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s\lmerinod\Downloads\MC 11 2025 INTERVENTORIA TOLUVIEJO\"/>
    </mc:Choice>
  </mc:AlternateContent>
  <xr:revisionPtr revIDLastSave="0" documentId="13_ncr:1_{BAC5F4C4-FCB6-41A9-9F34-484BFBD5F7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1" l="1"/>
  <c r="Q16" i="1" s="1"/>
  <c r="J16" i="1"/>
  <c r="K16" i="1" s="1"/>
  <c r="Q19" i="1" l="1"/>
  <c r="K19" i="1"/>
  <c r="K18" i="1"/>
  <c r="Q18" i="1"/>
  <c r="P9" i="1"/>
  <c r="Q9" i="1" s="1"/>
  <c r="J9" i="1"/>
  <c r="K9" i="1" s="1"/>
  <c r="Q17" i="1"/>
  <c r="K17" i="1"/>
  <c r="P15" i="1" l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8" i="1"/>
  <c r="Q8" i="1" s="1"/>
  <c r="J8" i="1"/>
  <c r="K8" i="1" s="1"/>
</calcChain>
</file>

<file path=xl/sharedStrings.xml><?xml version="1.0" encoding="utf-8"?>
<sst xmlns="http://schemas.openxmlformats.org/spreadsheetml/2006/main" count="201" uniqueCount="95">
  <si>
    <t>Consejo Superior de la Judicatura</t>
  </si>
  <si>
    <t>Dirección Seccional de Administración Judicial</t>
  </si>
  <si>
    <t>Sincelejo – Sucre</t>
  </si>
  <si>
    <t>MATRIZ DE RIESGOS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</si>
  <si>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</si>
  <si>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</si>
  <si>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</si>
  <si>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</si>
  <si>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</si>
  <si>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</si>
  <si>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</si>
  <si>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</si>
  <si>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</si>
  <si>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>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</si>
  <si>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</si>
  <si>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</si>
  <si>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</si>
  <si>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</si>
  <si>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</si>
  <si>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</si>
  <si>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</si>
  <si>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</si>
  <si>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</si>
  <si>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 xml:space="preserve">Categoría 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</si>
  <si>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</si>
  <si>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</si>
  <si>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</si>
  <si>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</si>
  <si>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</si>
  <si>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</si>
  <si>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Falencias en la planeación que impidan el desarrollo exitoso del proceso de contratación y la ejecución de los proyectos.</t>
  </si>
  <si>
    <t>Cancelacion, Revocatoria del proceso de contratación o no posibilidad de ejecución del proyecto.</t>
  </si>
  <si>
    <t>ENTIDAD</t>
  </si>
  <si>
    <t>* Revisión, control y seguimiento permanente del proceso de planeación, tanto en la fase pre contractual como en el desarrollo de los proyectos. *A partir del análisis de la demanda se flexibilizan los requisitos habilitantes del proceso de contratación que garanticen la pluralidad en la contratación</t>
  </si>
  <si>
    <t>SI</t>
  </si>
  <si>
    <t>Comité Estructurador y Evaluador</t>
  </si>
  <si>
    <t>Desde el estudio del sector</t>
  </si>
  <si>
    <t>Terminacion del contrato</t>
  </si>
  <si>
    <t>Control y mejoramiento continuo.</t>
  </si>
  <si>
    <t>DIARIO</t>
  </si>
  <si>
    <t>RIESGOS ECONOMICOS</t>
  </si>
  <si>
    <t>El presupuesto oficial del proceso no corresponde a los precios actuales del mercado.</t>
  </si>
  <si>
    <t>*Contar con cotizaciones y presupuestos lo mas actualizados posibles, que incluyan y reflejen la situacion del mercado del momento en que se desarrollo la etapa pre contractual de los procesos. *Realizar ajustes por IPC. *Tratar de contar con minimo 2 cotizaciones.</t>
  </si>
  <si>
    <t>Antes de la publicidad del proceso</t>
  </si>
  <si>
    <t>Control y Seguimiento</t>
  </si>
  <si>
    <t>SELECCIÓN</t>
  </si>
  <si>
    <t>No concurrencia de proponentes o insuficiencia de ellos en el proceso de contratación.</t>
  </si>
  <si>
    <t>Declaratoria desierta</t>
  </si>
  <si>
    <t>*Tiempos de publicidad de acuerdo con la normatividad vigente. *Disposición a atender y analizar las observaciones que se presenten en relación a los documentos y condiciones de participación. *Realizar los cambios que se consideren pertinentes en relación con la invitación publica.</t>
  </si>
  <si>
    <t>Profesional Universitario G13 Contratacion</t>
  </si>
  <si>
    <t>Desde el estudio previo o pliego de condiciones</t>
  </si>
  <si>
    <t>Antes de la presentacion de ofertas</t>
  </si>
  <si>
    <t>EXTERNO</t>
  </si>
  <si>
    <t>Ofertas economicas artificialmente bajas o ante la posibilidad de serlo no se justifiquen</t>
  </si>
  <si>
    <t>Declaratoria desierta. Mala calidad del servicio, incumplimiento del objeto contractual</t>
  </si>
  <si>
    <t>CONTRATISTA</t>
  </si>
  <si>
    <t>Estricta evaluacion de las ofertas economicas y requerir cuando sea necesario al proponente para que justifique, demuestre y sustente el porqué del precio ofertado.</t>
  </si>
  <si>
    <t>Desde la evaluacion economica</t>
  </si>
  <si>
    <t>Antes de la evaluacion de requisitos habilitantes</t>
  </si>
  <si>
    <t>Seleccionar proponente que no cumplan con la totalidad de los requisitos mínimos</t>
  </si>
  <si>
    <t>Incumplimiento de los principios de selección objetiva, violación al régimen de inhabilidades e incompatibilidades</t>
  </si>
  <si>
    <t>Estricta revision de los requisitos habilitantes y solicitud de aclaracion y/o subsanación de de los mismos. *Verificacion de requisitos susceptibles de demostracion de capacidad juridica nuevamente antes de la suscripcion del contrato.</t>
  </si>
  <si>
    <t>Periodo de evaluacion</t>
  </si>
  <si>
    <t>Antes de la adjudicacion</t>
  </si>
  <si>
    <t>CONTRATACION</t>
  </si>
  <si>
    <t xml:space="preserve">Riesgo de que el oferente participante quiera retirar su oferta una vez realizado el cierre o no se firme el contrato </t>
  </si>
  <si>
    <t xml:space="preserve">Mala imagen Institucional. No atencion o retraso en la satisfaccion de las necesidades. Paralisis en la prestacion del servicio de la Entidad. </t>
  </si>
  <si>
    <t>CONTRATISTA - ENTIDAD</t>
  </si>
  <si>
    <t>Garantia de seriedad de la oferta. Estructuracion de procesos serios, objetivos y transparentes que permitan la concurrencia de oferentes y den garantias de celebracion y ejeucucion a los interesados.</t>
  </si>
  <si>
    <t>Adjudicacion</t>
  </si>
  <si>
    <t>ESPECIFICO</t>
  </si>
  <si>
    <t>EJECUCION</t>
  </si>
  <si>
    <t>No se entregue el bien, servicio y/o obra.</t>
  </si>
  <si>
    <t>No se pueda satisfacer la necesidad de la entidad</t>
  </si>
  <si>
    <t>Seguimiento constante por parte del supervisor a la ejecución del contrato. Solicitud de polizas de cumplimiento.</t>
  </si>
  <si>
    <t>Supervisor DESAJ - Interventor</t>
  </si>
  <si>
    <t>Firma Acta de inicio</t>
  </si>
  <si>
    <t>Incumplimiento de las especificaciones técnicas</t>
  </si>
  <si>
    <t>No se cumpla en su totalidad las especificaciones técnicas establecidas en los estudios previos y pliegos de condiciones</t>
  </si>
  <si>
    <t>Seguimiento constante por parte del supervisor a la ejecución del contrato</t>
  </si>
  <si>
    <t xml:space="preserve">Mala Calidad de la obra. </t>
  </si>
  <si>
    <t>NO</t>
  </si>
  <si>
    <t>Fluctuación de los precios de los insumos, desabastecimientos, especulación de precios, por cambios en las
condiciones
macroeconómicas
o las variables de
mercado</t>
  </si>
  <si>
    <t>Retrasos en la ejecución del contrato y posible variación del valor del mismo</t>
  </si>
  <si>
    <t>Propuestas economicas ajustadas. Analisis consciente y aterrizado de su capacidad para contratar. El contratista con la oferta se
compromete con estos
precios y las fórmulas de
ajuste que se pactaron en el
contrato, según su oferta, y
los asume según la
estructura de APU +AIU, etc</t>
  </si>
  <si>
    <t>Contratista</t>
  </si>
  <si>
    <t>Ampliación o modificación de las medidas de restricción a la movilidad o prestación de servicios, por emergencia sanitaria o pandemia</t>
  </si>
  <si>
    <t>Parálisis o disminución del ritmo esperado de ejecucion del contrato</t>
  </si>
  <si>
    <t>El contratista debe prever en sus actividades, mecanismos de trabajo adecuado al contexto de las medidas, y solicitar reprogramaciones, si fuere necesario. En caso de requerirse, la Entidad evaluará la pertinencia de pactar eventuales modificaciones al contrato.</t>
  </si>
  <si>
    <t>Contratista - Interventor - Supervisor</t>
  </si>
  <si>
    <t>Desde el inicio de ejecucion</t>
  </si>
  <si>
    <t>Contagio de COVID19 al personal operativo involucrado en la ejecucion del contrato. Suspensión de las
actividades para
evitar y prevenir
contagios.</t>
  </si>
  <si>
    <t>Realizar todos los controles y observar estricto seguimiento de las normas de bioseguridad y distanciamiento social y control de accesos de personal interno y ajeno a la obra</t>
  </si>
  <si>
    <t>Dirección Ejecutiva Seccional de Administración Judicial</t>
  </si>
  <si>
    <t>MC 11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</si>
</sst>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 Narrow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9" tint="-0.499984740745262"/>
      <name val="Arial Narrow"/>
      <family val="2"/>
    </font>
    <font>
      <b/>
      <sz val="11"/>
      <color theme="1"/>
      <name val="Berylium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14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228601</xdr:colOff>
      <xdr:row>0</xdr:row>
      <xdr:rowOff>0</xdr:rowOff>
    </xdr:from>
    <xdr:to>
      <xdr:col>4</xdr:col>
      <xdr:colOff>504826</xdr:colOff>
      <xdr:row>3</xdr:row>
      <xdr:rowOff>161925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0"/>
          <a:ext cx="18478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tbcsj-my.sharepoint.com/Users/lmerinod/AppData/Local/Microsoft/Windows/INetCache/Content.Outlook/KTC1E012/TABLA%20No%20%201%20MATRIZ%20DE%20RIESGO%20MANTENIMIENTO%20SINCELE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 DE RIESGO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1"/>
  <sheetViews>
    <sheetView tabSelected="1" workbookViewId="0">
      <selection activeCell="A5" sqref="A5:W5"/>
    </sheetView>
  </sheetViews>
  <sheetFormatPr baseColWidth="10" defaultColWidth="11.5703125" defaultRowHeight="16.5"/>
  <cols>
    <col min="1" max="1" width="3.7109375" style="1" bestFit="1" customWidth="1"/>
    <col min="2" max="2" width="6.140625" style="1" customWidth="1"/>
    <col min="3" max="3" width="7.5703125" style="1" bestFit="1" customWidth="1"/>
    <col min="4" max="4" width="6.140625" style="1" bestFit="1" customWidth="1"/>
    <col min="5" max="5" width="7.85546875" style="1" customWidth="1"/>
    <col min="6" max="6" width="27.28515625" style="8" customWidth="1"/>
    <col min="7" max="7" width="17" style="1" customWidth="1"/>
    <col min="8" max="10" width="3.85546875" style="1" customWidth="1"/>
    <col min="11" max="11" width="3.85546875" style="9" customWidth="1"/>
    <col min="12" max="12" width="15.42578125" style="1" customWidth="1"/>
    <col min="13" max="13" width="39" style="8" customWidth="1"/>
    <col min="14" max="16" width="3.7109375" style="1" customWidth="1"/>
    <col min="17" max="17" width="3.7109375" style="10" customWidth="1"/>
    <col min="18" max="18" width="10.28515625" style="1" customWidth="1"/>
    <col min="19" max="19" width="13.5703125" style="1" customWidth="1"/>
    <col min="20" max="21" width="11.85546875" style="1" customWidth="1"/>
    <col min="22" max="22" width="12.5703125" style="1" customWidth="1"/>
    <col min="23" max="23" width="13.28515625" style="1" customWidth="1"/>
    <col min="24" max="16384" width="11.5703125" style="1"/>
  </cols>
  <sheetData>
    <row r="1" spans="1:2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3">
      <c r="A4" s="22" t="s">
        <v>94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</row>
    <row r="5" spans="1:23" ht="18">
      <c r="A5" s="25" t="s">
        <v>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s="2" customFormat="1" ht="12.75">
      <c r="A6" s="20" t="s">
        <v>4</v>
      </c>
      <c r="B6" s="20" t="s">
        <v>5</v>
      </c>
      <c r="C6" s="20" t="s">
        <v>6</v>
      </c>
      <c r="D6" s="20" t="s">
        <v>7</v>
      </c>
      <c r="E6" s="20" t="s">
        <v>8</v>
      </c>
      <c r="F6" s="20" t="s">
        <v>9</v>
      </c>
      <c r="G6" s="20" t="s">
        <v>10</v>
      </c>
      <c r="H6" s="21" t="s">
        <v>11</v>
      </c>
      <c r="I6" s="21" t="s">
        <v>12</v>
      </c>
      <c r="J6" s="21" t="s">
        <v>13</v>
      </c>
      <c r="K6" s="21" t="s">
        <v>14</v>
      </c>
      <c r="L6" s="20" t="s">
        <v>15</v>
      </c>
      <c r="M6" s="20" t="s">
        <v>16</v>
      </c>
      <c r="N6" s="24" t="s">
        <v>17</v>
      </c>
      <c r="O6" s="24"/>
      <c r="P6" s="24"/>
      <c r="Q6" s="24"/>
      <c r="R6" s="20" t="s">
        <v>18</v>
      </c>
      <c r="S6" s="20" t="s">
        <v>19</v>
      </c>
      <c r="T6" s="20" t="s">
        <v>20</v>
      </c>
      <c r="U6" s="20" t="s">
        <v>21</v>
      </c>
      <c r="V6" s="24" t="s">
        <v>22</v>
      </c>
      <c r="W6" s="24"/>
    </row>
    <row r="7" spans="1:23" s="2" customFormat="1" ht="108">
      <c r="A7" s="20"/>
      <c r="B7" s="20"/>
      <c r="C7" s="20"/>
      <c r="D7" s="20"/>
      <c r="E7" s="20"/>
      <c r="F7" s="20"/>
      <c r="G7" s="20"/>
      <c r="H7" s="21"/>
      <c r="I7" s="21"/>
      <c r="J7" s="21"/>
      <c r="K7" s="21"/>
      <c r="L7" s="20"/>
      <c r="M7" s="20"/>
      <c r="N7" s="19" t="s">
        <v>11</v>
      </c>
      <c r="O7" s="19" t="s">
        <v>12</v>
      </c>
      <c r="P7" s="19" t="s">
        <v>13</v>
      </c>
      <c r="Q7" s="19" t="s">
        <v>23</v>
      </c>
      <c r="R7" s="20"/>
      <c r="S7" s="20"/>
      <c r="T7" s="20"/>
      <c r="U7" s="20"/>
      <c r="V7" s="19" t="s">
        <v>24</v>
      </c>
      <c r="W7" s="19" t="s">
        <v>25</v>
      </c>
    </row>
    <row r="8" spans="1:23" s="2" customFormat="1" ht="89.25">
      <c r="A8" s="18">
        <v>1</v>
      </c>
      <c r="B8" s="3" t="s">
        <v>26</v>
      </c>
      <c r="C8" s="3" t="s">
        <v>27</v>
      </c>
      <c r="D8" s="19" t="s">
        <v>28</v>
      </c>
      <c r="E8" s="3" t="s">
        <v>29</v>
      </c>
      <c r="F8" s="4" t="s">
        <v>30</v>
      </c>
      <c r="G8" s="5" t="s">
        <v>31</v>
      </c>
      <c r="H8" s="5">
        <v>4</v>
      </c>
      <c r="I8" s="5">
        <v>3</v>
      </c>
      <c r="J8" s="5">
        <f>H8+I8</f>
        <v>7</v>
      </c>
      <c r="K8" s="6" t="str">
        <f t="shared" ref="K8:K18" si="0">+IF(J8&gt;=8,"Riesgo extremo",IF(J8&gt;=6,"Riesgo alto",IF(J8=5,"Riesgo medio",IF(J8&lt;=4,"Riesgo bajo",0))))</f>
        <v>Riesgo alto</v>
      </c>
      <c r="L8" s="5" t="s">
        <v>32</v>
      </c>
      <c r="M8" s="4" t="s">
        <v>33</v>
      </c>
      <c r="N8" s="5">
        <v>2</v>
      </c>
      <c r="O8" s="5">
        <v>3</v>
      </c>
      <c r="P8" s="5">
        <f t="shared" ref="P8:P16" si="1">N8+O8</f>
        <v>5</v>
      </c>
      <c r="Q8" s="6" t="str">
        <f t="shared" ref="Q8:Q16" si="2">+IF(P8&gt;=8,"Riesgo extremo",IF(P8&gt;=6,"Riesgo alto",IF(P8=5,"Riesgo medio",IF(P8&lt;=4,"Riesgo bajo",0))))</f>
        <v>Riesgo medio</v>
      </c>
      <c r="R8" s="5" t="s">
        <v>34</v>
      </c>
      <c r="S8" s="5" t="s">
        <v>35</v>
      </c>
      <c r="T8" s="7" t="s">
        <v>36</v>
      </c>
      <c r="U8" s="7" t="s">
        <v>37</v>
      </c>
      <c r="V8" s="5" t="s">
        <v>38</v>
      </c>
      <c r="W8" s="5" t="s">
        <v>39</v>
      </c>
    </row>
    <row r="9" spans="1:23" s="2" customFormat="1" ht="89.25">
      <c r="A9" s="18">
        <v>2</v>
      </c>
      <c r="B9" s="3" t="s">
        <v>26</v>
      </c>
      <c r="C9" s="3" t="s">
        <v>27</v>
      </c>
      <c r="D9" s="19" t="s">
        <v>28</v>
      </c>
      <c r="E9" s="3" t="s">
        <v>40</v>
      </c>
      <c r="F9" s="4" t="s">
        <v>41</v>
      </c>
      <c r="G9" s="5" t="s">
        <v>31</v>
      </c>
      <c r="H9" s="5">
        <v>4</v>
      </c>
      <c r="I9" s="5">
        <v>3</v>
      </c>
      <c r="J9" s="5">
        <f>H9+I9</f>
        <v>7</v>
      </c>
      <c r="K9" s="6" t="str">
        <f>+IF(J9&gt;=8,"Riesgo extremo",IF(J9&gt;=6,"Riesgo alto",IF(J9=5,"Riesgo medio",IF(J9&lt;=4,"Riesgo bajo",0))))</f>
        <v>Riesgo alto</v>
      </c>
      <c r="L9" s="5" t="s">
        <v>32</v>
      </c>
      <c r="M9" s="4" t="s">
        <v>42</v>
      </c>
      <c r="N9" s="5">
        <v>2</v>
      </c>
      <c r="O9" s="5">
        <v>3</v>
      </c>
      <c r="P9" s="5">
        <f t="shared" ref="P9" si="3">N9+O9</f>
        <v>5</v>
      </c>
      <c r="Q9" s="6" t="str">
        <f>+IF(P9&gt;=8,"Riesgo extremo",IF(P9&gt;=6,"Riesgo alto",IF(P9=5,"Riesgo medio",IF(P9&lt;=4,"Riesgo bajo",0))))</f>
        <v>Riesgo medio</v>
      </c>
      <c r="R9" s="5" t="s">
        <v>34</v>
      </c>
      <c r="S9" s="5" t="s">
        <v>35</v>
      </c>
      <c r="T9" s="7" t="s">
        <v>36</v>
      </c>
      <c r="U9" s="7" t="s">
        <v>43</v>
      </c>
      <c r="V9" s="5" t="s">
        <v>44</v>
      </c>
      <c r="W9" s="5" t="s">
        <v>39</v>
      </c>
    </row>
    <row r="10" spans="1:23" s="2" customFormat="1" ht="89.25">
      <c r="A10" s="18">
        <v>3</v>
      </c>
      <c r="B10" s="3" t="s">
        <v>26</v>
      </c>
      <c r="C10" s="3" t="s">
        <v>27</v>
      </c>
      <c r="D10" s="19" t="s">
        <v>45</v>
      </c>
      <c r="E10" s="3" t="s">
        <v>29</v>
      </c>
      <c r="F10" s="4" t="s">
        <v>46</v>
      </c>
      <c r="G10" s="5" t="s">
        <v>47</v>
      </c>
      <c r="H10" s="5">
        <v>4</v>
      </c>
      <c r="I10" s="5">
        <v>3</v>
      </c>
      <c r="J10" s="5">
        <f t="shared" ref="J10:J16" si="4">H10+I10</f>
        <v>7</v>
      </c>
      <c r="K10" s="6" t="str">
        <f t="shared" si="0"/>
        <v>Riesgo alto</v>
      </c>
      <c r="L10" s="5" t="s">
        <v>32</v>
      </c>
      <c r="M10" s="4" t="s">
        <v>48</v>
      </c>
      <c r="N10" s="5">
        <v>2</v>
      </c>
      <c r="O10" s="5">
        <v>3</v>
      </c>
      <c r="P10" s="5">
        <f t="shared" si="1"/>
        <v>5</v>
      </c>
      <c r="Q10" s="6" t="str">
        <f t="shared" si="2"/>
        <v>Riesgo medio</v>
      </c>
      <c r="R10" s="5" t="s">
        <v>34</v>
      </c>
      <c r="S10" s="5" t="s">
        <v>49</v>
      </c>
      <c r="T10" s="7" t="s">
        <v>50</v>
      </c>
      <c r="U10" s="7" t="s">
        <v>51</v>
      </c>
      <c r="V10" s="5" t="s">
        <v>38</v>
      </c>
      <c r="W10" s="5" t="s">
        <v>39</v>
      </c>
    </row>
    <row r="11" spans="1:23" s="2" customFormat="1" ht="76.5">
      <c r="A11" s="18">
        <v>4</v>
      </c>
      <c r="B11" s="3" t="s">
        <v>26</v>
      </c>
      <c r="C11" s="3" t="s">
        <v>52</v>
      </c>
      <c r="D11" s="19" t="s">
        <v>45</v>
      </c>
      <c r="E11" s="3" t="s">
        <v>40</v>
      </c>
      <c r="F11" s="4" t="s">
        <v>53</v>
      </c>
      <c r="G11" s="5" t="s">
        <v>54</v>
      </c>
      <c r="H11" s="5">
        <v>2</v>
      </c>
      <c r="I11" s="5">
        <v>3</v>
      </c>
      <c r="J11" s="5">
        <f t="shared" si="4"/>
        <v>5</v>
      </c>
      <c r="K11" s="6" t="str">
        <f t="shared" si="0"/>
        <v>Riesgo medio</v>
      </c>
      <c r="L11" s="5" t="s">
        <v>55</v>
      </c>
      <c r="M11" s="4" t="s">
        <v>56</v>
      </c>
      <c r="N11" s="5">
        <v>1</v>
      </c>
      <c r="O11" s="5">
        <v>2</v>
      </c>
      <c r="P11" s="5">
        <f t="shared" si="1"/>
        <v>3</v>
      </c>
      <c r="Q11" s="6" t="str">
        <f t="shared" si="2"/>
        <v>Riesgo bajo</v>
      </c>
      <c r="R11" s="5" t="s">
        <v>34</v>
      </c>
      <c r="S11" s="5" t="s">
        <v>35</v>
      </c>
      <c r="T11" s="7" t="s">
        <v>57</v>
      </c>
      <c r="U11" s="7" t="s">
        <v>58</v>
      </c>
      <c r="V11" s="5" t="s">
        <v>44</v>
      </c>
      <c r="W11" s="5" t="s">
        <v>39</v>
      </c>
    </row>
    <row r="12" spans="1:23" s="2" customFormat="1" ht="89.25">
      <c r="A12" s="18">
        <v>5</v>
      </c>
      <c r="B12" s="3" t="s">
        <v>26</v>
      </c>
      <c r="C12" s="3" t="s">
        <v>27</v>
      </c>
      <c r="D12" s="19" t="s">
        <v>45</v>
      </c>
      <c r="E12" s="3" t="s">
        <v>29</v>
      </c>
      <c r="F12" s="4" t="s">
        <v>59</v>
      </c>
      <c r="G12" s="5" t="s">
        <v>60</v>
      </c>
      <c r="H12" s="5">
        <v>1</v>
      </c>
      <c r="I12" s="5">
        <v>4</v>
      </c>
      <c r="J12" s="5">
        <f t="shared" si="4"/>
        <v>5</v>
      </c>
      <c r="K12" s="6" t="str">
        <f t="shared" si="0"/>
        <v>Riesgo medio</v>
      </c>
      <c r="L12" s="5" t="s">
        <v>32</v>
      </c>
      <c r="M12" s="4" t="s">
        <v>61</v>
      </c>
      <c r="N12" s="5">
        <v>1</v>
      </c>
      <c r="O12" s="5">
        <v>2</v>
      </c>
      <c r="P12" s="5">
        <f t="shared" si="1"/>
        <v>3</v>
      </c>
      <c r="Q12" s="6" t="str">
        <f>+IF(P12&gt;=8,"Riesgo extremo",IF(P12&gt;=6,"Riesgo alto",IF(P12=5,"Riesgo medio",IF(P12&lt;=4,"Riesgo bajo",0))))</f>
        <v>Riesgo bajo</v>
      </c>
      <c r="R12" s="5" t="s">
        <v>34</v>
      </c>
      <c r="S12" s="5" t="s">
        <v>35</v>
      </c>
      <c r="T12" s="7" t="s">
        <v>62</v>
      </c>
      <c r="U12" s="7" t="s">
        <v>63</v>
      </c>
      <c r="V12" s="5" t="s">
        <v>44</v>
      </c>
      <c r="W12" s="5" t="s">
        <v>39</v>
      </c>
    </row>
    <row r="13" spans="1:23" s="2" customFormat="1" ht="127.5">
      <c r="A13" s="18">
        <v>6</v>
      </c>
      <c r="B13" s="3" t="s">
        <v>26</v>
      </c>
      <c r="C13" s="3" t="s">
        <v>52</v>
      </c>
      <c r="D13" s="19" t="s">
        <v>64</v>
      </c>
      <c r="E13" s="3" t="s">
        <v>29</v>
      </c>
      <c r="F13" s="4" t="s">
        <v>65</v>
      </c>
      <c r="G13" s="5" t="s">
        <v>66</v>
      </c>
      <c r="H13" s="5">
        <v>1</v>
      </c>
      <c r="I13" s="5">
        <v>5</v>
      </c>
      <c r="J13" s="5">
        <f t="shared" si="4"/>
        <v>6</v>
      </c>
      <c r="K13" s="6" t="str">
        <f t="shared" si="0"/>
        <v>Riesgo alto</v>
      </c>
      <c r="L13" s="14" t="s">
        <v>67</v>
      </c>
      <c r="M13" s="4" t="s">
        <v>68</v>
      </c>
      <c r="N13" s="5">
        <v>1</v>
      </c>
      <c r="O13" s="5">
        <v>3</v>
      </c>
      <c r="P13" s="5">
        <f t="shared" si="1"/>
        <v>4</v>
      </c>
      <c r="Q13" s="6" t="str">
        <f>+IF(P13&gt;=8,"Riesgo extremo",IF(P13&gt;=6,"Riesgo alto",IF(P13=5,"Riesgo medio",IF(P13&lt;=4,"Riesgo bajo",0))))</f>
        <v>Riesgo bajo</v>
      </c>
      <c r="R13" s="5" t="s">
        <v>34</v>
      </c>
      <c r="S13" s="5" t="s">
        <v>35</v>
      </c>
      <c r="T13" s="7" t="s">
        <v>36</v>
      </c>
      <c r="U13" s="7" t="s">
        <v>69</v>
      </c>
      <c r="V13" s="5" t="s">
        <v>44</v>
      </c>
      <c r="W13" s="5" t="s">
        <v>39</v>
      </c>
    </row>
    <row r="14" spans="1:23" s="2" customFormat="1" ht="89.25">
      <c r="A14" s="18">
        <v>7</v>
      </c>
      <c r="B14" s="3" t="s">
        <v>70</v>
      </c>
      <c r="C14" s="3" t="s">
        <v>52</v>
      </c>
      <c r="D14" s="19" t="s">
        <v>71</v>
      </c>
      <c r="E14" s="3" t="s">
        <v>29</v>
      </c>
      <c r="F14" s="4" t="s">
        <v>72</v>
      </c>
      <c r="G14" s="5" t="s">
        <v>73</v>
      </c>
      <c r="H14" s="5">
        <v>1</v>
      </c>
      <c r="I14" s="5">
        <v>4</v>
      </c>
      <c r="J14" s="5">
        <f t="shared" si="4"/>
        <v>5</v>
      </c>
      <c r="K14" s="6" t="str">
        <f t="shared" si="0"/>
        <v>Riesgo medio</v>
      </c>
      <c r="L14" s="5" t="s">
        <v>55</v>
      </c>
      <c r="M14" s="4" t="s">
        <v>74</v>
      </c>
      <c r="N14" s="5">
        <v>1</v>
      </c>
      <c r="O14" s="5">
        <v>2</v>
      </c>
      <c r="P14" s="5">
        <f t="shared" si="1"/>
        <v>3</v>
      </c>
      <c r="Q14" s="6" t="str">
        <f t="shared" si="2"/>
        <v>Riesgo bajo</v>
      </c>
      <c r="R14" s="5" t="s">
        <v>34</v>
      </c>
      <c r="S14" s="5" t="s">
        <v>75</v>
      </c>
      <c r="T14" s="7" t="s">
        <v>76</v>
      </c>
      <c r="U14" s="7" t="s">
        <v>37</v>
      </c>
      <c r="V14" s="5" t="s">
        <v>38</v>
      </c>
      <c r="W14" s="5" t="s">
        <v>39</v>
      </c>
    </row>
    <row r="15" spans="1:23" s="2" customFormat="1" ht="102">
      <c r="A15" s="18">
        <v>8</v>
      </c>
      <c r="B15" s="3" t="s">
        <v>70</v>
      </c>
      <c r="C15" s="3" t="s">
        <v>52</v>
      </c>
      <c r="D15" s="19" t="s">
        <v>71</v>
      </c>
      <c r="E15" s="3" t="s">
        <v>29</v>
      </c>
      <c r="F15" s="4" t="s">
        <v>77</v>
      </c>
      <c r="G15" s="5" t="s">
        <v>78</v>
      </c>
      <c r="H15" s="5">
        <v>1</v>
      </c>
      <c r="I15" s="5">
        <v>4</v>
      </c>
      <c r="J15" s="5">
        <f t="shared" si="4"/>
        <v>5</v>
      </c>
      <c r="K15" s="6" t="str">
        <f t="shared" si="0"/>
        <v>Riesgo medio</v>
      </c>
      <c r="L15" s="5" t="s">
        <v>55</v>
      </c>
      <c r="M15" s="4" t="s">
        <v>79</v>
      </c>
      <c r="N15" s="5">
        <v>1</v>
      </c>
      <c r="O15" s="5">
        <v>2</v>
      </c>
      <c r="P15" s="5">
        <f t="shared" si="1"/>
        <v>3</v>
      </c>
      <c r="Q15" s="6" t="str">
        <f t="shared" si="2"/>
        <v>Riesgo bajo</v>
      </c>
      <c r="R15" s="5" t="s">
        <v>34</v>
      </c>
      <c r="S15" s="5" t="s">
        <v>75</v>
      </c>
      <c r="T15" s="7" t="s">
        <v>76</v>
      </c>
      <c r="U15" s="7" t="s">
        <v>37</v>
      </c>
      <c r="V15" s="5" t="s">
        <v>38</v>
      </c>
      <c r="W15" s="5" t="s">
        <v>39</v>
      </c>
    </row>
    <row r="16" spans="1:23" s="2" customFormat="1" ht="89.25">
      <c r="A16" s="18">
        <v>10</v>
      </c>
      <c r="B16" s="3" t="s">
        <v>70</v>
      </c>
      <c r="C16" s="3" t="s">
        <v>52</v>
      </c>
      <c r="D16" s="19" t="s">
        <v>71</v>
      </c>
      <c r="E16" s="3" t="s">
        <v>29</v>
      </c>
      <c r="F16" s="4" t="s">
        <v>80</v>
      </c>
      <c r="G16" s="5" t="s">
        <v>73</v>
      </c>
      <c r="H16" s="5">
        <v>1</v>
      </c>
      <c r="I16" s="5">
        <v>4</v>
      </c>
      <c r="J16" s="5">
        <f t="shared" si="4"/>
        <v>5</v>
      </c>
      <c r="K16" s="6" t="str">
        <f t="shared" si="0"/>
        <v>Riesgo medio</v>
      </c>
      <c r="L16" s="5" t="s">
        <v>55</v>
      </c>
      <c r="M16" s="4" t="s">
        <v>79</v>
      </c>
      <c r="N16" s="5">
        <v>1</v>
      </c>
      <c r="O16" s="5">
        <v>2</v>
      </c>
      <c r="P16" s="5">
        <f t="shared" si="1"/>
        <v>3</v>
      </c>
      <c r="Q16" s="6" t="str">
        <f t="shared" si="2"/>
        <v>Riesgo bajo</v>
      </c>
      <c r="R16" s="5" t="s">
        <v>81</v>
      </c>
      <c r="S16" s="5" t="s">
        <v>75</v>
      </c>
      <c r="T16" s="7" t="s">
        <v>76</v>
      </c>
      <c r="U16" s="7" t="s">
        <v>37</v>
      </c>
      <c r="V16" s="5" t="s">
        <v>38</v>
      </c>
      <c r="W16" s="5" t="s">
        <v>39</v>
      </c>
    </row>
    <row r="17" spans="1:23" s="2" customFormat="1" ht="114.75">
      <c r="A17" s="18">
        <v>11</v>
      </c>
      <c r="B17" s="3" t="s">
        <v>26</v>
      </c>
      <c r="C17" s="3" t="s">
        <v>52</v>
      </c>
      <c r="D17" s="19" t="s">
        <v>71</v>
      </c>
      <c r="E17" s="3" t="s">
        <v>40</v>
      </c>
      <c r="F17" s="12" t="s">
        <v>82</v>
      </c>
      <c r="G17" s="13" t="s">
        <v>83</v>
      </c>
      <c r="H17" s="11">
        <v>2</v>
      </c>
      <c r="I17" s="11">
        <v>2</v>
      </c>
      <c r="J17" s="11">
        <v>4</v>
      </c>
      <c r="K17" s="6" t="str">
        <f t="shared" ref="K17" si="5">+IF(J17&gt;=8,"Riesgo extremo",IF(J17&gt;=6,"Riesgo alto",IF(J17=5,"Riesgo medio",IF(J17&lt;=4,"Riesgo bajo",0))))</f>
        <v>Riesgo bajo</v>
      </c>
      <c r="L17" s="5" t="s">
        <v>55</v>
      </c>
      <c r="M17" s="4" t="s">
        <v>84</v>
      </c>
      <c r="N17" s="11">
        <v>2</v>
      </c>
      <c r="O17" s="11">
        <v>2</v>
      </c>
      <c r="P17" s="11">
        <v>4</v>
      </c>
      <c r="Q17" s="6" t="str">
        <f t="shared" ref="Q17" si="6">+IF(P17&gt;=8,"Riesgo extremo",IF(P17&gt;=6,"Riesgo alto",IF(P17=5,"Riesgo medio",IF(P17&lt;=4,"Riesgo bajo",0))))</f>
        <v>Riesgo bajo</v>
      </c>
      <c r="R17" s="5" t="s">
        <v>81</v>
      </c>
      <c r="S17" s="5" t="s">
        <v>85</v>
      </c>
      <c r="T17" s="7" t="s">
        <v>36</v>
      </c>
      <c r="U17" s="7" t="s">
        <v>37</v>
      </c>
      <c r="V17" s="5" t="s">
        <v>38</v>
      </c>
      <c r="W17" s="5" t="s">
        <v>39</v>
      </c>
    </row>
    <row r="18" spans="1:23" s="2" customFormat="1" ht="89.25">
      <c r="A18" s="18">
        <v>12</v>
      </c>
      <c r="B18" s="3" t="s">
        <v>26</v>
      </c>
      <c r="C18" s="3" t="s">
        <v>52</v>
      </c>
      <c r="D18" s="19" t="s">
        <v>71</v>
      </c>
      <c r="E18" s="3" t="s">
        <v>29</v>
      </c>
      <c r="F18" s="12" t="s">
        <v>86</v>
      </c>
      <c r="G18" s="12" t="s">
        <v>87</v>
      </c>
      <c r="H18" s="16">
        <v>4</v>
      </c>
      <c r="I18" s="16">
        <v>3</v>
      </c>
      <c r="J18" s="16">
        <v>2</v>
      </c>
      <c r="K18" s="6" t="str">
        <f t="shared" si="0"/>
        <v>Riesgo bajo</v>
      </c>
      <c r="L18" s="15" t="s">
        <v>67</v>
      </c>
      <c r="M18" s="12" t="s">
        <v>88</v>
      </c>
      <c r="N18" s="11">
        <v>2</v>
      </c>
      <c r="O18" s="11">
        <v>2</v>
      </c>
      <c r="P18" s="11">
        <v>4</v>
      </c>
      <c r="Q18" s="6" t="str">
        <f t="shared" ref="Q18" si="7">+IF(P18&gt;=8,"Riesgo extremo",IF(P18&gt;=6,"Riesgo alto",IF(P18=5,"Riesgo medio",IF(P18&lt;=4,"Riesgo bajo",0))))</f>
        <v>Riesgo bajo</v>
      </c>
      <c r="R18" s="5" t="s">
        <v>81</v>
      </c>
      <c r="S18" s="5" t="s">
        <v>89</v>
      </c>
      <c r="T18" s="7" t="s">
        <v>90</v>
      </c>
      <c r="U18" s="7" t="s">
        <v>37</v>
      </c>
      <c r="V18" s="5" t="s">
        <v>38</v>
      </c>
      <c r="W18" s="5" t="s">
        <v>39</v>
      </c>
    </row>
    <row r="19" spans="1:23" s="2" customFormat="1" ht="94.5" customHeight="1">
      <c r="A19" s="18">
        <v>13</v>
      </c>
      <c r="B19" s="3" t="s">
        <v>26</v>
      </c>
      <c r="C19" s="3" t="s">
        <v>52</v>
      </c>
      <c r="D19" s="19" t="s">
        <v>71</v>
      </c>
      <c r="E19" s="3" t="s">
        <v>29</v>
      </c>
      <c r="F19" s="12" t="s">
        <v>91</v>
      </c>
      <c r="G19" s="12" t="s">
        <v>87</v>
      </c>
      <c r="H19" s="16">
        <v>4</v>
      </c>
      <c r="I19" s="16">
        <v>3</v>
      </c>
      <c r="J19" s="16">
        <v>2</v>
      </c>
      <c r="K19" s="6" t="str">
        <f t="shared" ref="K19" si="8">+IF(J19&gt;=8,"Riesgo extremo",IF(J19&gt;=6,"Riesgo alto",IF(J19=5,"Riesgo medio",IF(J19&lt;=4,"Riesgo bajo",0))))</f>
        <v>Riesgo bajo</v>
      </c>
      <c r="L19" s="5" t="s">
        <v>55</v>
      </c>
      <c r="M19" s="12" t="s">
        <v>92</v>
      </c>
      <c r="N19" s="11">
        <v>2</v>
      </c>
      <c r="O19" s="11">
        <v>2</v>
      </c>
      <c r="P19" s="11">
        <v>4</v>
      </c>
      <c r="Q19" s="6" t="str">
        <f t="shared" ref="Q19" si="9">+IF(P19&gt;=8,"Riesgo extremo",IF(P19&gt;=6,"Riesgo alto",IF(P19=5,"Riesgo medio",IF(P19&lt;=4,"Riesgo bajo",0))))</f>
        <v>Riesgo bajo</v>
      </c>
      <c r="R19" s="5" t="s">
        <v>81</v>
      </c>
      <c r="S19" s="5" t="s">
        <v>89</v>
      </c>
      <c r="T19" s="7" t="s">
        <v>90</v>
      </c>
      <c r="U19" s="7" t="s">
        <v>37</v>
      </c>
      <c r="V19" s="5" t="s">
        <v>38</v>
      </c>
      <c r="W19" s="5" t="s">
        <v>39</v>
      </c>
    </row>
    <row r="20" spans="1:23">
      <c r="F20"/>
      <c r="G20"/>
      <c r="H20" s="17"/>
      <c r="I20"/>
      <c r="J20"/>
    </row>
    <row r="21" spans="1:23">
      <c r="F21"/>
      <c r="G21"/>
      <c r="H21" s="17"/>
      <c r="I21"/>
      <c r="J21"/>
    </row>
    <row r="22" spans="1:23">
      <c r="F22"/>
      <c r="G22"/>
      <c r="H22" s="17"/>
      <c r="I22"/>
      <c r="J22"/>
    </row>
    <row r="31" spans="1:23">
      <c r="N31" s="1">
        <v>2</v>
      </c>
      <c r="O31" s="1">
        <v>2</v>
      </c>
      <c r="P31" s="1">
        <v>4</v>
      </c>
    </row>
  </sheetData>
  <mergeCells count="24">
    <mergeCell ref="A4:W4"/>
    <mergeCell ref="A1:W1"/>
    <mergeCell ref="A2:W2"/>
    <mergeCell ref="R6:R7"/>
    <mergeCell ref="S6:S7"/>
    <mergeCell ref="T6:T7"/>
    <mergeCell ref="U6:U7"/>
    <mergeCell ref="V6:W6"/>
    <mergeCell ref="I6:I7"/>
    <mergeCell ref="J6:J7"/>
    <mergeCell ref="K6:K7"/>
    <mergeCell ref="L6:L7"/>
    <mergeCell ref="M6:M7"/>
    <mergeCell ref="N6:Q6"/>
    <mergeCell ref="A3:W3"/>
    <mergeCell ref="A5:W5"/>
    <mergeCell ref="A6:A7"/>
    <mergeCell ref="G6:G7"/>
    <mergeCell ref="H6:H7"/>
    <mergeCell ref="B6:B7"/>
    <mergeCell ref="C6:C7"/>
    <mergeCell ref="D6:D7"/>
    <mergeCell ref="E6:E7"/>
    <mergeCell ref="F6:F7"/>
  </mergeCells>
  <conditionalFormatting sqref="K8:K19 Q8:Q19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scale="50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'https://etbcsj-my.sharepoint.com/Users/lmerinod/AppData/Local/Microsoft/Windows/INetCache/Content.Outlook/KTC1E012/[TABLA No  1 MATRIZ DE RIESGO MANTENIMIENTO SINCELEJO.xlsx]Hoja2'!#REF!</xm:f>
          </x14:formula1>
          <xm:sqref>L6:L12 L19 N6:O16 L14:L17 H6:I16 B6:E19 W6:W19 R6:R19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4:C16"/>
  <sheetViews>
    <sheetView workbookViewId="0">
      <selection activeCell="A14" sqref="A14:E16"/>
    </sheetView>
  </sheetViews>
  <sheetFormatPr baseColWidth="10" defaultColWidth="11.42578125" defaultRowHeight="15"/>
  <sheetData>
    <row r="14" spans="3:3">
      <c r="C14" s="17" t="s">
        <v>0</v>
      </c>
    </row>
    <row r="15" spans="3:3">
      <c r="C15" s="17" t="s">
        <v>93</v>
      </c>
    </row>
    <row r="16" spans="3:3">
      <c r="C16" s="1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lmerinod</dc:creator>
  <cp:keywords/>
  <dc:description/>
  <cp:lastModifiedBy>Lina Maria Meriño De la Rosa</cp:lastModifiedBy>
  <cp:revision/>
  <dcterms:created xsi:type="dcterms:W3CDTF">2019-11-26T18:09:56Z</dcterms:created>
  <dcterms:modified xsi:type="dcterms:W3CDTF">2025-06-25T15:49:03Z</dcterms:modified>
  <cp:category/>
  <cp:contentStatus/>
</cp:coreProperties>
</file>