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ISCO D\SENA\2025\JUNIO\PROCESOS RAUL\WORD SKILLS\PRE- CONTRACTUAL-20250619T164403Z-1-001\PRE- CONTRACTUAL\"/>
    </mc:Choice>
  </mc:AlternateContent>
  <xr:revisionPtr revIDLastSave="0" documentId="13_ncr:1_{2E933C96-669B-4098-9960-3851ECF9D20F}" xr6:coauthVersionLast="47" xr6:coauthVersionMax="47" xr10:uidLastSave="{00000000-0000-0000-0000-000000000000}"/>
  <bookViews>
    <workbookView xWindow="-120" yWindow="-120" windowWidth="20730" windowHeight="11040" xr2:uid="{D012178E-B9DA-4D02-98BD-28AF612924DE}"/>
  </bookViews>
  <sheets>
    <sheet name="ANEXO 2 REGULAR " sheetId="2" r:id="rId1"/>
  </sheets>
  <definedNames>
    <definedName name="_xlnm._FilterDatabase" localSheetId="0" hidden="1">'ANEXO 2 REGULAR '!$A$13:$Y$18</definedName>
    <definedName name="_xlnm.Print_Area" localSheetId="0">'ANEXO 2 REGULAR '!$A$1:$O$25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7" i="2" l="1"/>
  <c r="K16" i="2" l="1"/>
  <c r="M17" i="2" l="1"/>
  <c r="K17" i="2"/>
  <c r="D10" i="2" l="1"/>
  <c r="D11" i="2"/>
  <c r="L18" i="2"/>
</calcChain>
</file>

<file path=xl/sharedStrings.xml><?xml version="1.0" encoding="utf-8"?>
<sst xmlns="http://schemas.openxmlformats.org/spreadsheetml/2006/main" count="43" uniqueCount="40">
  <si>
    <t>Versión: 01</t>
  </si>
  <si>
    <t>Código: 
GFPI-F-139</t>
  </si>
  <si>
    <t>GESTIÓN DE FORMACIÓN PROFESIONAL INTEGRAL</t>
  </si>
  <si>
    <t>ANEXO 2: PLAN DE CONTRATACIÓN DE INSTRUCTORES  -  APOYOS ADMINISTRATIVOS Y OTROS PERFILES RELACIONADOS CON LA FORMACIÓN PROFESIONAL</t>
  </si>
  <si>
    <t>1ª, 2ª, 3ª  y 4ª OFERTA 2025</t>
  </si>
  <si>
    <t>PERIODO : AÑO 2025</t>
  </si>
  <si>
    <t>TOPE GLOBAL PROGRAMADO</t>
  </si>
  <si>
    <t xml:space="preserve">SALDO: </t>
  </si>
  <si>
    <t xml:space="preserve">ELABORADO POR:  </t>
  </si>
  <si>
    <t xml:space="preserve">% UTILIZADO: </t>
  </si>
  <si>
    <t>Nombre:</t>
  </si>
  <si>
    <t xml:space="preserve"> - JOHANNA CRISTINA VASQUEZ </t>
  </si>
  <si>
    <t>Teléfono:</t>
  </si>
  <si>
    <t>LUGAR</t>
  </si>
  <si>
    <t>NIVEL</t>
  </si>
  <si>
    <t>NOMBRE DEL PROGRAMA
(TE-TP-TGO)</t>
  </si>
  <si>
    <t>CONTRATO</t>
  </si>
  <si>
    <t>No. CONTRATOS</t>
  </si>
  <si>
    <t>No. DE MESES Y DIAS A CONTRATAR</t>
  </si>
  <si>
    <t>FECHAS PREVISTAS PARA LA CONTRATACIÓN</t>
  </si>
  <si>
    <t>COSTO HONORARIO MES</t>
  </si>
  <si>
    <t>COSTO TOTAL HONORARIOS</t>
  </si>
  <si>
    <t>DURACION DEL PROGRAMA MESES</t>
  </si>
  <si>
    <t>OBSERVACIONES</t>
  </si>
  <si>
    <t>COORD</t>
  </si>
  <si>
    <t>Inicio
 (D-M-A)</t>
  </si>
  <si>
    <t>Terminación
(D-M-A)</t>
  </si>
  <si>
    <t>LECTIVA</t>
  </si>
  <si>
    <t>MESES</t>
  </si>
  <si>
    <t>DIAS</t>
  </si>
  <si>
    <t>PROFESIONALES</t>
  </si>
  <si>
    <t>TECNICOS Y/O TECNOLOGOS</t>
  </si>
  <si>
    <t>CISM</t>
  </si>
  <si>
    <t>TECNOLOGO</t>
  </si>
  <si>
    <t>INSTALACIÓN Y REPARACIÓN DE ERED DE FIBRA OPTICA</t>
  </si>
  <si>
    <r>
      <rPr>
        <b/>
        <sz val="12"/>
        <color theme="1"/>
        <rFont val="Arial"/>
        <family val="2"/>
      </rPr>
      <t>Requisitos Académicos:</t>
    </r>
    <r>
      <rPr>
        <sz val="12"/>
        <color theme="1"/>
        <rFont val="Arial"/>
        <family val="2"/>
      </rPr>
      <t xml:space="preserve"> TÍTULO DE ESTUDIOS TECNOLÓGICOS EN TELECOMUNICACIONES Y/O ELECTRÓNICA Y/O INGENIERO EN TELECOMUNICACIONES Y/O ELECTRÓNICA O LICENCIADO DE ELECTRÓNICA.
</t>
    </r>
    <r>
      <rPr>
        <b/>
        <sz val="12"/>
        <color theme="1"/>
        <rFont val="Arial"/>
        <family val="2"/>
      </rPr>
      <t>Experiencia laboral :</t>
    </r>
    <r>
      <rPr>
        <sz val="12"/>
        <color theme="1"/>
        <rFont val="Arial"/>
        <family val="2"/>
      </rPr>
      <t xml:space="preserve"> MÍNIMO 12 MESES DE VINCULACIÓN LABORAL CON EL SECTOR DE LAS TELECOMUNICACIONES, EN REDES DE FIBRA ÓPTICA. MÍNIMO 12 MESES EN ORIENTACIÓN DE PROCESOS DE FORMACIÓN BASADOS EN COMPETENCIAS</t>
    </r>
  </si>
  <si>
    <t>SERVICIOS</t>
  </si>
  <si>
    <t>JOHANNA CRISTINA VASQUEZ DIAZ</t>
  </si>
  <si>
    <t>Subdirectora (E) Centro de Industria y Servicios del Meta</t>
  </si>
  <si>
    <t>Coordinadora Académico de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</si>
</sst>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_-&quot;$&quot;\ * #,##0.0_-;\-&quot;$&quot;\ * #,##0.0_-;_-&quot;$&quot;\ * &quot;-&quot;??_-;_-@_-"/>
    <numFmt numFmtId="166" formatCode="_(* #,##0_);_(* \(#,##0\);_(* &quot;-&quot;??_);_(@_)"/>
    <numFmt numFmtId="167" formatCode="_-&quot;$&quot;\ * #,##0_-;\-&quot;$&quot;\ * #,##0_-;_-&quot;$&quot;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2"/>
      <color indexed="8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6">
    <xf numFmtId="0" fontId="0" fillId="0" borderId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</cellStyleXfs>
  <cellXfs count="6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166" fontId="6" fillId="0" borderId="1" xfId="5" applyNumberFormat="1" applyFont="1" applyFill="1" applyBorder="1" applyAlignment="1">
      <alignment horizontal="left" vertical="center"/>
    </xf>
    <xf numFmtId="166" fontId="6" fillId="0" borderId="9" xfId="5" applyNumberFormat="1" applyFont="1" applyFill="1" applyBorder="1" applyAlignment="1">
      <alignment horizontal="center" vertical="center"/>
    </xf>
    <xf numFmtId="3" fontId="6" fillId="2" borderId="1" xfId="4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3" fontId="6" fillId="2" borderId="11" xfId="4" applyNumberFormat="1" applyFont="1" applyFill="1" applyBorder="1" applyAlignment="1">
      <alignment horizontal="center" vertical="center"/>
    </xf>
    <xf numFmtId="0" fontId="3" fillId="3" borderId="1" xfId="4" applyFont="1" applyFill="1" applyBorder="1" applyAlignment="1">
      <alignment horizontal="center" vertical="center"/>
    </xf>
    <xf numFmtId="3" fontId="3" fillId="3" borderId="1" xfId="4" applyNumberFormat="1" applyFont="1" applyFill="1" applyBorder="1" applyAlignment="1">
      <alignment horizontal="center" vertical="center"/>
    </xf>
    <xf numFmtId="0" fontId="2" fillId="3" borderId="9" xfId="0" applyFont="1" applyFill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vertical="center" wrapText="1"/>
    </xf>
    <xf numFmtId="41" fontId="3" fillId="0" borderId="1" xfId="1" applyFont="1" applyFill="1" applyBorder="1" applyAlignment="1">
      <alignment vertical="center" wrapText="1"/>
    </xf>
    <xf numFmtId="3" fontId="3" fillId="0" borderId="1" xfId="4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2" fillId="0" borderId="0" xfId="0" applyFont="1" applyAlignment="1">
      <alignment wrapText="1"/>
    </xf>
    <xf numFmtId="0" fontId="4" fillId="0" borderId="0" xfId="0" applyFont="1" applyAlignment="1">
      <alignment horizontal="center" vertical="center"/>
    </xf>
    <xf numFmtId="3" fontId="4" fillId="0" borderId="0" xfId="0" applyNumberFormat="1" applyFont="1" applyAlignment="1">
      <alignment vertical="center"/>
    </xf>
    <xf numFmtId="3" fontId="10" fillId="0" borderId="0" xfId="0" applyNumberFormat="1" applyFont="1" applyAlignment="1">
      <alignment vertical="center"/>
    </xf>
    <xf numFmtId="3" fontId="2" fillId="0" borderId="0" xfId="0" applyNumberFormat="1" applyFont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3" fillId="0" borderId="12" xfId="0" applyFont="1" applyBorder="1" applyAlignment="1">
      <alignment vertical="center" wrapText="1"/>
    </xf>
    <xf numFmtId="44" fontId="2" fillId="0" borderId="0" xfId="2" applyFont="1" applyAlignment="1">
      <alignment vertical="center"/>
    </xf>
    <xf numFmtId="44" fontId="2" fillId="0" borderId="0" xfId="0" applyNumberFormat="1" applyFont="1" applyAlignment="1">
      <alignment vertical="center"/>
    </xf>
    <xf numFmtId="0" fontId="6" fillId="2" borderId="5" xfId="4" applyFont="1" applyFill="1" applyBorder="1" applyAlignment="1">
      <alignment horizontal="center" vertical="center" wrapText="1"/>
    </xf>
    <xf numFmtId="166" fontId="6" fillId="2" borderId="1" xfId="5" applyNumberFormat="1" applyFont="1" applyFill="1" applyBorder="1" applyAlignment="1" applyProtection="1">
      <alignment horizontal="center" vertical="center" wrapText="1"/>
    </xf>
    <xf numFmtId="0" fontId="8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6" fillId="2" borderId="10" xfId="4" applyFont="1" applyFill="1" applyBorder="1" applyAlignment="1">
      <alignment horizontal="center" vertical="center" wrapText="1"/>
    </xf>
    <xf numFmtId="0" fontId="6" fillId="2" borderId="9" xfId="4" applyFont="1" applyFill="1" applyBorder="1" applyAlignment="1">
      <alignment horizontal="center" vertical="center" wrapText="1"/>
    </xf>
    <xf numFmtId="3" fontId="6" fillId="3" borderId="2" xfId="4" applyNumberFormat="1" applyFont="1" applyFill="1" applyBorder="1" applyAlignment="1">
      <alignment horizontal="center" vertical="center"/>
    </xf>
    <xf numFmtId="3" fontId="6" fillId="3" borderId="2" xfId="4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3" fontId="6" fillId="2" borderId="1" xfId="4" applyNumberFormat="1" applyFont="1" applyFill="1" applyBorder="1" applyAlignment="1">
      <alignment horizontal="center" vertical="center" wrapText="1"/>
    </xf>
    <xf numFmtId="3" fontId="6" fillId="2" borderId="11" xfId="4" applyNumberFormat="1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6" fillId="2" borderId="9" xfId="4" applyFont="1" applyFill="1" applyBorder="1" applyAlignment="1">
      <alignment horizontal="center" vertical="center"/>
    </xf>
    <xf numFmtId="0" fontId="6" fillId="0" borderId="1" xfId="4" applyFont="1" applyBorder="1" applyAlignment="1">
      <alignment horizontal="left" vertical="center"/>
    </xf>
    <xf numFmtId="0" fontId="6" fillId="0" borderId="2" xfId="4" applyFont="1" applyBorder="1" applyAlignment="1">
      <alignment horizontal="center" vertical="center"/>
    </xf>
    <xf numFmtId="0" fontId="6" fillId="0" borderId="3" xfId="4" applyFont="1" applyBorder="1" applyAlignment="1">
      <alignment horizontal="center" vertical="center"/>
    </xf>
    <xf numFmtId="0" fontId="6" fillId="0" borderId="4" xfId="4" applyFont="1" applyBorder="1" applyAlignment="1">
      <alignment horizontal="center" vertical="center"/>
    </xf>
    <xf numFmtId="167" fontId="3" fillId="0" borderId="1" xfId="2" applyNumberFormat="1" applyFont="1" applyBorder="1" applyAlignment="1">
      <alignment horizontal="center" vertical="center"/>
    </xf>
    <xf numFmtId="166" fontId="6" fillId="0" borderId="5" xfId="5" applyNumberFormat="1" applyFont="1" applyFill="1" applyBorder="1" applyAlignment="1">
      <alignment horizontal="center" vertical="center"/>
    </xf>
    <xf numFmtId="166" fontId="6" fillId="0" borderId="6" xfId="5" applyNumberFormat="1" applyFont="1" applyFill="1" applyBorder="1" applyAlignment="1">
      <alignment horizontal="center" vertical="center"/>
    </xf>
    <xf numFmtId="166" fontId="6" fillId="0" borderId="7" xfId="5" applyNumberFormat="1" applyFont="1" applyFill="1" applyBorder="1" applyAlignment="1">
      <alignment horizontal="center" vertical="center"/>
    </xf>
    <xf numFmtId="166" fontId="6" fillId="0" borderId="8" xfId="5" applyNumberFormat="1" applyFont="1" applyFill="1" applyBorder="1" applyAlignment="1">
      <alignment horizontal="center" vertical="center"/>
    </xf>
    <xf numFmtId="166" fontId="6" fillId="0" borderId="2" xfId="5" applyNumberFormat="1" applyFont="1" applyFill="1" applyBorder="1" applyAlignment="1">
      <alignment horizontal="center" vertical="center"/>
    </xf>
    <xf numFmtId="166" fontId="6" fillId="0" borderId="3" xfId="5" applyNumberFormat="1" applyFont="1" applyFill="1" applyBorder="1" applyAlignment="1">
      <alignment horizontal="center" vertical="center"/>
    </xf>
    <xf numFmtId="166" fontId="6" fillId="0" borderId="4" xfId="5" applyNumberFormat="1" applyFont="1" applyFill="1" applyBorder="1" applyAlignment="1">
      <alignment horizontal="center" vertical="center"/>
    </xf>
    <xf numFmtId="165" fontId="3" fillId="0" borderId="1" xfId="2" applyNumberFormat="1" applyFont="1" applyBorder="1" applyAlignment="1">
      <alignment horizontal="center" vertical="center"/>
    </xf>
    <xf numFmtId="166" fontId="6" fillId="0" borderId="1" xfId="5" applyNumberFormat="1" applyFont="1" applyFill="1" applyBorder="1" applyAlignment="1">
      <alignment horizontal="left" vertical="center"/>
    </xf>
    <xf numFmtId="9" fontId="3" fillId="0" borderId="1" xfId="3" applyFont="1" applyBorder="1" applyAlignment="1">
      <alignment horizontal="center" vertical="center"/>
    </xf>
    <xf numFmtId="1" fontId="6" fillId="0" borderId="9" xfId="5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2" borderId="1" xfId="4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6">
    <cellStyle name="Millares [0]" xfId="1" builtinId="6"/>
    <cellStyle name="Millares 10" xfId="5" xr:uid="{8929FED2-C298-4EDF-BD5D-1EA939DEA638}"/>
    <cellStyle name="Moneda" xfId="2" builtinId="4"/>
    <cellStyle name="Normal" xfId="0" builtinId="0"/>
    <cellStyle name="Normal 14" xfId="4" xr:uid="{2790063D-BFB7-4D92-BE32-9127FE0D9167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716644</xdr:colOff>
      <xdr:row>0</xdr:row>
      <xdr:rowOff>0</xdr:rowOff>
    </xdr:from>
    <xdr:to>
      <xdr:col>8</xdr:col>
      <xdr:colOff>1231447</xdr:colOff>
      <xdr:row>1</xdr:row>
      <xdr:rowOff>294429</xdr:rowOff>
    </xdr:to>
    <xdr:pic>
      <xdr:nvPicPr>
        <xdr:cNvPr id="2" name="Imagen 1" descr="Servicio Nacional de Aprendizaje | SENA">
          <a:extLst>
            <a:ext uri="{FF2B5EF4-FFF2-40B4-BE49-F238E27FC236}">
              <a16:creationId xmlns:a16="http://schemas.microsoft.com/office/drawing/2014/main" id="{A3F206B4-027C-4514-9E42-23FB7C5084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92294" y="0"/>
          <a:ext cx="511628" cy="4912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79375</xdr:colOff>
      <xdr:row>19</xdr:row>
      <xdr:rowOff>95250</xdr:rowOff>
    </xdr:from>
    <xdr:to>
      <xdr:col>7</xdr:col>
      <xdr:colOff>19050</xdr:colOff>
      <xdr:row>22</xdr:row>
      <xdr:rowOff>95250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81FCA39-15BE-4D4A-9E3D-CBF283AE0B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54775" y="112191800"/>
          <a:ext cx="936625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D3F28-E0A5-40E3-9EFC-DE2C39EDEDD0}">
  <sheetPr>
    <pageSetUpPr fitToPage="1"/>
  </sheetPr>
  <dimension ref="A1:Y35"/>
  <sheetViews>
    <sheetView showGridLines="0" tabSelected="1" zoomScale="55" zoomScaleNormal="55" zoomScaleSheetLayoutView="30" workbookViewId="0">
      <pane ySplit="15" topLeftCell="A16" activePane="bottomLeft" state="frozen"/>
      <selection pane="bottomLeft" activeCell="K16" sqref="K16"/>
    </sheetView>
  </sheetViews>
  <sheetFormatPr baseColWidth="10" defaultColWidth="11.42578125" defaultRowHeight="15" x14ac:dyDescent="0.25"/>
  <cols>
    <col min="1" max="2" width="7.140625" style="2" customWidth="1"/>
    <col min="3" max="3" width="62.5703125" style="2" customWidth="1"/>
    <col min="4" max="4" width="6.140625" style="2" customWidth="1"/>
    <col min="5" max="5" width="8.42578125" style="2" customWidth="1"/>
    <col min="6" max="6" width="8.42578125" style="2" bestFit="1" customWidth="1"/>
    <col min="7" max="7" width="5.85546875" style="2" bestFit="1" customWidth="1"/>
    <col min="8" max="8" width="30.140625" style="2" customWidth="1"/>
    <col min="9" max="9" width="24.85546875" style="2" customWidth="1"/>
    <col min="10" max="10" width="23.85546875" style="2" customWidth="1"/>
    <col min="11" max="11" width="24.5703125" style="2" customWidth="1"/>
    <col min="12" max="12" width="26.5703125" style="2" customWidth="1"/>
    <col min="13" max="13" width="16.5703125" style="2" customWidth="1"/>
    <col min="14" max="14" width="11.140625" style="2" customWidth="1"/>
    <col min="15" max="15" width="85.5703125" style="2" customWidth="1"/>
    <col min="16" max="16" width="13.28515625" style="2" customWidth="1"/>
    <col min="17" max="17" width="14.42578125" style="2" customWidth="1"/>
    <col min="18" max="18" width="19" style="2" customWidth="1"/>
    <col min="19" max="19" width="14.5703125" style="2" bestFit="1" customWidth="1"/>
    <col min="20" max="20" width="14.140625" style="2" bestFit="1" customWidth="1"/>
    <col min="21" max="23" width="11.42578125" style="2"/>
    <col min="24" max="24" width="44" style="2" customWidth="1"/>
    <col min="25" max="25" width="18.7109375" style="2" customWidth="1"/>
    <col min="26" max="16384" width="11.42578125" style="2"/>
  </cols>
  <sheetData>
    <row r="1" spans="1:19" x14ac:dyDescent="0.25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1" t="s">
        <v>0</v>
      </c>
    </row>
    <row r="2" spans="1:19" ht="24.6" customHeight="1" x14ac:dyDescent="0.25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3" t="s">
        <v>1</v>
      </c>
    </row>
    <row r="3" spans="1:19" ht="15.75" x14ac:dyDescent="0.25">
      <c r="A3" s="36" t="s">
        <v>2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</row>
    <row r="4" spans="1:19" ht="15.75" x14ac:dyDescent="0.25">
      <c r="A4" s="67" t="s">
        <v>3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</row>
    <row r="5" spans="1:19" ht="5.45" customHeight="1" x14ac:dyDescent="0.25">
      <c r="A5" s="63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5"/>
    </row>
    <row r="6" spans="1:19" ht="15.75" x14ac:dyDescent="0.25">
      <c r="A6" s="68" t="s">
        <v>4</v>
      </c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</row>
    <row r="7" spans="1:19" ht="5.45" customHeight="1" x14ac:dyDescent="0.25">
      <c r="A7" s="63"/>
      <c r="B7" s="64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65"/>
    </row>
    <row r="8" spans="1:19" ht="15.75" x14ac:dyDescent="0.25">
      <c r="A8" s="47" t="s">
        <v>5</v>
      </c>
      <c r="B8" s="47"/>
      <c r="C8" s="47"/>
      <c r="D8" s="47"/>
      <c r="E8" s="47"/>
      <c r="F8" s="47"/>
      <c r="G8" s="47"/>
      <c r="H8" s="47"/>
      <c r="I8" s="47"/>
      <c r="J8" s="47"/>
      <c r="K8" s="48"/>
      <c r="L8" s="49"/>
      <c r="M8" s="49"/>
      <c r="N8" s="49"/>
      <c r="O8" s="50"/>
    </row>
    <row r="9" spans="1:19" ht="15.75" x14ac:dyDescent="0.25">
      <c r="A9" s="47" t="s">
        <v>6</v>
      </c>
      <c r="B9" s="47"/>
      <c r="C9" s="47"/>
      <c r="D9" s="51">
        <v>8279121</v>
      </c>
      <c r="E9" s="51"/>
      <c r="F9" s="51"/>
      <c r="G9" s="51"/>
      <c r="H9" s="52"/>
      <c r="I9" s="53"/>
      <c r="J9" s="56"/>
      <c r="K9" s="57"/>
      <c r="L9" s="57"/>
      <c r="M9" s="57"/>
      <c r="N9" s="57"/>
      <c r="O9" s="58"/>
    </row>
    <row r="10" spans="1:19" ht="15.75" x14ac:dyDescent="0.25">
      <c r="A10" s="47" t="s">
        <v>7</v>
      </c>
      <c r="B10" s="47"/>
      <c r="C10" s="47"/>
      <c r="D10" s="59">
        <f>+D9-K17-M17</f>
        <v>1.2000000001862645</v>
      </c>
      <c r="E10" s="59"/>
      <c r="F10" s="59"/>
      <c r="G10" s="59"/>
      <c r="H10" s="54"/>
      <c r="I10" s="55"/>
      <c r="J10" s="60" t="s">
        <v>8</v>
      </c>
      <c r="K10" s="60"/>
      <c r="L10" s="60"/>
      <c r="M10" s="60"/>
      <c r="N10" s="60"/>
      <c r="O10" s="60"/>
    </row>
    <row r="11" spans="1:19" ht="15.75" x14ac:dyDescent="0.25">
      <c r="A11" s="47" t="s">
        <v>9</v>
      </c>
      <c r="B11" s="47"/>
      <c r="C11" s="47"/>
      <c r="D11" s="61">
        <f>+(K17+M17)/D9</f>
        <v>0.99999985505707667</v>
      </c>
      <c r="E11" s="61"/>
      <c r="F11" s="61"/>
      <c r="G11" s="61"/>
      <c r="H11" s="54"/>
      <c r="I11" s="55"/>
      <c r="J11" s="4" t="s">
        <v>10</v>
      </c>
      <c r="K11" s="60" t="s">
        <v>11</v>
      </c>
      <c r="L11" s="60"/>
      <c r="M11" s="60"/>
      <c r="N11" s="60"/>
      <c r="O11" s="60"/>
    </row>
    <row r="12" spans="1:19" ht="15.75" x14ac:dyDescent="0.25">
      <c r="H12" s="54"/>
      <c r="I12" s="55"/>
      <c r="J12" s="5" t="s">
        <v>12</v>
      </c>
      <c r="K12" s="62">
        <v>3166034084</v>
      </c>
      <c r="L12" s="62"/>
      <c r="M12" s="62"/>
      <c r="N12" s="62"/>
      <c r="O12" s="62"/>
    </row>
    <row r="13" spans="1:19" s="7" customFormat="1" ht="107.1" customHeight="1" x14ac:dyDescent="0.25">
      <c r="A13" s="45" t="s">
        <v>13</v>
      </c>
      <c r="B13" s="46" t="s">
        <v>14</v>
      </c>
      <c r="C13" s="46" t="s">
        <v>15</v>
      </c>
      <c r="D13" s="39" t="s">
        <v>16</v>
      </c>
      <c r="E13" s="39" t="s">
        <v>17</v>
      </c>
      <c r="F13" s="33" t="s">
        <v>18</v>
      </c>
      <c r="G13" s="33"/>
      <c r="H13" s="34" t="s">
        <v>19</v>
      </c>
      <c r="I13" s="34"/>
      <c r="J13" s="43" t="s">
        <v>20</v>
      </c>
      <c r="K13" s="43" t="s">
        <v>21</v>
      </c>
      <c r="L13" s="43" t="s">
        <v>20</v>
      </c>
      <c r="M13" s="43" t="s">
        <v>21</v>
      </c>
      <c r="N13" s="6" t="s">
        <v>22</v>
      </c>
      <c r="O13" s="36" t="s">
        <v>23</v>
      </c>
      <c r="P13" s="36" t="s">
        <v>24</v>
      </c>
      <c r="S13" s="36"/>
    </row>
    <row r="14" spans="1:19" ht="15.75" x14ac:dyDescent="0.25">
      <c r="A14" s="45"/>
      <c r="B14" s="46"/>
      <c r="C14" s="46"/>
      <c r="D14" s="39"/>
      <c r="E14" s="39"/>
      <c r="F14" s="33"/>
      <c r="G14" s="33"/>
      <c r="H14" s="38" t="s">
        <v>25</v>
      </c>
      <c r="I14" s="38" t="s">
        <v>26</v>
      </c>
      <c r="J14" s="44"/>
      <c r="K14" s="44"/>
      <c r="L14" s="44"/>
      <c r="M14" s="44"/>
      <c r="N14" s="8" t="s">
        <v>27</v>
      </c>
      <c r="O14" s="37"/>
      <c r="P14" s="37"/>
      <c r="S14" s="37"/>
    </row>
    <row r="15" spans="1:19" ht="36.6" customHeight="1" x14ac:dyDescent="0.25">
      <c r="A15" s="45"/>
      <c r="B15" s="46"/>
      <c r="C15" s="46"/>
      <c r="D15" s="39"/>
      <c r="E15" s="39"/>
      <c r="F15" s="9" t="s">
        <v>28</v>
      </c>
      <c r="G15" s="9" t="s">
        <v>29</v>
      </c>
      <c r="H15" s="39"/>
      <c r="I15" s="39"/>
      <c r="J15" s="40" t="s">
        <v>30</v>
      </c>
      <c r="K15" s="40"/>
      <c r="L15" s="41" t="s">
        <v>31</v>
      </c>
      <c r="M15" s="41"/>
      <c r="N15" s="10"/>
      <c r="O15" s="11"/>
      <c r="P15" s="36"/>
      <c r="S15" s="36"/>
    </row>
    <row r="16" spans="1:19" s="7" customFormat="1" ht="119.1" customHeight="1" x14ac:dyDescent="0.25">
      <c r="A16" s="12" t="s">
        <v>32</v>
      </c>
      <c r="B16" s="12" t="s">
        <v>33</v>
      </c>
      <c r="C16" s="30" t="s">
        <v>34</v>
      </c>
      <c r="D16" s="20"/>
      <c r="E16" s="13">
        <v>1</v>
      </c>
      <c r="F16" s="14">
        <v>1</v>
      </c>
      <c r="G16" s="14">
        <v>24</v>
      </c>
      <c r="H16" s="15">
        <v>45842</v>
      </c>
      <c r="I16" s="15">
        <v>45895</v>
      </c>
      <c r="J16" s="16">
        <v>4599511</v>
      </c>
      <c r="K16" s="17">
        <f t="shared" ref="K16" si="0">((J16*F16)+((J16/30)*G16))*E16</f>
        <v>8279119.7999999998</v>
      </c>
      <c r="L16" s="17"/>
      <c r="M16" s="17"/>
      <c r="N16" s="17"/>
      <c r="O16" s="18" t="s">
        <v>35</v>
      </c>
      <c r="P16" s="19" t="s">
        <v>36</v>
      </c>
    </row>
    <row r="17" spans="2:25" ht="15.75" x14ac:dyDescent="0.25">
      <c r="E17" s="22">
        <f>SUM(E16:E16)</f>
        <v>1</v>
      </c>
      <c r="K17" s="23">
        <f>SUM(K16:K16)</f>
        <v>8279119.7999999998</v>
      </c>
      <c r="L17" s="24"/>
      <c r="M17" s="23">
        <f>SUM(M16:M16)</f>
        <v>0</v>
      </c>
    </row>
    <row r="18" spans="2:25" x14ac:dyDescent="0.2">
      <c r="L18" s="25">
        <f>SUM(M17+K17)</f>
        <v>8279119.7999999998</v>
      </c>
      <c r="X18" s="21"/>
      <c r="Y18" s="21"/>
    </row>
    <row r="19" spans="2:25" x14ac:dyDescent="0.25">
      <c r="I19" s="31"/>
      <c r="J19" s="31"/>
    </row>
    <row r="20" spans="2:25" ht="15.75" x14ac:dyDescent="0.2">
      <c r="B20" s="26"/>
      <c r="C20" s="26" t="s">
        <v>37</v>
      </c>
      <c r="I20" s="31"/>
      <c r="J20" s="31"/>
      <c r="X20" s="21"/>
      <c r="Y20" s="21"/>
    </row>
    <row r="21" spans="2:25" ht="15.75" x14ac:dyDescent="0.25">
      <c r="B21" s="27" t="s">
        <v>38</v>
      </c>
      <c r="G21"/>
      <c r="I21" s="31"/>
      <c r="J21" s="31"/>
      <c r="K21" s="25"/>
    </row>
    <row r="22" spans="2:25" ht="15.75" x14ac:dyDescent="0.2">
      <c r="B22" s="26"/>
      <c r="I22" s="32"/>
      <c r="J22" s="32"/>
      <c r="K22" s="25"/>
      <c r="X22" s="21"/>
      <c r="Y22" s="21"/>
    </row>
    <row r="23" spans="2:25" ht="15.75" x14ac:dyDescent="0.25">
      <c r="B23"/>
      <c r="K23" s="23"/>
    </row>
    <row r="24" spans="2:25" ht="15.75" x14ac:dyDescent="0.2">
      <c r="B24" s="26"/>
      <c r="E24" s="27" t="s">
        <v>37</v>
      </c>
      <c r="I24" s="42"/>
      <c r="K24" s="27"/>
      <c r="O24" s="27"/>
      <c r="X24" s="21"/>
      <c r="Y24" s="21"/>
    </row>
    <row r="25" spans="2:25" ht="15.75" x14ac:dyDescent="0.25">
      <c r="B25" s="27"/>
      <c r="C25" s="28"/>
      <c r="E25" s="27" t="s">
        <v>39</v>
      </c>
      <c r="I25" s="42"/>
      <c r="K25" s="27"/>
      <c r="O25" s="27"/>
    </row>
    <row r="26" spans="2:25" x14ac:dyDescent="0.2">
      <c r="K26" s="25"/>
      <c r="X26" s="21"/>
      <c r="Y26" s="21"/>
    </row>
    <row r="27" spans="2:25" x14ac:dyDescent="0.25">
      <c r="B27" s="29"/>
      <c r="C27" s="29"/>
    </row>
    <row r="28" spans="2:25" x14ac:dyDescent="0.2">
      <c r="B28" s="35"/>
      <c r="C28" s="35"/>
      <c r="X28" s="21"/>
      <c r="Y28" s="21"/>
    </row>
    <row r="29" spans="2:25" x14ac:dyDescent="0.25">
      <c r="B29" s="29"/>
      <c r="C29" s="29"/>
    </row>
    <row r="30" spans="2:25" x14ac:dyDescent="0.25">
      <c r="B30" s="28"/>
      <c r="J30" s="25"/>
    </row>
    <row r="31" spans="2:25" x14ac:dyDescent="0.25">
      <c r="B31" s="28"/>
    </row>
    <row r="32" spans="2:25" x14ac:dyDescent="0.25">
      <c r="B32" s="28"/>
    </row>
    <row r="33" spans="8:8" ht="15.75" x14ac:dyDescent="0.25">
      <c r="H33" s="23"/>
    </row>
    <row r="35" spans="8:8" x14ac:dyDescent="0.25">
      <c r="H35" s="25"/>
    </row>
  </sheetData>
  <autoFilter ref="A13:Y18" xr:uid="{00000000-0001-0000-0000-000000000000}">
    <filterColumn colId="5" showButton="0"/>
    <filterColumn colId="7" showButton="0"/>
  </autoFilter>
  <mergeCells count="39">
    <mergeCell ref="A7:O7"/>
    <mergeCell ref="A1:N2"/>
    <mergeCell ref="A3:O3"/>
    <mergeCell ref="A4:O4"/>
    <mergeCell ref="A5:O5"/>
    <mergeCell ref="A6:O6"/>
    <mergeCell ref="A8:J8"/>
    <mergeCell ref="K8:O8"/>
    <mergeCell ref="A9:C9"/>
    <mergeCell ref="D9:G9"/>
    <mergeCell ref="H9:I12"/>
    <mergeCell ref="J9:O9"/>
    <mergeCell ref="A10:C10"/>
    <mergeCell ref="D10:G10"/>
    <mergeCell ref="J10:O10"/>
    <mergeCell ref="A11:C11"/>
    <mergeCell ref="D11:G11"/>
    <mergeCell ref="K11:O11"/>
    <mergeCell ref="K12:O12"/>
    <mergeCell ref="A13:A15"/>
    <mergeCell ref="B13:B15"/>
    <mergeCell ref="C13:C15"/>
    <mergeCell ref="D13:D15"/>
    <mergeCell ref="E13:E15"/>
    <mergeCell ref="F13:G14"/>
    <mergeCell ref="H13:I13"/>
    <mergeCell ref="B28:C28"/>
    <mergeCell ref="S13:S15"/>
    <mergeCell ref="H14:H15"/>
    <mergeCell ref="I14:I15"/>
    <mergeCell ref="J15:K15"/>
    <mergeCell ref="L15:M15"/>
    <mergeCell ref="I24:I25"/>
    <mergeCell ref="J13:J14"/>
    <mergeCell ref="K13:K14"/>
    <mergeCell ref="L13:L14"/>
    <mergeCell ref="M13:M14"/>
    <mergeCell ref="O13:O14"/>
    <mergeCell ref="P13:P15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5" scale="51" fitToHeight="0" orientation="landscape" verticalDpi="1200" r:id="rId1"/>
  <headerFooter>
    <oddFooter>&amp;CANEXO 2 - REGULAR
&amp;P de &amp;N</oddFooter>
  </headerFooter>
  <rowBreaks count="1" manualBreakCount="1">
    <brk id="24" max="1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2 REGULAR </vt:lpstr>
      <vt:lpstr>'ANEXO 2 REGULAR 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Raul Gantiva</dc:creator>
  <cp:keywords/>
  <dc:description/>
  <cp:lastModifiedBy>equipo</cp:lastModifiedBy>
  <cp:revision/>
  <dcterms:created xsi:type="dcterms:W3CDTF">2025-02-05T20:04:53Z</dcterms:created>
  <dcterms:modified xsi:type="dcterms:W3CDTF">2025-07-04T16:20:46Z</dcterms:modified>
  <cp:category/>
  <cp:contentStatus/>
</cp:coreProperties>
</file>