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embeddings/oleObject2.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embeddings/oleObject4.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embeddings/oleObject5.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embeddings/oleObject6.bin" ContentType="application/vnd.openxmlformats-officedocument.oleObject"/>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11730"/>
  </bookViews>
  <sheets>
    <sheet name="PRESUPUESTO OFICIAL" sheetId="36" r:id="rId1"/>
    <sheet name="211.1" sheetId="7" r:id="rId2"/>
    <sheet name="310.1" sheetId="8" r:id="rId3"/>
    <sheet name="311.1" sheetId="9" r:id="rId4"/>
    <sheet name="681.1" sheetId="15" r:id="rId5"/>
    <sheet name="HEXAPODOS" sheetId="38" r:id="rId6"/>
    <sheet name="900.3" sheetId="37"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s>
  <definedNames>
    <definedName name="\a" localSheetId="1">#REF!</definedName>
    <definedName name="\a" localSheetId="3">#REF!</definedName>
    <definedName name="\a" localSheetId="6">#REF!</definedName>
    <definedName name="\A" localSheetId="5">#REF!</definedName>
    <definedName name="\a" localSheetId="0">#REF!</definedName>
    <definedName name="\a">#REF!</definedName>
    <definedName name="\L" localSheetId="5">#REF!</definedName>
    <definedName name="\L">#REF!</definedName>
    <definedName name="\P" localSheetId="5">#REF!</definedName>
    <definedName name="\P">#REF!</definedName>
    <definedName name="\s" localSheetId="1">#REF!</definedName>
    <definedName name="\s" localSheetId="3">#REF!</definedName>
    <definedName name="\s" localSheetId="6">#REF!</definedName>
    <definedName name="\s" localSheetId="5">#REF!</definedName>
    <definedName name="\s" localSheetId="0">#REF!</definedName>
    <definedName name="\s">#REF!</definedName>
    <definedName name="\X" localSheetId="6">'900.3'!ERR</definedName>
    <definedName name="\X" localSheetId="5">#N/A</definedName>
    <definedName name="\X" localSheetId="0">'PRESUPUESTO OFICIAL'!ERR</definedName>
    <definedName name="\X">[0]!ERR</definedName>
    <definedName name="\Z" localSheetId="6">'900.3'!ERR</definedName>
    <definedName name="\Z" localSheetId="5">#N/A</definedName>
    <definedName name="\Z" localSheetId="0">'PRESUPUESTO OFICIAL'!ERR</definedName>
    <definedName name="\Z">[0]!ERR</definedName>
    <definedName name="__________________________AFC1">[1]INV!$A$25:$D$28</definedName>
    <definedName name="__________________________AFC3">[1]INV!$F$25:$I$28</definedName>
    <definedName name="__________________________AFC5">[1]INV!$K$25:$N$28</definedName>
    <definedName name="__________________________BGC1">[1]INV!$A$5:$D$8</definedName>
    <definedName name="__________________________BGC3">[1]INV!$F$5:$I$8</definedName>
    <definedName name="__________________________BGC5">[1]INV!$K$5:$N$8</definedName>
    <definedName name="__________________________CAC1">[1]INV!$A$19:$D$22</definedName>
    <definedName name="__________________________CAC3">[1]INV!$F$19:$I$22</definedName>
    <definedName name="__________________________CAC5">[1]INV!$K$19:$N$22</definedName>
    <definedName name="__________________________rc" localSheetId="1">#REF!</definedName>
    <definedName name="__________________________rc" localSheetId="3">#REF!</definedName>
    <definedName name="__________________________rc" localSheetId="6">#REF!</definedName>
    <definedName name="__________________________rc">#REF!</definedName>
    <definedName name="__________________________SBC1">[1]INV!$A$12:$D$15</definedName>
    <definedName name="__________________________SBC3">[1]INV!$F$12:$I$15</definedName>
    <definedName name="__________________________SBC5">[1]INV!$K$12:$N$15</definedName>
    <definedName name="_________________________AFC1">[1]INV!$A$25:$D$28</definedName>
    <definedName name="_________________________AFC3">[1]INV!$F$25:$I$28</definedName>
    <definedName name="_________________________AFC5">[1]INV!$K$25:$N$28</definedName>
    <definedName name="_________________________BGC1">[1]INV!$A$5:$D$8</definedName>
    <definedName name="_________________________BGC3">[1]INV!$F$5:$I$8</definedName>
    <definedName name="_________________________BGC5">[1]INV!$K$5:$N$8</definedName>
    <definedName name="_________________________CAC1">[1]INV!$A$19:$D$22</definedName>
    <definedName name="_________________________CAC3">[1]INV!$F$19:$I$22</definedName>
    <definedName name="_________________________CAC5">[1]INV!$K$19:$N$22</definedName>
    <definedName name="_________________________rc" localSheetId="1">#REF!</definedName>
    <definedName name="_________________________rc" localSheetId="3">#REF!</definedName>
    <definedName name="_________________________rc" localSheetId="6">#REF!</definedName>
    <definedName name="_________________________rc">#REF!</definedName>
    <definedName name="_________________________SBC1">[1]INV!$A$12:$D$15</definedName>
    <definedName name="_________________________SBC3">[1]INV!$F$12:$I$15</definedName>
    <definedName name="_________________________SBC5">[1]INV!$K$12:$N$15</definedName>
    <definedName name="________________________AFC1">[1]INV!$A$25:$D$28</definedName>
    <definedName name="________________________AFC3">[1]INV!$F$25:$I$28</definedName>
    <definedName name="________________________AFC5">[1]INV!$K$25:$N$28</definedName>
    <definedName name="________________________BGC1">[1]INV!$A$5:$D$8</definedName>
    <definedName name="________________________BGC3">[1]INV!$F$5:$I$8</definedName>
    <definedName name="________________________BGC5">[1]INV!$K$5:$N$8</definedName>
    <definedName name="________________________CAC1">[1]INV!$A$19:$D$22</definedName>
    <definedName name="________________________CAC3">[1]INV!$F$19:$I$22</definedName>
    <definedName name="________________________CAC5">[1]INV!$K$19:$N$22</definedName>
    <definedName name="________________________rc" localSheetId="1">#REF!</definedName>
    <definedName name="________________________rc" localSheetId="3">#REF!</definedName>
    <definedName name="________________________rc" localSheetId="6">#REF!</definedName>
    <definedName name="________________________rc">#REF!</definedName>
    <definedName name="________________________SBC1">[1]INV!$A$12:$D$15</definedName>
    <definedName name="________________________SBC3">[1]INV!$F$12:$I$15</definedName>
    <definedName name="________________________SBC5">[1]INV!$K$12:$N$15</definedName>
    <definedName name="_______________________AFC1">[1]INV!$A$25:$D$28</definedName>
    <definedName name="_______________________AFC3">[1]INV!$F$25:$I$28</definedName>
    <definedName name="_______________________AFC5">[1]INV!$K$25:$N$28</definedName>
    <definedName name="_______________________BGC1">[1]INV!$A$5:$D$8</definedName>
    <definedName name="_______________________BGC3">[1]INV!$F$5:$I$8</definedName>
    <definedName name="_______________________BGC5">[1]INV!$K$5:$N$8</definedName>
    <definedName name="_______________________CAC1">[1]INV!$A$19:$D$22</definedName>
    <definedName name="_______________________CAC3">[1]INV!$F$19:$I$22</definedName>
    <definedName name="_______________________CAC5">[1]INV!$K$19:$N$22</definedName>
    <definedName name="_______________________rc" localSheetId="1">#REF!</definedName>
    <definedName name="_______________________rc" localSheetId="3">#REF!</definedName>
    <definedName name="_______________________rc" localSheetId="6">#REF!</definedName>
    <definedName name="_______________________rc">#REF!</definedName>
    <definedName name="_______________________SBC1">[1]INV!$A$12:$D$15</definedName>
    <definedName name="_______________________SBC3">[1]INV!$F$12:$I$15</definedName>
    <definedName name="_______________________SBC5">[1]INV!$K$12:$N$15</definedName>
    <definedName name="______________________AFC1">[1]INV!$A$25:$D$28</definedName>
    <definedName name="______________________AFC3">[1]INV!$F$25:$I$28</definedName>
    <definedName name="______________________AFC5">[1]INV!$K$25:$N$28</definedName>
    <definedName name="______________________BGC1">[1]INV!$A$5:$D$8</definedName>
    <definedName name="______________________BGC3">[1]INV!$F$5:$I$8</definedName>
    <definedName name="______________________BGC5">[1]INV!$K$5:$N$8</definedName>
    <definedName name="______________________CAC1">[1]INV!$A$19:$D$22</definedName>
    <definedName name="______________________CAC3">[1]INV!$F$19:$I$22</definedName>
    <definedName name="______________________CAC5">[1]INV!$K$19:$N$22</definedName>
    <definedName name="______________________rc" localSheetId="1">#REF!</definedName>
    <definedName name="______________________rc" localSheetId="3">#REF!</definedName>
    <definedName name="______________________rc" localSheetId="6">#REF!</definedName>
    <definedName name="______________________rc">#REF!</definedName>
    <definedName name="______________________SBC1">[1]INV!$A$12:$D$15</definedName>
    <definedName name="______________________SBC3">[1]INV!$F$12:$I$15</definedName>
    <definedName name="______________________SBC5">[1]INV!$K$12:$N$15</definedName>
    <definedName name="_____________________AFC1">[1]INV!$A$25:$D$28</definedName>
    <definedName name="_____________________AFC3">[1]INV!$F$25:$I$28</definedName>
    <definedName name="_____________________AFC5">[1]INV!$K$25:$N$28</definedName>
    <definedName name="_____________________APU221">#REF!</definedName>
    <definedName name="_____________________APU465">[2]!absc</definedName>
    <definedName name="_____________________BGC1">[1]INV!$A$5:$D$8</definedName>
    <definedName name="_____________________BGC3">[1]INV!$F$5:$I$8</definedName>
    <definedName name="_____________________BGC5">[1]INV!$K$5:$N$8</definedName>
    <definedName name="_____________________CAC1">[1]INV!$A$19:$D$22</definedName>
    <definedName name="_____________________CAC3">[1]INV!$F$19:$I$22</definedName>
    <definedName name="_____________________CAC5">[1]INV!$K$19:$N$22</definedName>
    <definedName name="_____________________pj51">#REF!</definedName>
    <definedName name="_____________________rc" localSheetId="1">#REF!</definedName>
    <definedName name="_____________________rc" localSheetId="3">#REF!</definedName>
    <definedName name="_____________________rc" localSheetId="6">#REF!</definedName>
    <definedName name="_____________________rc">#REF!</definedName>
    <definedName name="_____________________SBC1">[1]INV!$A$12:$D$15</definedName>
    <definedName name="_____________________SBC3">[1]INV!$F$12:$I$15</definedName>
    <definedName name="_____________________SBC5">[1]INV!$K$12:$N$15</definedName>
    <definedName name="____________________AFC1">[1]INV!$A$25:$D$28</definedName>
    <definedName name="____________________AFC3">[1]INV!$F$25:$I$28</definedName>
    <definedName name="____________________AFC5">[1]INV!$K$25:$N$28</definedName>
    <definedName name="____________________APU221">#REF!</definedName>
    <definedName name="____________________APU465">[2]!absc</definedName>
    <definedName name="____________________BGC1">[1]INV!$A$5:$D$8</definedName>
    <definedName name="____________________BGC3">[1]INV!$F$5:$I$8</definedName>
    <definedName name="____________________BGC5">[1]INV!$K$5:$N$8</definedName>
    <definedName name="____________________CAC1">[1]INV!$A$19:$D$22</definedName>
    <definedName name="____________________CAC3">[1]INV!$F$19:$I$22</definedName>
    <definedName name="____________________CAC5">[1]INV!$K$19:$N$22</definedName>
    <definedName name="____________________PJ50">#REF!</definedName>
    <definedName name="____________________pj51">#REF!</definedName>
    <definedName name="____________________rc" localSheetId="1">#REF!</definedName>
    <definedName name="____________________rc" localSheetId="3">#REF!</definedName>
    <definedName name="____________________rc" localSheetId="6">#REF!</definedName>
    <definedName name="____________________rc">#REF!</definedName>
    <definedName name="____________________SBC1">[1]INV!$A$12:$D$15</definedName>
    <definedName name="____________________SBC3">[1]INV!$F$12:$I$15</definedName>
    <definedName name="____________________SBC5">[1]INV!$K$12:$N$15</definedName>
    <definedName name="___________________AFC1">[1]INV!$A$25:$D$28</definedName>
    <definedName name="___________________AFC3">[1]INV!$F$25:$I$28</definedName>
    <definedName name="___________________AFC5">[1]INV!$K$25:$N$28</definedName>
    <definedName name="___________________APU221">#REF!</definedName>
    <definedName name="___________________APU465">[2]!absc</definedName>
    <definedName name="___________________BGC1">[1]INV!$A$5:$D$8</definedName>
    <definedName name="___________________BGC3">[1]INV!$F$5:$I$8</definedName>
    <definedName name="___________________BGC5">[1]INV!$K$5:$N$8</definedName>
    <definedName name="___________________CAC1">[1]INV!$A$19:$D$22</definedName>
    <definedName name="___________________CAC3">[1]INV!$F$19:$I$22</definedName>
    <definedName name="___________________CAC5">[1]INV!$K$19:$N$22</definedName>
    <definedName name="___________________PJ50">#REF!</definedName>
    <definedName name="___________________pj51">#REF!</definedName>
    <definedName name="___________________rc" localSheetId="1">#REF!</definedName>
    <definedName name="___________________rc" localSheetId="3">#REF!</definedName>
    <definedName name="___________________rc" localSheetId="6">#REF!</definedName>
    <definedName name="___________________rc">#REF!</definedName>
    <definedName name="___________________SBC1">[1]INV!$A$12:$D$15</definedName>
    <definedName name="___________________SBC3">[1]INV!$F$12:$I$15</definedName>
    <definedName name="___________________SBC5">[1]INV!$K$12:$N$15</definedName>
    <definedName name="__________________AFC1">[1]INV!$A$25:$D$28</definedName>
    <definedName name="__________________AFC3">[1]INV!$F$25:$I$28</definedName>
    <definedName name="__________________AFC5">[1]INV!$K$25:$N$28</definedName>
    <definedName name="__________________APU221">#REF!</definedName>
    <definedName name="__________________APU465">[2]!absc</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PJ50">#REF!</definedName>
    <definedName name="__________________pj51">#REF!</definedName>
    <definedName name="__________________rc" localSheetId="1">#REF!</definedName>
    <definedName name="__________________rc" localSheetId="3">#REF!</definedName>
    <definedName name="__________________rc" localSheetId="6">#REF!</definedName>
    <definedName name="__________________rc">#REF!</definedName>
    <definedName name="__________________SBC1">[1]INV!$A$12:$D$15</definedName>
    <definedName name="__________________SBC3">[1]INV!$F$12:$I$15</definedName>
    <definedName name="__________________SBC5">[1]INV!$K$12:$N$15</definedName>
    <definedName name="_________________AFC1">[1]INV!$A$25:$D$28</definedName>
    <definedName name="_________________AFC3">[1]INV!$F$25:$I$28</definedName>
    <definedName name="_________________AFC5">[1]INV!$K$25:$N$28</definedName>
    <definedName name="_________________APU221">#REF!</definedName>
    <definedName name="_________________APU465">[2]!absc</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PJ50">#REF!</definedName>
    <definedName name="_________________pj51">#REF!</definedName>
    <definedName name="_________________rc" localSheetId="1">#REF!</definedName>
    <definedName name="_________________rc" localSheetId="3">#REF!</definedName>
    <definedName name="_________________rc" localSheetId="6">#REF!</definedName>
    <definedName name="_________________rc">#REF!</definedName>
    <definedName name="_________________SBC1">[1]INV!$A$12:$D$15</definedName>
    <definedName name="_________________SBC3">[1]INV!$F$12:$I$15</definedName>
    <definedName name="_________________SBC5">[1]INV!$K$12:$N$15</definedName>
    <definedName name="________________AFC1">[1]INV!$A$25:$D$28</definedName>
    <definedName name="________________AFC3">[1]INV!$F$25:$I$28</definedName>
    <definedName name="________________AFC5">[1]INV!$K$25:$N$28</definedName>
    <definedName name="________________APU221">#REF!</definedName>
    <definedName name="________________APU465">[2]!absc</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PJ50">#REF!</definedName>
    <definedName name="________________pj51">#REF!</definedName>
    <definedName name="________________rc" localSheetId="1">#REF!</definedName>
    <definedName name="________________rc" localSheetId="3">#REF!</definedName>
    <definedName name="________________rc" localSheetId="6">#REF!</definedName>
    <definedName name="________________rc">#REF!</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APU221">#REF!</definedName>
    <definedName name="_______________APU465">[2]!absc</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 localSheetId="5">#REF!</definedName>
    <definedName name="_______________oa55">#REF!</definedName>
    <definedName name="_______________PJ50">#REF!</definedName>
    <definedName name="_______________pj51">#REF!</definedName>
    <definedName name="_______________rc" localSheetId="1">#REF!</definedName>
    <definedName name="_______________rc" localSheetId="3">#REF!</definedName>
    <definedName name="_______________rc" localSheetId="6">#REF!</definedName>
    <definedName name="_______________rc">#REF!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APU221">#REF!</definedName>
    <definedName name="______________APU465">[2]!absc</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 localSheetId="5">#REF!</definedName>
    <definedName name="______________oa55">#REF!</definedName>
    <definedName name="______________PJ50">#REF!</definedName>
    <definedName name="______________pj51">#REF!</definedName>
    <definedName name="______________rc" localSheetId="1">#REF!</definedName>
    <definedName name="______________rc" localSheetId="3">#REF!</definedName>
    <definedName name="______________rc" localSheetId="6">#REF!</definedName>
    <definedName name="______________rc">#REF!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APU221">#REF!</definedName>
    <definedName name="_____________APU465">[2]!absc</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 localSheetId="5">#REF!</definedName>
    <definedName name="_____________oa55">#REF!</definedName>
    <definedName name="_____________PJ50">#REF!</definedName>
    <definedName name="_____________pj51">#REF!</definedName>
    <definedName name="_____________rc" localSheetId="1">#REF!</definedName>
    <definedName name="_____________rc" localSheetId="3">#REF!</definedName>
    <definedName name="_____________rc" localSheetId="6">#REF!</definedName>
    <definedName name="_____________rc">#REF!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APU221">#REF!</definedName>
    <definedName name="____________APU465">[2]!absc</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 localSheetId="5">#REF!</definedName>
    <definedName name="____________oa55">#REF!</definedName>
    <definedName name="____________PJ50">#REF!</definedName>
    <definedName name="____________pj51">#REF!</definedName>
    <definedName name="____________rc" localSheetId="1">#REF!</definedName>
    <definedName name="____________rc" localSheetId="3">#REF!</definedName>
    <definedName name="____________rc" localSheetId="6">#REF!</definedName>
    <definedName name="____________rc">#REF!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APU221">#REF!</definedName>
    <definedName name="___________APU465">[2]!absc</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 localSheetId="5">#REF!</definedName>
    <definedName name="___________oa55">#REF!</definedName>
    <definedName name="___________PJ50">#REF!</definedName>
    <definedName name="___________pj51">#REF!</definedName>
    <definedName name="___________rc" localSheetId="1">#REF!</definedName>
    <definedName name="___________rc" localSheetId="3">#REF!</definedName>
    <definedName name="___________rc" localSheetId="6">#REF!</definedName>
    <definedName name="___________rc">#REF!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 localSheetId="5">#REF!</definedName>
    <definedName name="__________oa55">#REF!</definedName>
    <definedName name="__________PJ50" localSheetId="5">#REF!</definedName>
    <definedName name="__________PJ50">#REF!</definedName>
    <definedName name="__________pj51">#REF!</definedName>
    <definedName name="__________rc" localSheetId="1">#REF!</definedName>
    <definedName name="__________rc" localSheetId="3">#REF!</definedName>
    <definedName name="__________rc" localSheetId="6">#REF!</definedName>
    <definedName name="__________rc">#REF!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 localSheetId="5">#REF!</definedName>
    <definedName name="_________oa55">#REF!</definedName>
    <definedName name="_________PJ50" localSheetId="1">#REF!</definedName>
    <definedName name="_________PJ50" localSheetId="3">#REF!</definedName>
    <definedName name="_________PJ50" localSheetId="6">#REF!</definedName>
    <definedName name="_________PJ50" localSheetId="5">#REF!</definedName>
    <definedName name="_________PJ50" localSheetId="0">#REF!</definedName>
    <definedName name="_________PJ50">#REF!</definedName>
    <definedName name="_________pj51">#REF!</definedName>
    <definedName name="_________rc" localSheetId="1">#REF!</definedName>
    <definedName name="_________rc" localSheetId="3">#REF!</definedName>
    <definedName name="_________rc" localSheetId="6">#REF!</definedName>
    <definedName name="_________rc">#REF!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1">#REF!</definedName>
    <definedName name="________MA2" localSheetId="3">#REF!</definedName>
    <definedName name="________MA2" localSheetId="6">#REF!</definedName>
    <definedName name="________MA2" localSheetId="5">#REF!</definedName>
    <definedName name="________MA2" localSheetId="0">#REF!</definedName>
    <definedName name="________MA2">#REF!</definedName>
    <definedName name="________oa55" localSheetId="5">#REF!</definedName>
    <definedName name="________oa55">#REF!</definedName>
    <definedName name="________PJ50" localSheetId="1">#REF!</definedName>
    <definedName name="________PJ50" localSheetId="3">#REF!</definedName>
    <definedName name="________PJ50" localSheetId="6">#REF!</definedName>
    <definedName name="________PJ50" localSheetId="5">#REF!</definedName>
    <definedName name="________PJ50" localSheetId="0">#REF!</definedName>
    <definedName name="________PJ50">#REF!</definedName>
    <definedName name="________pj51">#REF!</definedName>
    <definedName name="________rc" localSheetId="1">#REF!</definedName>
    <definedName name="________rc" localSheetId="3">#REF!</definedName>
    <definedName name="________rc" localSheetId="6">#REF!</definedName>
    <definedName name="________rc">#REF!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APU221">#REF!</definedName>
    <definedName name="_______APU465">[2]!absc</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1">#REF!</definedName>
    <definedName name="_______MA2" localSheetId="3">#REF!</definedName>
    <definedName name="_______MA2" localSheetId="6">#REF!</definedName>
    <definedName name="_______MA2" localSheetId="5">#REF!</definedName>
    <definedName name="_______MA2" localSheetId="0">#REF!</definedName>
    <definedName name="_______MA2">#REF!</definedName>
    <definedName name="_______oa55" localSheetId="5">#REF!</definedName>
    <definedName name="_______oa55">#REF!</definedName>
    <definedName name="_______PJ50" localSheetId="1">#REF!</definedName>
    <definedName name="_______PJ50" localSheetId="3">#REF!</definedName>
    <definedName name="_______PJ50" localSheetId="6">#REF!</definedName>
    <definedName name="_______PJ50" localSheetId="5">#REF!</definedName>
    <definedName name="_______PJ50" localSheetId="0">#REF!</definedName>
    <definedName name="_______PJ50">#REF!</definedName>
    <definedName name="_______pj51">#REF!</definedName>
    <definedName name="_______rc" localSheetId="1">#REF!</definedName>
    <definedName name="_______rc" localSheetId="3">#REF!</definedName>
    <definedName name="_______rc" localSheetId="6">#REF!</definedName>
    <definedName name="_______rc">#REF!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APU221">#REF!</definedName>
    <definedName name="______APU465">[2]!absc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1">#REF!</definedName>
    <definedName name="______MA2" localSheetId="3">#REF!</definedName>
    <definedName name="______MA2" localSheetId="6">#REF!</definedName>
    <definedName name="______MA2" localSheetId="5">#REF!</definedName>
    <definedName name="______MA2" localSheetId="0">#REF!</definedName>
    <definedName name="______MA2">#REF!</definedName>
    <definedName name="______oa55" localSheetId="5">#REF!</definedName>
    <definedName name="______oa55">#REF!</definedName>
    <definedName name="______PJ50" localSheetId="1">#REF!</definedName>
    <definedName name="______PJ50" localSheetId="3">#REF!</definedName>
    <definedName name="______PJ50" localSheetId="6">#REF!</definedName>
    <definedName name="______PJ50" localSheetId="5">#REF!</definedName>
    <definedName name="______PJ50" localSheetId="0">#REF!</definedName>
    <definedName name="______PJ50">#REF!</definedName>
    <definedName name="______pj51">#REF!</definedName>
    <definedName name="______rc" localSheetId="1">#REF!</definedName>
    <definedName name="______rc" localSheetId="3">#REF!</definedName>
    <definedName name="______rc" localSheetId="6">#REF!</definedName>
    <definedName name="______rc">#REF!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PU221">#REF!</definedName>
    <definedName name="_____APU465">[2]!absc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F">#N/A</definedName>
    <definedName name="_____FS01">#N/A</definedName>
    <definedName name="_____MA2" localSheetId="1">#REF!</definedName>
    <definedName name="_____MA2" localSheetId="3">#REF!</definedName>
    <definedName name="_____MA2" localSheetId="6">#REF!</definedName>
    <definedName name="_____MA2" localSheetId="5">#REF!</definedName>
    <definedName name="_____MA2" localSheetId="0">#REF!</definedName>
    <definedName name="_____MA2">#REF!</definedName>
    <definedName name="_____mun2">[3]PESOS!#REF!</definedName>
    <definedName name="_____oa55" localSheetId="5">#REF!</definedName>
    <definedName name="_____oa55">#REF!</definedName>
    <definedName name="_____PJ50" localSheetId="1">#REF!</definedName>
    <definedName name="_____PJ50" localSheetId="3">#REF!</definedName>
    <definedName name="_____PJ50" localSheetId="6">#REF!</definedName>
    <definedName name="_____PJ50" localSheetId="5">#REF!</definedName>
    <definedName name="_____PJ50" localSheetId="0">#REF!</definedName>
    <definedName name="_____PJ50">#REF!</definedName>
    <definedName name="_____pj51" localSheetId="1">#REF!</definedName>
    <definedName name="_____pj51" localSheetId="3">#REF!</definedName>
    <definedName name="_____pj51" localSheetId="6">#REF!</definedName>
    <definedName name="_____pj51" localSheetId="5">#REF!</definedName>
    <definedName name="_____pj51">#REF!</definedName>
    <definedName name="_____rc" localSheetId="1">#REF!</definedName>
    <definedName name="_____rc" localSheetId="3">#REF!</definedName>
    <definedName name="_____rc" localSheetId="6">#REF!</definedName>
    <definedName name="_____rc">#REF!</definedName>
    <definedName name="_____SBC1">[1]INV!$A$12:$D$15</definedName>
    <definedName name="_____SBC3">[1]INV!$F$12:$I$15</definedName>
    <definedName name="_____SBC5">[1]INV!$K$12:$N$15</definedName>
    <definedName name="____A17000" localSheetId="1">#REF!</definedName>
    <definedName name="____A17000" localSheetId="3">#REF!</definedName>
    <definedName name="____A17000" localSheetId="6">#REF!</definedName>
    <definedName name="____A17000">#REF!</definedName>
    <definedName name="____A20000" localSheetId="1">#REF!</definedName>
    <definedName name="____A20000" localSheetId="3">#REF!</definedName>
    <definedName name="____A20000" localSheetId="6">#REF!</definedName>
    <definedName name="____A20000">#REF!</definedName>
    <definedName name="____A30000" localSheetId="1">#REF!</definedName>
    <definedName name="____A30000" localSheetId="3">#REF!</definedName>
    <definedName name="____A30000" localSheetId="6">#REF!</definedName>
    <definedName name="____A30000">#REF!</definedName>
    <definedName name="____AFC1">[1]INV!$A$25:$D$28</definedName>
    <definedName name="____AFC3">[1]INV!$F$25:$I$28</definedName>
    <definedName name="____AFC5">[1]INV!$K$25:$N$28</definedName>
    <definedName name="____APU221">#REF!</definedName>
    <definedName name="____APU465">[2]!absc</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F">#N/A</definedName>
    <definedName name="____FS01">#N/A</definedName>
    <definedName name="____MA2" localSheetId="1">#REF!</definedName>
    <definedName name="____MA2" localSheetId="3">#REF!</definedName>
    <definedName name="____MA2" localSheetId="6">#REF!</definedName>
    <definedName name="____MA2" localSheetId="5">#REF!</definedName>
    <definedName name="____MA2" localSheetId="0">#REF!</definedName>
    <definedName name="____MA2">#REF!</definedName>
    <definedName name="____mun2">[3]PESOS!#REF!</definedName>
    <definedName name="____num10">#REF!</definedName>
    <definedName name="____num2">#REF!</definedName>
    <definedName name="____num3">#REF!</definedName>
    <definedName name="____num4">#REF!</definedName>
    <definedName name="____num5">#REF!</definedName>
    <definedName name="____num6">#REF!</definedName>
    <definedName name="____num7">#REF!</definedName>
    <definedName name="____num8">#REF!</definedName>
    <definedName name="____num9">#REF!</definedName>
    <definedName name="____oa55" localSheetId="5">#REF!</definedName>
    <definedName name="____oa55">#REF!</definedName>
    <definedName name="____PJ50" localSheetId="1">#REF!</definedName>
    <definedName name="____PJ50" localSheetId="3">#REF!</definedName>
    <definedName name="____PJ50" localSheetId="6">#REF!</definedName>
    <definedName name="____PJ50" localSheetId="5">#REF!</definedName>
    <definedName name="____PJ50" localSheetId="0">#REF!</definedName>
    <definedName name="____PJ50">#REF!</definedName>
    <definedName name="____pj51" localSheetId="1">#REF!</definedName>
    <definedName name="____pj51" localSheetId="3">#REF!</definedName>
    <definedName name="____pj51" localSheetId="6">#REF!</definedName>
    <definedName name="____pj51" localSheetId="5">#REF!</definedName>
    <definedName name="____pj51" localSheetId="0">#REF!</definedName>
    <definedName name="____pj51">#REF!</definedName>
    <definedName name="____rc" localSheetId="1">#REF!</definedName>
    <definedName name="____rc" localSheetId="3">#REF!</definedName>
    <definedName name="____rc" localSheetId="6">#REF!</definedName>
    <definedName name="____rc" localSheetId="5">#REF!</definedName>
    <definedName name="____rc">#REF!</definedName>
    <definedName name="____ref4">#REF!</definedName>
    <definedName name="____SBC1">[1]INV!$A$12:$D$15</definedName>
    <definedName name="____SBC3">[1]INV!$F$12:$I$15</definedName>
    <definedName name="____SBC5">[1]INV!$K$12:$N$15</definedName>
    <definedName name="____xz2" localSheetId="5">#REF!</definedName>
    <definedName name="____xz2">#REF!</definedName>
    <definedName name="___A1">#N/A</definedName>
    <definedName name="___A17000" localSheetId="1">#REF!</definedName>
    <definedName name="___A17000" localSheetId="3">#REF!</definedName>
    <definedName name="___A17000" localSheetId="6">#REF!</definedName>
    <definedName name="___A17000" localSheetId="5">#REF!</definedName>
    <definedName name="___A17000">#REF!</definedName>
    <definedName name="___A20000" localSheetId="1">#REF!</definedName>
    <definedName name="___A20000" localSheetId="3">#REF!</definedName>
    <definedName name="___A20000" localSheetId="6">#REF!</definedName>
    <definedName name="___A20000" localSheetId="5">#REF!</definedName>
    <definedName name="___A20000">#REF!</definedName>
    <definedName name="___A30000" localSheetId="1">#REF!</definedName>
    <definedName name="___A30000" localSheetId="3">#REF!</definedName>
    <definedName name="___A30000" localSheetId="6">#REF!</definedName>
    <definedName name="___A30000" localSheetId="5">#REF!</definedName>
    <definedName name="___A30000">#REF!</definedName>
    <definedName name="___AFC1">[1]INV!$A$25:$D$28</definedName>
    <definedName name="___AFC3">[1]INV!$F$25:$I$28</definedName>
    <definedName name="___AFC5">[1]INV!$K$25:$N$28</definedName>
    <definedName name="___APU221">#REF!</definedName>
    <definedName name="___APU465">[2]!absc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 localSheetId="5">#REF!</definedName>
    <definedName name="___IPC2002">#REF!</definedName>
    <definedName name="___MA2" localSheetId="1">#REF!</definedName>
    <definedName name="___MA2" localSheetId="3">#REF!</definedName>
    <definedName name="___MA2" localSheetId="6">#REF!</definedName>
    <definedName name="___MA2" localSheetId="5">#REF!</definedName>
    <definedName name="___MA2" localSheetId="0">#REF!</definedName>
    <definedName name="___MA2">#REF!</definedName>
    <definedName name="___MAMAM" localSheetId="1">#REF!</definedName>
    <definedName name="___MAMAM" localSheetId="3">#REF!</definedName>
    <definedName name="___MAMAM" localSheetId="6">#REF!</definedName>
    <definedName name="___MAMAM">#REF!</definedName>
    <definedName name="___num10">#REF!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oa55" localSheetId="5">#REF!</definedName>
    <definedName name="___oa55">#REF!</definedName>
    <definedName name="___PJ50" localSheetId="1">#REF!</definedName>
    <definedName name="___PJ50" localSheetId="3">#REF!</definedName>
    <definedName name="___PJ50" localSheetId="6">#REF!</definedName>
    <definedName name="___PJ50" localSheetId="5">#REF!</definedName>
    <definedName name="___PJ50" localSheetId="0">#REF!</definedName>
    <definedName name="___PJ50">#REF!</definedName>
    <definedName name="___pj51" localSheetId="1">#REF!</definedName>
    <definedName name="___pj51" localSheetId="3">#REF!</definedName>
    <definedName name="___pj51" localSheetId="6">#REF!</definedName>
    <definedName name="___pj51" localSheetId="5">#REF!</definedName>
    <definedName name="___pj51" localSheetId="0">#REF!</definedName>
    <definedName name="___pj51">#REF!</definedName>
    <definedName name="___rc" localSheetId="1">#REF!</definedName>
    <definedName name="___rc" localSheetId="3">#REF!</definedName>
    <definedName name="___rc" localSheetId="6">#REF!</definedName>
    <definedName name="___rc" localSheetId="5">#REF!</definedName>
    <definedName name="___rc">#REF!</definedName>
    <definedName name="___ref4">#REF!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5">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5">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5">Scheduled_Payment+Extra_Payment</definedName>
    <definedName name="___X6">Scheduled_Payment+Extra_Payment</definedName>
    <definedName name="___X7">#N/A</definedName>
    <definedName name="___xz2" localSheetId="5">#REF!</definedName>
    <definedName name="___xz2">#REF!</definedName>
    <definedName name="___y1">#N/A</definedName>
    <definedName name="___y2">#N/A</definedName>
    <definedName name="___y3">#N/A</definedName>
    <definedName name="___y4">#N/A</definedName>
    <definedName name="___y5">#N/A</definedName>
    <definedName name="___y6" localSheetId="5">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5">Scheduled_Payment+Extra_Payment</definedName>
    <definedName name="___z6">Scheduled_Payment+Extra_Payment</definedName>
    <definedName name="___z7">#N/A</definedName>
    <definedName name="__A1">#N/A</definedName>
    <definedName name="__A17000" localSheetId="1">#REF!</definedName>
    <definedName name="__A17000" localSheetId="3">#REF!</definedName>
    <definedName name="__A17000" localSheetId="6">#REF!</definedName>
    <definedName name="__A17000" localSheetId="5">#REF!</definedName>
    <definedName name="__A17000">#REF!</definedName>
    <definedName name="__A20000" localSheetId="1">#REF!</definedName>
    <definedName name="__A20000" localSheetId="3">#REF!</definedName>
    <definedName name="__A20000" localSheetId="6">#REF!</definedName>
    <definedName name="__A20000" localSheetId="5">#REF!</definedName>
    <definedName name="__A20000">#REF!</definedName>
    <definedName name="__a3" hidden="1">{"TAB1",#N/A,TRUE,"GENERAL";"TAB2",#N/A,TRUE,"GENERAL";"TAB3",#N/A,TRUE,"GENERAL";"TAB4",#N/A,TRUE,"GENERAL";"TAB5",#N/A,TRUE,"GENERAL"}</definedName>
    <definedName name="__A30000" localSheetId="1">#REF!</definedName>
    <definedName name="__A30000" localSheetId="3">#REF!</definedName>
    <definedName name="__A30000" localSheetId="6">#REF!</definedName>
    <definedName name="__A30000" localSheetId="5">#REF!</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 localSheetId="5">#REF!</definedName>
    <definedName name="__APU221">#REF!</definedName>
    <definedName name="__APU465" localSheetId="5">[2]!absc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 localSheetId="5">#REF!</definedName>
    <definedName name="__EST10">#REF!</definedName>
    <definedName name="__EST11" localSheetId="5">#REF!</definedName>
    <definedName name="__EST11">#REF!</definedName>
    <definedName name="__EST12" localSheetId="5">#REF!</definedName>
    <definedName name="__EST12">#REF!</definedName>
    <definedName name="__EST13" localSheetId="5">#REF!</definedName>
    <definedName name="__EST13">#REF!</definedName>
    <definedName name="__EST14" localSheetId="5">#REF!</definedName>
    <definedName name="__EST14">#REF!</definedName>
    <definedName name="__EST15" localSheetId="5">#REF!</definedName>
    <definedName name="__EST15">#REF!</definedName>
    <definedName name="__EST16" localSheetId="5">#REF!</definedName>
    <definedName name="__EST16">#REF!</definedName>
    <definedName name="__EST17" localSheetId="5">#REF!</definedName>
    <definedName name="__EST17">#REF!</definedName>
    <definedName name="__EST18" localSheetId="5">#REF!</definedName>
    <definedName name="__EST18">#REF!</definedName>
    <definedName name="__EST19" localSheetId="5">#REF!</definedName>
    <definedName name="__EST19">#REF!</definedName>
    <definedName name="__EST2" localSheetId="5">#REF!</definedName>
    <definedName name="__EST2">#REF!</definedName>
    <definedName name="__EST3" localSheetId="5">#REF!</definedName>
    <definedName name="__EST3">#REF!</definedName>
    <definedName name="__EST4" localSheetId="5">#REF!</definedName>
    <definedName name="__EST4">#REF!</definedName>
    <definedName name="__EST5" localSheetId="5">#REF!</definedName>
    <definedName name="__EST5">#REF!</definedName>
    <definedName name="__EST6" localSheetId="5">#REF!</definedName>
    <definedName name="__EST6">#REF!</definedName>
    <definedName name="__EST7" localSheetId="5">#REF!</definedName>
    <definedName name="__EST7">#REF!</definedName>
    <definedName name="__EST8" localSheetId="5">#REF!</definedName>
    <definedName name="__EST8">#REF!</definedName>
    <definedName name="__EST9" localSheetId="5">#REF!</definedName>
    <definedName name="__EST9">#REF!</definedName>
    <definedName name="__EXC1" localSheetId="5">#REF!</definedName>
    <definedName name="__EXC1">#REF!</definedName>
    <definedName name="__EXC10" localSheetId="5">#REF!</definedName>
    <definedName name="__EXC10">#REF!</definedName>
    <definedName name="__EXC11" localSheetId="5">#REF!</definedName>
    <definedName name="__EXC11">#REF!</definedName>
    <definedName name="__EXC12" localSheetId="5">#REF!</definedName>
    <definedName name="__EXC12">#REF!</definedName>
    <definedName name="__EXC2" localSheetId="5">#REF!</definedName>
    <definedName name="__EXC2">#REF!</definedName>
    <definedName name="__EXC3" localSheetId="5">#REF!</definedName>
    <definedName name="__EXC3">#REF!</definedName>
    <definedName name="__EXC4" localSheetId="5">#REF!</definedName>
    <definedName name="__EXC4">#REF!</definedName>
    <definedName name="__EXC5" localSheetId="5">#REF!</definedName>
    <definedName name="__EXC5">#REF!</definedName>
    <definedName name="__EXC6" localSheetId="5">#REF!</definedName>
    <definedName name="__EXC6">#REF!</definedName>
    <definedName name="__EXC7" localSheetId="5">#REF!</definedName>
    <definedName name="__EXC7">#REF!</definedName>
    <definedName name="__EXC8" localSheetId="5">#REF!</definedName>
    <definedName name="__EXC8">#REF!</definedName>
    <definedName name="__EXC9" localSheetId="5">#REF!</definedName>
    <definedName name="__EXC9">#REF!</definedName>
    <definedName name="__F" localSheetId="6">'900.3'!ERR</definedName>
    <definedName name="__F" localSheetId="5">#N/A</definedName>
    <definedName name="__F" localSheetId="0">'PRESUPUESTO OFICIAL'!ERR</definedName>
    <definedName name="__F">[0]!ERR</definedName>
    <definedName name="__FS01" localSheetId="6">'900.3'!ERR</definedName>
    <definedName name="__FS01" localSheetId="5">#N/A</definedName>
    <definedName name="__FS01" localSheetId="0">'PRESUPUESTO OFICIAL'!ERR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PC2002" localSheetId="5">#REF!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1">#REF!</definedName>
    <definedName name="__MA2" localSheetId="3">#REF!</definedName>
    <definedName name="__MA2" localSheetId="6">#REF!</definedName>
    <definedName name="__MA2" localSheetId="5">#REF!</definedName>
    <definedName name="__MA2" localSheetId="0">#REF!</definedName>
    <definedName name="__MA2">#REF!</definedName>
    <definedName name="__mun2" localSheetId="1">[4]PESOS!#REF!</definedName>
    <definedName name="__mun2" localSheetId="3">[4]PESOS!#REF!</definedName>
    <definedName name="__mun2" localSheetId="6">[4]PESOS!#REF!</definedName>
    <definedName name="__mun2" localSheetId="5">[3]PESOS!#REF!</definedName>
    <definedName name="__mun2" localSheetId="0">[4]PESOS!#REF!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1">#REF!</definedName>
    <definedName name="__num10" localSheetId="3">#REF!</definedName>
    <definedName name="__num10" localSheetId="6">#REF!</definedName>
    <definedName name="__num10" localSheetId="5">#REF!</definedName>
    <definedName name="__num10" localSheetId="0">#REF!</definedName>
    <definedName name="__num10">#REF!</definedName>
    <definedName name="__num2" localSheetId="1">#REF!</definedName>
    <definedName name="__num2" localSheetId="3">#REF!</definedName>
    <definedName name="__num2" localSheetId="6">#REF!</definedName>
    <definedName name="__num2" localSheetId="5">#REF!</definedName>
    <definedName name="__num2" localSheetId="0">#REF!</definedName>
    <definedName name="__num2">#REF!</definedName>
    <definedName name="__num3" localSheetId="1">#REF!</definedName>
    <definedName name="__num3" localSheetId="3">#REF!</definedName>
    <definedName name="__num3" localSheetId="6">#REF!</definedName>
    <definedName name="__num3" localSheetId="5">#REF!</definedName>
    <definedName name="__num3" localSheetId="0">#REF!</definedName>
    <definedName name="__num3">#REF!</definedName>
    <definedName name="__num4" localSheetId="1">#REF!</definedName>
    <definedName name="__num4" localSheetId="3">#REF!</definedName>
    <definedName name="__num4" localSheetId="6">#REF!</definedName>
    <definedName name="__num4" localSheetId="5">#REF!</definedName>
    <definedName name="__num4" localSheetId="0">#REF!</definedName>
    <definedName name="__num4">#REF!</definedName>
    <definedName name="__num5" localSheetId="1">#REF!</definedName>
    <definedName name="__num5" localSheetId="3">#REF!</definedName>
    <definedName name="__num5" localSheetId="6">#REF!</definedName>
    <definedName name="__num5" localSheetId="5">#REF!</definedName>
    <definedName name="__num5" localSheetId="0">#REF!</definedName>
    <definedName name="__num5">#REF!</definedName>
    <definedName name="__num6" localSheetId="1">#REF!</definedName>
    <definedName name="__num6" localSheetId="3">#REF!</definedName>
    <definedName name="__num6" localSheetId="6">#REF!</definedName>
    <definedName name="__num6" localSheetId="5">#REF!</definedName>
    <definedName name="__num6" localSheetId="0">#REF!</definedName>
    <definedName name="__num6">#REF!</definedName>
    <definedName name="__num7" localSheetId="1">#REF!</definedName>
    <definedName name="__num7" localSheetId="3">#REF!</definedName>
    <definedName name="__num7" localSheetId="6">#REF!</definedName>
    <definedName name="__num7" localSheetId="5">#REF!</definedName>
    <definedName name="__num7" localSheetId="0">#REF!</definedName>
    <definedName name="__num7">#REF!</definedName>
    <definedName name="__num8" localSheetId="1">#REF!</definedName>
    <definedName name="__num8" localSheetId="3">#REF!</definedName>
    <definedName name="__num8" localSheetId="6">#REF!</definedName>
    <definedName name="__num8" localSheetId="5">#REF!</definedName>
    <definedName name="__num8" localSheetId="0">#REF!</definedName>
    <definedName name="__num8">#REF!</definedName>
    <definedName name="__num9" localSheetId="1">#REF!</definedName>
    <definedName name="__num9" localSheetId="3">#REF!</definedName>
    <definedName name="__num9" localSheetId="6">#REF!</definedName>
    <definedName name="__num9" localSheetId="5">#REF!</definedName>
    <definedName name="__num9" localSheetId="0">#REF!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 localSheetId="5">#REF!</definedName>
    <definedName name="__oa55">#REF!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1">#REF!</definedName>
    <definedName name="__PJ50" localSheetId="3">#REF!</definedName>
    <definedName name="__PJ50" localSheetId="6">#REF!</definedName>
    <definedName name="__PJ50" localSheetId="5">#REF!</definedName>
    <definedName name="__PJ50" localSheetId="0">#REF!</definedName>
    <definedName name="__PJ50">#REF!</definedName>
    <definedName name="__pj51" localSheetId="1">#REF!</definedName>
    <definedName name="__pj51" localSheetId="3">#REF!</definedName>
    <definedName name="__pj51" localSheetId="6">#REF!</definedName>
    <definedName name="__pj51" localSheetId="5">#REF!</definedName>
    <definedName name="__pj51" localSheetId="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 localSheetId="1">#REF!</definedName>
    <definedName name="__rc" localSheetId="3">#REF!</definedName>
    <definedName name="__rc" localSheetId="6">#REF!</definedName>
    <definedName name="__rc" localSheetId="5">#REF!</definedName>
    <definedName name="__rc">#REF!</definedName>
    <definedName name="__ref4" localSheetId="1">#REF!</definedName>
    <definedName name="__ref4" localSheetId="3">#REF!</definedName>
    <definedName name="__ref4" localSheetId="6">#REF!</definedName>
    <definedName name="__ref4" localSheetId="5">#REF!</definedName>
    <definedName name="__ref4" localSheetId="0">#REF!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 localSheetId="5">#REF!</definedName>
    <definedName name="__tab1">#REF!</definedName>
    <definedName name="__tab2" localSheetId="5">#REF!</definedName>
    <definedName name="__tab2">#REF!</definedName>
    <definedName name="__tab3" localSheetId="5">#REF!</definedName>
    <definedName name="__tab3">#REF!</definedName>
    <definedName name="__TAB4" localSheetId="5">#REF!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hidden="1">{"TAB1",#N/A,TRUE,"GENERAL";"TAB2",#N/A,TRUE,"GENERAL";"TAB3",#N/A,TRUE,"GENERAL";"TAB4",#N/A,TRUE,"GENERAL";"TAB5",#N/A,TRUE,"GENERAL"}</definedName>
    <definedName name="__v4">#N/A</definedName>
    <definedName name="__v5">#N/A</definedName>
    <definedName name="__v6">#N/A</definedName>
    <definedName name="__v7" localSheetId="5">Scheduled_Payment+Extra_Payment</definedName>
    <definedName name="__v7">Scheduled_Payment+Extra_Payment</definedName>
    <definedName name="__v8">#N/A</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5">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5">Scheduled_Payment+Extra_Payment</definedName>
    <definedName name="__X6">Scheduled_Payment+Extra_Payment</definedName>
    <definedName name="__X7">#N/A</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 localSheetId="5">#REF!</definedName>
    <definedName name="__xz2">#REF!</definedName>
    <definedName name="__y1">#N/A</definedName>
    <definedName name="__y2">#N/A</definedName>
    <definedName name="__y3">#N/A</definedName>
    <definedName name="__y4">#N/A</definedName>
    <definedName name="__y5">#N/A</definedName>
    <definedName name="__y6" localSheetId="5">Scheduled_Payment+Extra_Payment</definedName>
    <definedName name="__y6">Scheduled_Payment+Extra_Payment</definedName>
    <definedName name="__y7">#N/A</definedName>
    <definedName name="__y8" hidden="1">{"via1",#N/A,TRUE,"general";"via2",#N/A,TRUE,"general";"via3",#N/A,TRUE,"general"}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 localSheetId="5">Scheduled_Payment+Extra_Payment</definedName>
    <definedName name="__z6">Scheduled_Payment+Extra_Payment</definedName>
    <definedName name="__z7">#N/A</definedName>
    <definedName name="_02_DER_K13_000_–_K13_650" localSheetId="5">[5]EST2!#REF!</definedName>
    <definedName name="_02_DER_K13_000_–_K13_650">[5]EST2!#REF!</definedName>
    <definedName name="_02_DER_K15_700_–_K16_100" localSheetId="5">[5]EST2!#REF!</definedName>
    <definedName name="_02_DER_K15_700_–_K16_100">[5]EST2!#REF!</definedName>
    <definedName name="_03_K15_140_–_K20_540" localSheetId="5">[5]EST2!#REF!</definedName>
    <definedName name="_03_K15_140_–_K20_540">[5]EST2!#REF!</definedName>
    <definedName name="_04" localSheetId="5">[5]EST2!#REF!</definedName>
    <definedName name="_04">[5]EST2!#REF!</definedName>
    <definedName name="_05_DER_K35_250_–_K35_605.41" localSheetId="5">[5]EST2!#REF!</definedName>
    <definedName name="_05_DER_K35_250_–_K35_605.41">[5]EST2!#REF!</definedName>
    <definedName name="_05_IZQ_K25_695_–_K35_327.62" localSheetId="5">[5]EST2!#REF!</definedName>
    <definedName name="_05_IZQ_K25_695_–_K35_327.62">[5]EST2!#REF!</definedName>
    <definedName name="_05_IZQ_K35_420_–_K36_462.29" localSheetId="5">[5]EST2!#REF!</definedName>
    <definedName name="_05_IZQ_K35_420_–_K36_462.29">[5]EST2!#REF!</definedName>
    <definedName name="_06_K41_785.67_–_K48_083.55" localSheetId="5">[5]EST2!#REF!</definedName>
    <definedName name="_06_K41_785.67_–_K48_083.55">[5]EST2!#REF!</definedName>
    <definedName name="_07_DER_K48_000_–_K49_563.19" localSheetId="5">[5]EST2!#REF!</definedName>
    <definedName name="_07_DER_K48_000_–_K49_563.19">[5]EST2!#REF!</definedName>
    <definedName name="_07_IZQ_K49_320_–_K52_112.74" localSheetId="5">[5]EST2!#REF!</definedName>
    <definedName name="_07_IZQ_K49_320_–_K52_112.74">[5]EST2!#REF!</definedName>
    <definedName name="_08_DER_K57_040_–_K61_476.50" localSheetId="5">[5]EST2!#REF!</definedName>
    <definedName name="_08_DER_K57_040_–_K61_476.50">[5]EST2!#REF!</definedName>
    <definedName name="_08_IZQ_K52_300_–_K57_577.97" localSheetId="5">[5]EST2!#REF!</definedName>
    <definedName name="_08_IZQ_K52_300_–_K57_577.97">[5]EST2!#REF!</definedName>
    <definedName name="_08_K24_723__A_K55_717.28" localSheetId="5">[5]EST2!#REF!</definedName>
    <definedName name="_08_K24_723__A_K55_717.28">[5]EST2!#REF!</definedName>
    <definedName name="_09_K61_520_A_K61_144" localSheetId="5">[5]EST2!#REF!</definedName>
    <definedName name="_09_K61_520_A_K61_144">[5]EST2!#REF!</definedName>
    <definedName name="_10_PR64_500_–_PR_69_541.49" localSheetId="5">[5]EST2!#REF!</definedName>
    <definedName name="_10_PR64_500_–_PR_69_541.49">[5]EST2!#REF!</definedName>
    <definedName name="_a1" localSheetId="6" hidden="1">{"TAB1",#N/A,TRUE,"GENERAL";"TAB2",#N/A,TRUE,"GENERAL";"TAB3",#N/A,TRUE,"GENERAL";"TAB4",#N/A,TRUE,"GENERAL";"TAB5",#N/A,TRUE,"GENERAL"}</definedName>
    <definedName name="_a1" localSheetId="5"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 localSheetId="1">#REF!</definedName>
    <definedName name="_A17000" localSheetId="3">#REF!</definedName>
    <definedName name="_A17000" localSheetId="6">#REF!</definedName>
    <definedName name="_A17000" localSheetId="5">#REF!</definedName>
    <definedName name="_A17000">#REF!</definedName>
    <definedName name="_A20000" localSheetId="1">#REF!</definedName>
    <definedName name="_A20000" localSheetId="3">#REF!</definedName>
    <definedName name="_A20000" localSheetId="6">#REF!</definedName>
    <definedName name="_A20000" localSheetId="5">#REF!</definedName>
    <definedName name="_A20000">#REF!</definedName>
    <definedName name="_a3" localSheetId="6" hidden="1">{"TAB1",#N/A,TRUE,"GENERAL";"TAB2",#N/A,TRUE,"GENERAL";"TAB3",#N/A,TRUE,"GENERAL";"TAB4",#N/A,TRUE,"GENERAL";"TAB5",#N/A,TRUE,"GENERAL"}</definedName>
    <definedName name="_a3" localSheetId="5"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 localSheetId="1">#REF!</definedName>
    <definedName name="_A30000" localSheetId="3">#REF!</definedName>
    <definedName name="_A30000" localSheetId="6">#REF!</definedName>
    <definedName name="_A30000" localSheetId="5">#REF!</definedName>
    <definedName name="_A30000">#REF!</definedName>
    <definedName name="_a4" localSheetId="6" hidden="1">{"via1",#N/A,TRUE,"general";"via2",#N/A,TRUE,"general";"via3",#N/A,TRUE,"general"}</definedName>
    <definedName name="_a4" localSheetId="5"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5"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1">#REF!</definedName>
    <definedName name="_APU221" localSheetId="3">#REF!</definedName>
    <definedName name="_APU221" localSheetId="6">#REF!</definedName>
    <definedName name="_APU221" localSheetId="5">#REF!</definedName>
    <definedName name="_APU221" localSheetId="0">#REF!</definedName>
    <definedName name="_APU221">#REF!</definedName>
    <definedName name="_APU465" localSheetId="1">[2]!absc</definedName>
    <definedName name="_APU465" localSheetId="3">[2]!absc</definedName>
    <definedName name="_APU465" localSheetId="6">[2]!absc</definedName>
    <definedName name="_APU465" localSheetId="5">[2]!absc</definedName>
    <definedName name="_APU465" localSheetId="0">[2]!absc</definedName>
    <definedName name="_APU465">[2]!absc</definedName>
    <definedName name="_b2" localSheetId="6" hidden="1">{"TAB1",#N/A,TRUE,"GENERAL";"TAB2",#N/A,TRUE,"GENERAL";"TAB3",#N/A,TRUE,"GENERAL";"TAB4",#N/A,TRUE,"GENERAL";"TAB5",#N/A,TRUE,"GENERAL"}</definedName>
    <definedName name="_b2" localSheetId="5"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5"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5"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5"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5"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5"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5"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5"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906">[6]CONS!$E$29</definedName>
    <definedName name="_EST1" localSheetId="1">#REF!</definedName>
    <definedName name="_EST1" localSheetId="3">#REF!</definedName>
    <definedName name="_EST1" localSheetId="6">#REF!</definedName>
    <definedName name="_EST1" localSheetId="5">#REF!</definedName>
    <definedName name="_EST1" localSheetId="0">#REF!</definedName>
    <definedName name="_EST1">#REF!</definedName>
    <definedName name="_EST10" localSheetId="1">#REF!</definedName>
    <definedName name="_EST10" localSheetId="3">#REF!</definedName>
    <definedName name="_EST10" localSheetId="6">#REF!</definedName>
    <definedName name="_EST10" localSheetId="5">#REF!</definedName>
    <definedName name="_EST10" localSheetId="0">#REF!</definedName>
    <definedName name="_EST10">#REF!</definedName>
    <definedName name="_EST11" localSheetId="1">#REF!</definedName>
    <definedName name="_EST11" localSheetId="3">#REF!</definedName>
    <definedName name="_EST11" localSheetId="6">#REF!</definedName>
    <definedName name="_EST11" localSheetId="5">#REF!</definedName>
    <definedName name="_EST11" localSheetId="0">#REF!</definedName>
    <definedName name="_EST11">#REF!</definedName>
    <definedName name="_EST12" localSheetId="1">#REF!</definedName>
    <definedName name="_EST12" localSheetId="3">#REF!</definedName>
    <definedName name="_EST12" localSheetId="6">#REF!</definedName>
    <definedName name="_EST12" localSheetId="5">#REF!</definedName>
    <definedName name="_EST12" localSheetId="0">#REF!</definedName>
    <definedName name="_EST12">#REF!</definedName>
    <definedName name="_EST13" localSheetId="1">#REF!</definedName>
    <definedName name="_EST13" localSheetId="3">#REF!</definedName>
    <definedName name="_EST13" localSheetId="6">#REF!</definedName>
    <definedName name="_EST13" localSheetId="5">#REF!</definedName>
    <definedName name="_EST13" localSheetId="0">#REF!</definedName>
    <definedName name="_EST13">#REF!</definedName>
    <definedName name="_EST14" localSheetId="1">#REF!</definedName>
    <definedName name="_EST14" localSheetId="3">#REF!</definedName>
    <definedName name="_EST14" localSheetId="6">#REF!</definedName>
    <definedName name="_EST14" localSheetId="5">#REF!</definedName>
    <definedName name="_EST14" localSheetId="0">#REF!</definedName>
    <definedName name="_EST14">#REF!</definedName>
    <definedName name="_EST15" localSheetId="1">#REF!</definedName>
    <definedName name="_EST15" localSheetId="3">#REF!</definedName>
    <definedName name="_EST15" localSheetId="6">#REF!</definedName>
    <definedName name="_EST15" localSheetId="5">#REF!</definedName>
    <definedName name="_EST15" localSheetId="0">#REF!</definedName>
    <definedName name="_EST15">#REF!</definedName>
    <definedName name="_EST16" localSheetId="1">#REF!</definedName>
    <definedName name="_EST16" localSheetId="3">#REF!</definedName>
    <definedName name="_EST16" localSheetId="6">#REF!</definedName>
    <definedName name="_EST16" localSheetId="5">#REF!</definedName>
    <definedName name="_EST16" localSheetId="0">#REF!</definedName>
    <definedName name="_EST16">#REF!</definedName>
    <definedName name="_EST17" localSheetId="1">#REF!</definedName>
    <definedName name="_EST17" localSheetId="3">#REF!</definedName>
    <definedName name="_EST17" localSheetId="6">#REF!</definedName>
    <definedName name="_EST17" localSheetId="5">#REF!</definedName>
    <definedName name="_EST17" localSheetId="0">#REF!</definedName>
    <definedName name="_EST17">#REF!</definedName>
    <definedName name="_EST18" localSheetId="1">#REF!</definedName>
    <definedName name="_EST18" localSheetId="3">#REF!</definedName>
    <definedName name="_EST18" localSheetId="6">#REF!</definedName>
    <definedName name="_EST18" localSheetId="5">#REF!</definedName>
    <definedName name="_EST18" localSheetId="0">#REF!</definedName>
    <definedName name="_EST18">#REF!</definedName>
    <definedName name="_EST19" localSheetId="1">#REF!</definedName>
    <definedName name="_EST19" localSheetId="3">#REF!</definedName>
    <definedName name="_EST19" localSheetId="6">#REF!</definedName>
    <definedName name="_EST19" localSheetId="5">#REF!</definedName>
    <definedName name="_EST19" localSheetId="0">#REF!</definedName>
    <definedName name="_EST19">#REF!</definedName>
    <definedName name="_EST2" localSheetId="1">#REF!</definedName>
    <definedName name="_EST2" localSheetId="3">#REF!</definedName>
    <definedName name="_EST2" localSheetId="6">#REF!</definedName>
    <definedName name="_EST2" localSheetId="5">#REF!</definedName>
    <definedName name="_EST2" localSheetId="0">#REF!</definedName>
    <definedName name="_EST2">#REF!</definedName>
    <definedName name="_EST3" localSheetId="1">#REF!</definedName>
    <definedName name="_EST3" localSheetId="3">#REF!</definedName>
    <definedName name="_EST3" localSheetId="6">#REF!</definedName>
    <definedName name="_EST3" localSheetId="5">#REF!</definedName>
    <definedName name="_EST3" localSheetId="0">#REF!</definedName>
    <definedName name="_EST3">#REF!</definedName>
    <definedName name="_EST4" localSheetId="1">#REF!</definedName>
    <definedName name="_EST4" localSheetId="3">#REF!</definedName>
    <definedName name="_EST4" localSheetId="6">#REF!</definedName>
    <definedName name="_EST4" localSheetId="5">#REF!</definedName>
    <definedName name="_EST4" localSheetId="0">#REF!</definedName>
    <definedName name="_EST4">#REF!</definedName>
    <definedName name="_EST5" localSheetId="1">#REF!</definedName>
    <definedName name="_EST5" localSheetId="3">#REF!</definedName>
    <definedName name="_EST5" localSheetId="6">#REF!</definedName>
    <definedName name="_EST5" localSheetId="5">#REF!</definedName>
    <definedName name="_EST5" localSheetId="0">#REF!</definedName>
    <definedName name="_EST5">#REF!</definedName>
    <definedName name="_EST6" localSheetId="1">#REF!</definedName>
    <definedName name="_EST6" localSheetId="3">#REF!</definedName>
    <definedName name="_EST6" localSheetId="6">#REF!</definedName>
    <definedName name="_EST6" localSheetId="5">#REF!</definedName>
    <definedName name="_EST6" localSheetId="0">#REF!</definedName>
    <definedName name="_EST6">#REF!</definedName>
    <definedName name="_EST7" localSheetId="1">#REF!</definedName>
    <definedName name="_EST7" localSheetId="3">#REF!</definedName>
    <definedName name="_EST7" localSheetId="6">#REF!</definedName>
    <definedName name="_EST7" localSheetId="5">#REF!</definedName>
    <definedName name="_EST7" localSheetId="0">#REF!</definedName>
    <definedName name="_EST7">#REF!</definedName>
    <definedName name="_EST8" localSheetId="1">#REF!</definedName>
    <definedName name="_EST8" localSheetId="3">#REF!</definedName>
    <definedName name="_EST8" localSheetId="6">#REF!</definedName>
    <definedName name="_EST8" localSheetId="5">#REF!</definedName>
    <definedName name="_EST8" localSheetId="0">#REF!</definedName>
    <definedName name="_EST8">#REF!</definedName>
    <definedName name="_EST9" localSheetId="1">#REF!</definedName>
    <definedName name="_EST9" localSheetId="3">#REF!</definedName>
    <definedName name="_EST9" localSheetId="6">#REF!</definedName>
    <definedName name="_EST9" localSheetId="5">#REF!</definedName>
    <definedName name="_EST9" localSheetId="0">#REF!</definedName>
    <definedName name="_EST9">#REF!</definedName>
    <definedName name="_EXC1" localSheetId="1">#REF!</definedName>
    <definedName name="_EXC1" localSheetId="3">#REF!</definedName>
    <definedName name="_EXC1" localSheetId="6">#REF!</definedName>
    <definedName name="_EXC1" localSheetId="5">#REF!</definedName>
    <definedName name="_EXC1" localSheetId="0">#REF!</definedName>
    <definedName name="_EXC1">#REF!</definedName>
    <definedName name="_EXC10" localSheetId="1">#REF!</definedName>
    <definedName name="_EXC10" localSheetId="3">#REF!</definedName>
    <definedName name="_EXC10" localSheetId="6">#REF!</definedName>
    <definedName name="_EXC10" localSheetId="5">#REF!</definedName>
    <definedName name="_EXC10" localSheetId="0">#REF!</definedName>
    <definedName name="_EXC10">#REF!</definedName>
    <definedName name="_EXC11" localSheetId="1">#REF!</definedName>
    <definedName name="_EXC11" localSheetId="3">#REF!</definedName>
    <definedName name="_EXC11" localSheetId="6">#REF!</definedName>
    <definedName name="_EXC11" localSheetId="5">#REF!</definedName>
    <definedName name="_EXC11" localSheetId="0">#REF!</definedName>
    <definedName name="_EXC11">#REF!</definedName>
    <definedName name="_EXC12" localSheetId="1">#REF!</definedName>
    <definedName name="_EXC12" localSheetId="3">#REF!</definedName>
    <definedName name="_EXC12" localSheetId="6">#REF!</definedName>
    <definedName name="_EXC12" localSheetId="5">#REF!</definedName>
    <definedName name="_EXC12" localSheetId="0">#REF!</definedName>
    <definedName name="_EXC12">#REF!</definedName>
    <definedName name="_EXC2" localSheetId="1">#REF!</definedName>
    <definedName name="_EXC2" localSheetId="3">#REF!</definedName>
    <definedName name="_EXC2" localSheetId="6">#REF!</definedName>
    <definedName name="_EXC2" localSheetId="5">#REF!</definedName>
    <definedName name="_EXC2" localSheetId="0">#REF!</definedName>
    <definedName name="_EXC2">#REF!</definedName>
    <definedName name="_EXC3" localSheetId="1">#REF!</definedName>
    <definedName name="_EXC3" localSheetId="3">#REF!</definedName>
    <definedName name="_EXC3" localSheetId="6">#REF!</definedName>
    <definedName name="_EXC3" localSheetId="5">#REF!</definedName>
    <definedName name="_EXC3" localSheetId="0">#REF!</definedName>
    <definedName name="_EXC3">#REF!</definedName>
    <definedName name="_EXC4" localSheetId="1">#REF!</definedName>
    <definedName name="_EXC4" localSheetId="3">#REF!</definedName>
    <definedName name="_EXC4" localSheetId="6">#REF!</definedName>
    <definedName name="_EXC4" localSheetId="5">#REF!</definedName>
    <definedName name="_EXC4" localSheetId="0">#REF!</definedName>
    <definedName name="_EXC4">#REF!</definedName>
    <definedName name="_EXC5" localSheetId="1">#REF!</definedName>
    <definedName name="_EXC5" localSheetId="3">#REF!</definedName>
    <definedName name="_EXC5" localSheetId="6">#REF!</definedName>
    <definedName name="_EXC5" localSheetId="5">#REF!</definedName>
    <definedName name="_EXC5" localSheetId="0">#REF!</definedName>
    <definedName name="_EXC5">#REF!</definedName>
    <definedName name="_EXC6" localSheetId="1">#REF!</definedName>
    <definedName name="_EXC6" localSheetId="3">#REF!</definedName>
    <definedName name="_EXC6" localSheetId="6">#REF!</definedName>
    <definedName name="_EXC6" localSheetId="5">#REF!</definedName>
    <definedName name="_EXC6" localSheetId="0">#REF!</definedName>
    <definedName name="_EXC6">#REF!</definedName>
    <definedName name="_EXC7" localSheetId="1">#REF!</definedName>
    <definedName name="_EXC7" localSheetId="3">#REF!</definedName>
    <definedName name="_EXC7" localSheetId="6">#REF!</definedName>
    <definedName name="_EXC7" localSheetId="5">#REF!</definedName>
    <definedName name="_EXC7" localSheetId="0">#REF!</definedName>
    <definedName name="_EXC7">#REF!</definedName>
    <definedName name="_EXC8" localSheetId="1">#REF!</definedName>
    <definedName name="_EXC8" localSheetId="3">#REF!</definedName>
    <definedName name="_EXC8" localSheetId="6">#REF!</definedName>
    <definedName name="_EXC8" localSheetId="5">#REF!</definedName>
    <definedName name="_EXC8" localSheetId="0">#REF!</definedName>
    <definedName name="_EXC8">#REF!</definedName>
    <definedName name="_EXC9" localSheetId="1">#REF!</definedName>
    <definedName name="_EXC9" localSheetId="3">#REF!</definedName>
    <definedName name="_EXC9" localSheetId="6">#REF!</definedName>
    <definedName name="_EXC9" localSheetId="5">#REF!</definedName>
    <definedName name="_EXC9" localSheetId="0">#REF!</definedName>
    <definedName name="_EXC9">#REF!</definedName>
    <definedName name="_F" localSheetId="6">'900.3'!ERR</definedName>
    <definedName name="_F" localSheetId="5">#N/A</definedName>
    <definedName name="_F" localSheetId="0">'PRESUPUESTO OFICIAL'!ERR</definedName>
    <definedName name="_F">[0]!ERR</definedName>
    <definedName name="_Fill" localSheetId="1" hidden="1">#REF!</definedName>
    <definedName name="_Fill" localSheetId="3" hidden="1">#REF!</definedName>
    <definedName name="_Fill" localSheetId="6" hidden="1">#REF!</definedName>
    <definedName name="_Fill" localSheetId="5" hidden="1">#REF!</definedName>
    <definedName name="_Fill" localSheetId="0" hidden="1">#REF!</definedName>
    <definedName name="_Fill" hidden="1">#REF!</definedName>
    <definedName name="_FS01" localSheetId="6">'900.3'!ERR</definedName>
    <definedName name="_FS01" localSheetId="5">#N/A</definedName>
    <definedName name="_FS01" localSheetId="0">'PRESUPUESTO OFICIAL'!ERR</definedName>
    <definedName name="_FS01">[0]!ERR</definedName>
    <definedName name="_G1">#N/A</definedName>
    <definedName name="_g2" localSheetId="6" hidden="1">{"TAB1",#N/A,TRUE,"GENERAL";"TAB2",#N/A,TRUE,"GENERAL";"TAB3",#N/A,TRUE,"GENERAL";"TAB4",#N/A,TRUE,"GENERAL";"TAB5",#N/A,TRUE,"GENERAL"}</definedName>
    <definedName name="_g2" localSheetId="5"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5"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5"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5"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5"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localSheetId="5"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5"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5"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5"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5"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5"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5"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5"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5"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5"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6" hidden="1">{"via1",#N/A,TRUE,"general";"via2",#N/A,TRUE,"general";"via3",#N/A,TRUE,"general"}</definedName>
    <definedName name="_i4" localSheetId="5"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5"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5"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5"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5"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5"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PC2002" localSheetId="1">#REF!</definedName>
    <definedName name="_IPC2002" localSheetId="3">#REF!</definedName>
    <definedName name="_IPC2002" localSheetId="6">#REF!</definedName>
    <definedName name="_IPC2002" localSheetId="5">#REF!</definedName>
    <definedName name="_IPC2002" localSheetId="0">#REF!</definedName>
    <definedName name="_IPC2002">#REF!</definedName>
    <definedName name="_k3" localSheetId="6" hidden="1">{"TAB1",#N/A,TRUE,"GENERAL";"TAB2",#N/A,TRUE,"GENERAL";"TAB3",#N/A,TRUE,"GENERAL";"TAB4",#N/A,TRUE,"GENERAL";"TAB5",#N/A,TRUE,"GENERAL"}</definedName>
    <definedName name="_k3" localSheetId="5"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5"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5"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5"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5"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5"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5"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3" hidden="1">#REF!</definedName>
    <definedName name="_Key1" localSheetId="6" hidden="1">#REF!</definedName>
    <definedName name="_Key1" localSheetId="5" hidden="1">#REF!</definedName>
    <definedName name="_Key1" localSheetId="0" hidden="1">#REF!</definedName>
    <definedName name="_Key1" hidden="1">#REF!</definedName>
    <definedName name="_Key2" localSheetId="5" hidden="1">#REF!</definedName>
    <definedName name="_Key2" hidden="1">#REF!</definedName>
    <definedName name="_kjk6" localSheetId="6" hidden="1">{"TAB1",#N/A,TRUE,"GENERAL";"TAB2",#N/A,TRUE,"GENERAL";"TAB3",#N/A,TRUE,"GENERAL";"TAB4",#N/A,TRUE,"GENERAL";"TAB5",#N/A,TRUE,"GENERAL"}</definedName>
    <definedName name="_kjk6" localSheetId="5"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3">#REF!</definedName>
    <definedName name="_lar03" localSheetId="6">#REF!</definedName>
    <definedName name="_lar03" localSheetId="5">#REF!</definedName>
    <definedName name="_lar03" localSheetId="0">#REF!</definedName>
    <definedName name="_lar03">#REF!</definedName>
    <definedName name="_m3" localSheetId="6" hidden="1">{"via1",#N/A,TRUE,"general";"via2",#N/A,TRUE,"general";"via3",#N/A,TRUE,"general"}</definedName>
    <definedName name="_m3" localSheetId="5"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5"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5"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5"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5"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5"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5"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1">#REF!</definedName>
    <definedName name="_MA2" localSheetId="3">#REF!</definedName>
    <definedName name="_MA2" localSheetId="6">#REF!</definedName>
    <definedName name="_MA2" localSheetId="5">#REF!</definedName>
    <definedName name="_MA2" localSheetId="0">#REF!</definedName>
    <definedName name="_MA2">#REF!</definedName>
    <definedName name="_MOR15">[6]CONS!$E$22</definedName>
    <definedName name="_mun2" localSheetId="1">[4]PESOS!#REF!</definedName>
    <definedName name="_mun2" localSheetId="3">[4]PESOS!#REF!</definedName>
    <definedName name="_mun2" localSheetId="6">[4]PESOS!#REF!</definedName>
    <definedName name="_mun2" localSheetId="5">[3]PESOS!#REF!</definedName>
    <definedName name="_mun2" localSheetId="0">[4]PESOS!#REF!</definedName>
    <definedName name="_mun2">[4]PESOS!#REF!</definedName>
    <definedName name="_n3" localSheetId="6" hidden="1">{"TAB1",#N/A,TRUE,"GENERAL";"TAB2",#N/A,TRUE,"GENERAL";"TAB3",#N/A,TRUE,"GENERAL";"TAB4",#N/A,TRUE,"GENERAL";"TAB5",#N/A,TRUE,"GENERAL"}</definedName>
    <definedName name="_n3" localSheetId="5"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5"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5"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um10" localSheetId="1">#REF!</definedName>
    <definedName name="_num10" localSheetId="3">#REF!</definedName>
    <definedName name="_num10" localSheetId="6">#REF!</definedName>
    <definedName name="_num10" localSheetId="5">#REF!</definedName>
    <definedName name="_num10" localSheetId="0">#REF!</definedName>
    <definedName name="_num10">#REF!</definedName>
    <definedName name="_num2" localSheetId="1">#REF!</definedName>
    <definedName name="_num2" localSheetId="3">#REF!</definedName>
    <definedName name="_num2" localSheetId="6">#REF!</definedName>
    <definedName name="_num2" localSheetId="5">#REF!</definedName>
    <definedName name="_num2" localSheetId="0">#REF!</definedName>
    <definedName name="_num2">#REF!</definedName>
    <definedName name="_num3" localSheetId="1">#REF!</definedName>
    <definedName name="_num3" localSheetId="3">#REF!</definedName>
    <definedName name="_num3" localSheetId="6">#REF!</definedName>
    <definedName name="_num3" localSheetId="5">#REF!</definedName>
    <definedName name="_num3" localSheetId="0">#REF!</definedName>
    <definedName name="_num3">#REF!</definedName>
    <definedName name="_num4" localSheetId="1">#REF!</definedName>
    <definedName name="_num4" localSheetId="3">#REF!</definedName>
    <definedName name="_num4" localSheetId="6">#REF!</definedName>
    <definedName name="_num4" localSheetId="5">#REF!</definedName>
    <definedName name="_num4" localSheetId="0">#REF!</definedName>
    <definedName name="_num4">#REF!</definedName>
    <definedName name="_num5" localSheetId="1">#REF!</definedName>
    <definedName name="_num5" localSheetId="3">#REF!</definedName>
    <definedName name="_num5" localSheetId="6">#REF!</definedName>
    <definedName name="_num5" localSheetId="5">#REF!</definedName>
    <definedName name="_num5" localSheetId="0">#REF!</definedName>
    <definedName name="_num5">#REF!</definedName>
    <definedName name="_num6" localSheetId="1">#REF!</definedName>
    <definedName name="_num6" localSheetId="3">#REF!</definedName>
    <definedName name="_num6" localSheetId="6">#REF!</definedName>
    <definedName name="_num6" localSheetId="5">#REF!</definedName>
    <definedName name="_num6" localSheetId="0">#REF!</definedName>
    <definedName name="_num6">#REF!</definedName>
    <definedName name="_num7" localSheetId="1">#REF!</definedName>
    <definedName name="_num7" localSheetId="3">#REF!</definedName>
    <definedName name="_num7" localSheetId="6">#REF!</definedName>
    <definedName name="_num7" localSheetId="5">#REF!</definedName>
    <definedName name="_num7" localSheetId="0">#REF!</definedName>
    <definedName name="_num7">#REF!</definedName>
    <definedName name="_num8" localSheetId="1">#REF!</definedName>
    <definedName name="_num8" localSheetId="3">#REF!</definedName>
    <definedName name="_num8" localSheetId="6">#REF!</definedName>
    <definedName name="_num8" localSheetId="5">#REF!</definedName>
    <definedName name="_num8" localSheetId="0">#REF!</definedName>
    <definedName name="_num8">#REF!</definedName>
    <definedName name="_num9" localSheetId="1">#REF!</definedName>
    <definedName name="_num9" localSheetId="3">#REF!</definedName>
    <definedName name="_num9" localSheetId="6">#REF!</definedName>
    <definedName name="_num9" localSheetId="5">#REF!</definedName>
    <definedName name="_num9" localSheetId="0">#REF!</definedName>
    <definedName name="_num9">#REF!</definedName>
    <definedName name="_nyn7" localSheetId="6" hidden="1">{"via1",#N/A,TRUE,"general";"via2",#N/A,TRUE,"general";"via3",#N/A,TRUE,"general"}</definedName>
    <definedName name="_nyn7" localSheetId="5"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5"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5"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5"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5"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5"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 localSheetId="5">#REF!</definedName>
    <definedName name="_oa55">#REF!</definedName>
    <definedName name="_Order1" hidden="1">0</definedName>
    <definedName name="_Order2" hidden="1">0</definedName>
    <definedName name="_p6" localSheetId="6" hidden="1">{"via1",#N/A,TRUE,"general";"via2",#N/A,TRUE,"general";"via3",#N/A,TRUE,"general"}</definedName>
    <definedName name="_p6" localSheetId="5"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5"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5"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5" hidden="1">#REF!</definedName>
    <definedName name="_Parse_Out" hidden="1">#REF!</definedName>
    <definedName name="_PJ50" localSheetId="1">#REF!</definedName>
    <definedName name="_PJ50" localSheetId="3">#REF!</definedName>
    <definedName name="_PJ50" localSheetId="6">#REF!</definedName>
    <definedName name="_PJ50" localSheetId="5">#REF!</definedName>
    <definedName name="_PJ50" localSheetId="0">#REF!</definedName>
    <definedName name="_PJ50">#REF!</definedName>
    <definedName name="_pj51" localSheetId="1">#REF!</definedName>
    <definedName name="_pj51" localSheetId="3">#REF!</definedName>
    <definedName name="_pj51" localSheetId="6">#REF!</definedName>
    <definedName name="_pj51" localSheetId="5">#REF!</definedName>
    <definedName name="_pj51" localSheetId="0">#REF!</definedName>
    <definedName name="_pj51">#REF!</definedName>
    <definedName name="_PRE1" localSheetId="1">#REF!</definedName>
    <definedName name="_PRE1" localSheetId="3">#REF!</definedName>
    <definedName name="_PRE1" localSheetId="6">#REF!</definedName>
    <definedName name="_PRE1" localSheetId="5">#REF!</definedName>
    <definedName name="_PRE1" localSheetId="0">#REF!</definedName>
    <definedName name="_PRE1">#REF!</definedName>
    <definedName name="_r" localSheetId="6" hidden="1">{"TAB1",#N/A,TRUE,"GENERAL";"TAB2",#N/A,TRUE,"GENERAL";"TAB3",#N/A,TRUE,"GENERAL";"TAB4",#N/A,TRUE,"GENERAL";"TAB5",#N/A,TRUE,"GENERAL"}</definedName>
    <definedName name="_r" localSheetId="5"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5"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 localSheetId="1">#REF!</definedName>
    <definedName name="_rc" localSheetId="3">#REF!</definedName>
    <definedName name="_rc" localSheetId="6">#REF!</definedName>
    <definedName name="_rc" localSheetId="5">#REF!</definedName>
    <definedName name="_rc">#REF!</definedName>
    <definedName name="_ref4" localSheetId="1">#REF!</definedName>
    <definedName name="_ref4" localSheetId="3">#REF!</definedName>
    <definedName name="_ref4" localSheetId="6">#REF!</definedName>
    <definedName name="_ref4" localSheetId="5">#REF!</definedName>
    <definedName name="_ref4" localSheetId="0">#REF!</definedName>
    <definedName name="_ref4">#REF!</definedName>
    <definedName name="_rf8" localSheetId="5">#REF!</definedName>
    <definedName name="_rf8">#REF!</definedName>
    <definedName name="_RF9" localSheetId="5">#REF!</definedName>
    <definedName name="_RF9">#REF!</definedName>
    <definedName name="_rtu6" localSheetId="6" hidden="1">{"via1",#N/A,TRUE,"general";"via2",#N/A,TRUE,"general";"via3",#N/A,TRUE,"general"}</definedName>
    <definedName name="_rtu6" localSheetId="5"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5"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5"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5"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5"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5"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5"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5"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1" hidden="1">#REF!</definedName>
    <definedName name="_Sort" localSheetId="3" hidden="1">#REF!</definedName>
    <definedName name="_Sort" localSheetId="6" hidden="1">#REF!</definedName>
    <definedName name="_Sort" localSheetId="5" hidden="1">#REF!</definedName>
    <definedName name="_Sort" localSheetId="0" hidden="1">#REF!</definedName>
    <definedName name="_Sort" hidden="1">#REF!</definedName>
    <definedName name="_srn001" localSheetId="1">#REF!</definedName>
    <definedName name="_srn001" localSheetId="3">#REF!</definedName>
    <definedName name="_srn001" localSheetId="6">#REF!</definedName>
    <definedName name="_srn001" localSheetId="5">#REF!</definedName>
    <definedName name="_srn001" localSheetId="0">#REF!</definedName>
    <definedName name="_srn001">#REF!</definedName>
    <definedName name="_t3" localSheetId="6" hidden="1">{"TAB1",#N/A,TRUE,"GENERAL";"TAB2",#N/A,TRUE,"GENERAL";"TAB3",#N/A,TRUE,"GENERAL";"TAB4",#N/A,TRUE,"GENERAL";"TAB5",#N/A,TRUE,"GENERAL"}</definedName>
    <definedName name="_t3" localSheetId="5"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5"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5"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5"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5"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5"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5"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5"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5"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5"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5"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b1" localSheetId="5">#REF!</definedName>
    <definedName name="_tab1">#REF!</definedName>
    <definedName name="_tab2" localSheetId="5">#REF!</definedName>
    <definedName name="_tab2">#REF!</definedName>
    <definedName name="_tab3" localSheetId="5">#REF!</definedName>
    <definedName name="_tab3">#REF!</definedName>
    <definedName name="_TAB4" localSheetId="5">#REF!</definedName>
    <definedName name="_TAB4">#REF!</definedName>
    <definedName name="_TEE6">[6]CONS!$E$28</definedName>
    <definedName name="_u4" localSheetId="6" hidden="1">{"TAB1",#N/A,TRUE,"GENERAL";"TAB2",#N/A,TRUE,"GENERAL";"TAB3",#N/A,TRUE,"GENERAL";"TAB4",#N/A,TRUE,"GENERAL";"TAB5",#N/A,TRUE,"GENERAL"}</definedName>
    <definedName name="_u4" localSheetId="5"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5"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5"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5"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5"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6" hidden="1">{"TAB1",#N/A,TRUE,"GENERAL";"TAB2",#N/A,TRUE,"GENERAL";"TAB3",#N/A,TRUE,"GENERAL";"TAB4",#N/A,TRUE,"GENERAL";"TAB5",#N/A,TRUE,"GENERAL"}</definedName>
    <definedName name="_ur7" localSheetId="5"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6" hidden="1">{"via1",#N/A,TRUE,"general";"via2",#N/A,TRUE,"general";"via3",#N/A,TRUE,"general"}</definedName>
    <definedName name="_v2" localSheetId="5"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5"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5"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5"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5"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5"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5"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6" hidden="1">{"via1",#N/A,TRUE,"general";"via2",#N/A,TRUE,"general";"via3",#N/A,TRUE,"general"}</definedName>
    <definedName name="_vfv4" localSheetId="5"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5">Scheduled_Payment+Extra_Payment</definedName>
    <definedName name="_w6">Scheduled_Payment+Extra_Payment</definedName>
    <definedName name="_w7">#N/A</definedName>
    <definedName name="_x1" localSheetId="6" hidden="1">{"TAB1",#N/A,TRUE,"GENERAL";"TAB2",#N/A,TRUE,"GENERAL";"TAB3",#N/A,TRUE,"GENERAL";"TAB4",#N/A,TRUE,"GENERAL";"TAB5",#N/A,TRUE,"GENERAL"}</definedName>
    <definedName name="_x1" localSheetId="5"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5"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5"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5"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5"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5"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5"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5"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 localSheetId="5">#REF!</definedName>
    <definedName name="_xz2">#REF!</definedName>
    <definedName name="_y1">#N/A</definedName>
    <definedName name="_y2" localSheetId="6" hidden="1">{"TAB1",#N/A,TRUE,"GENERAL";"TAB2",#N/A,TRUE,"GENERAL";"TAB3",#N/A,TRUE,"GENERAL";"TAB4",#N/A,TRUE,"GENERAL";"TAB5",#N/A,TRUE,"GENERAL"}</definedName>
    <definedName name="_y2" localSheetId="5"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5"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5"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5"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5"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5"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5"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5"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5"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5"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5"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5"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5"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5"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1">'[7]DUB-823'!#REF!</definedName>
    <definedName name="a" localSheetId="3">'[7]DUB-823'!#REF!</definedName>
    <definedName name="a" localSheetId="6">'[7]DUB-823'!#REF!</definedName>
    <definedName name="A" localSheetId="5">#REF!</definedName>
    <definedName name="a" localSheetId="0">'[7]DUB-823'!#REF!</definedName>
    <definedName name="a">'[7]DUB-823'!#REF!</definedName>
    <definedName name="A_impresión_IM" localSheetId="1">#REF!</definedName>
    <definedName name="A_impresión_IM" localSheetId="3">#REF!</definedName>
    <definedName name="A_impresión_IM" localSheetId="6">#REF!</definedName>
    <definedName name="A_impresión_IM" localSheetId="5">#REF!</definedName>
    <definedName name="A_impresión_IM" localSheetId="0">#REF!</definedName>
    <definedName name="A_impresión_IM">#REF!</definedName>
    <definedName name="A000">[8]!absc</definedName>
    <definedName name="a2a" localSheetId="6" hidden="1">{"TAB1",#N/A,TRUE,"GENERAL";"TAB2",#N/A,TRUE,"GENERAL";"TAB3",#N/A,TRUE,"GENERAL";"TAB4",#N/A,TRUE,"GENERAL";"TAB5",#N/A,TRUE,"GENERAL"}</definedName>
    <definedName name="a2a" localSheetId="5"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6">'900.3'!ERR</definedName>
    <definedName name="aa" localSheetId="5">#N/A</definedName>
    <definedName name="aa" localSheetId="0">'PRESUPUESTO OFICIAL'!ERR</definedName>
    <definedName name="aa">[0]!ERR</definedName>
    <definedName name="AAA" localSheetId="6">'900.3'!ERR</definedName>
    <definedName name="AAA" localSheetId="5">#N/A</definedName>
    <definedName name="AAA" localSheetId="0">'PRESUPUESTO OFICIAL'!ERR</definedName>
    <definedName name="AAA">[0]!ERR</definedName>
    <definedName name="AAAAA" localSheetId="5">#REF!</definedName>
    <definedName name="AAAAA">#REF!</definedName>
    <definedName name="aaaaaa">[9]otros!$C$5</definedName>
    <definedName name="aaaaaaaaaaaaaaaaaaaaaaaaaaaaaaaaaaaaaaaaaaaaaaaaaaaaaaaaaaaaaaaaaaaaaaaaaaaaaaaaaaaaaaaaaaaaaaaaaaaaaaaaaaaaaaaaaaaaaaaaaaaaaaaaaaaaaaaaaaaaaaaaaaaaaaaaaaaaaaaaaaaaaaaaaaaaaaaaaaaaaaaaaaaaaaaaaaaaaaaaaaaaaaaaaaaaaaaaaaaaaaaaaaaaaaaaaaaaaaaaaaaaaaaaaaaaaaa">#REF!</definedName>
    <definedName name="aaaaas" localSheetId="6"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6" hidden="1">{"TAB1",#N/A,TRUE,"GENERAL";"TAB2",#N/A,TRUE,"GENERAL";"TAB3",#N/A,TRUE,"GENERAL";"TAB4",#N/A,TRUE,"GENERAL";"TAB5",#N/A,TRUE,"GENERAL"}</definedName>
    <definedName name="aas" localSheetId="5"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 localSheetId="1">#REF!</definedName>
    <definedName name="abc" localSheetId="3">#REF!</definedName>
    <definedName name="abc" localSheetId="6">#REF!</definedName>
    <definedName name="abc" localSheetId="5">#REF!</definedName>
    <definedName name="abc" localSheetId="0">#REF!</definedName>
    <definedName name="abc">#REF!</definedName>
    <definedName name="ABG">[1]AASHTO!$A$2:$F$5</definedName>
    <definedName name="Abrazadera_pasamanos">#REF!</definedName>
    <definedName name="Abrazadera_superior">#REF!</definedName>
    <definedName name="Abrazaderas_Tub._PVC">#REF!</definedName>
    <definedName name="Abrazaderas_Tub._PVC_6">#REF!</definedName>
    <definedName name="absc" localSheetId="1">[10]!absc</definedName>
    <definedName name="absc" localSheetId="3">[10]!absc</definedName>
    <definedName name="absc" localSheetId="6">[10]!absc</definedName>
    <definedName name="absc" localSheetId="5">[11]!absc</definedName>
    <definedName name="absc" localSheetId="0">[10]!absc</definedName>
    <definedName name="absc">[10]!absc</definedName>
    <definedName name="absc_" localSheetId="1">[12]!absc</definedName>
    <definedName name="absc_" localSheetId="3">[12]!absc</definedName>
    <definedName name="absc_" localSheetId="6">[12]!absc</definedName>
    <definedName name="absc_" localSheetId="5">[11]!absc</definedName>
    <definedName name="absc_" localSheetId="0">[12]!absc</definedName>
    <definedName name="absc_">[12]!absc</definedName>
    <definedName name="absc_1" localSheetId="1">[12]!absc</definedName>
    <definedName name="absc_1" localSheetId="3">[12]!absc</definedName>
    <definedName name="absc_1" localSheetId="6">[12]!absc</definedName>
    <definedName name="absc_1" localSheetId="5">[11]!absc</definedName>
    <definedName name="absc_1" localSheetId="0">[12]!absc</definedName>
    <definedName name="absc_1">[12]!absc</definedName>
    <definedName name="absc1" localSheetId="1">[13]!absc</definedName>
    <definedName name="absc1" localSheetId="3">[13]!absc</definedName>
    <definedName name="absc1" localSheetId="6">[13]!absc</definedName>
    <definedName name="absc1" localSheetId="5">[14]!absc</definedName>
    <definedName name="absc1" localSheetId="0">[13]!absc</definedName>
    <definedName name="absc1">[13]!absc</definedName>
    <definedName name="ACADEMIA">[15]DEPENDENCIAS!$E$2:$E$5</definedName>
    <definedName name="ACALZADA">#REF!</definedName>
    <definedName name="acarg1">[16]INTRO!$C$36</definedName>
    <definedName name="acarg2">[16]INTRO!$C$39</definedName>
    <definedName name="acarg3">[17]INTRO!#REF!</definedName>
    <definedName name="Acces._PVC_P_diam_1_2">#REF!</definedName>
    <definedName name="Acces._PVC_P_diam_11_2">#REF!</definedName>
    <definedName name="Acces._PVC_P_diam_3_4">#REF!</definedName>
    <definedName name="Accesorio_HG_1_2">#REF!</definedName>
    <definedName name="Accesorio_HG_3_4">#REF!</definedName>
    <definedName name="Accesorio_PVC_P_diam._2">#REF!</definedName>
    <definedName name="Accesorio_PVC_P_diam_1">#REF!</definedName>
    <definedName name="Accesorios_de_gres_de_6">#REF!</definedName>
    <definedName name="Accesorios_gres_3">#REF!</definedName>
    <definedName name="Accesorios_gres_4">#REF!</definedName>
    <definedName name="Accesorios_HG_1">#REF!</definedName>
    <definedName name="Accesorios_HG_diam._2">#REF!</definedName>
    <definedName name="Accesorios_PVC_4__y_6">#REF!</definedName>
    <definedName name="Accesorios_PVC_de_2__y_3">#REF!</definedName>
    <definedName name="Access_Button" hidden="1">"Maestro_Equipo_Lista"</definedName>
    <definedName name="AccessDatabase" localSheetId="5" hidden="1">"A:\SAIN.mdb"</definedName>
    <definedName name="AccessDatabase" hidden="1">"C:\C-314\VOLUMENES\volfin4.mdb"</definedName>
    <definedName name="Acero_60000psi__PDR_60">#REF!</definedName>
    <definedName name="Acero_A_37">#REF!</definedName>
    <definedName name="Acido_acetico">#REF!</definedName>
    <definedName name="Acido_nitrico">#REF!</definedName>
    <definedName name="ACPM">'[18]Datos Generales'!$B$12</definedName>
    <definedName name="Acrilico_lampara">#REF!</definedName>
    <definedName name="Acrilico_prismat.difusor">#REF!</definedName>
    <definedName name="Acriltex">#REF!</definedName>
    <definedName name="ad" localSheetId="1">#REF!</definedName>
    <definedName name="ad" localSheetId="3">#REF!</definedName>
    <definedName name="ad" localSheetId="6">#REF!</definedName>
    <definedName name="ad" localSheetId="5">#REF!</definedName>
    <definedName name="ad" localSheetId="0">#REF!</definedName>
    <definedName name="ad">#REF!</definedName>
    <definedName name="adad">#N/A</definedName>
    <definedName name="Adaptador_PVC_macho_1">#REF!</definedName>
    <definedName name="Adaptador_PVC_macho_1_2">#REF!</definedName>
    <definedName name="Adaptador_PVC_macho_3_4">#REF!</definedName>
    <definedName name="ADFGSDB" localSheetId="6" hidden="1">{"via1",#N/A,TRUE,"general";"via2",#N/A,TRUE,"general";"via3",#N/A,TRUE,"general"}</definedName>
    <definedName name="ADFGSDB" localSheetId="5"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hesivo_No._10_Env_5GI">#REF!</definedName>
    <definedName name="ADI" localSheetId="5">#REF!</definedName>
    <definedName name="ADI">#REF!</definedName>
    <definedName name="ADM">[9]otros!$C$2</definedName>
    <definedName name="ADMINISTRACION">#REF!</definedName>
    <definedName name="administrador" localSheetId="5">[19]Informacion!$B$15</definedName>
    <definedName name="administrador">[20]Informacion!$B$15</definedName>
    <definedName name="ADMINISTRADOR_VIAL__ARMANDO_SANCHEZ_SANCHEZ">[21]INDICMICROEMP!$A$20</definedName>
    <definedName name="adoc1" localSheetId="1">[13]!absc</definedName>
    <definedName name="adoc1" localSheetId="3">[13]!absc</definedName>
    <definedName name="adoc1" localSheetId="6">[13]!absc</definedName>
    <definedName name="adoc1" localSheetId="5">[14]!absc</definedName>
    <definedName name="adoc1" localSheetId="0">[13]!absc</definedName>
    <definedName name="adoc1">[13]!absc</definedName>
    <definedName name="ADOC125" localSheetId="1">[22]!absc</definedName>
    <definedName name="ADOC125" localSheetId="3">[22]!absc</definedName>
    <definedName name="ADOC125" localSheetId="6">[22]!absc</definedName>
    <definedName name="ADOC125" localSheetId="0">[22]!absc</definedName>
    <definedName name="ADOC125">[22]!absc</definedName>
    <definedName name="adoq" localSheetId="1">[8]!absc</definedName>
    <definedName name="adoq" localSheetId="3">[8]!absc</definedName>
    <definedName name="adoq" localSheetId="6">[8]!absc</definedName>
    <definedName name="adoq" localSheetId="5">[14]!absc</definedName>
    <definedName name="adoq" localSheetId="0">[8]!absc</definedName>
    <definedName name="adoq">[8]!absc</definedName>
    <definedName name="ads" localSheetId="5">#REF!</definedName>
    <definedName name="ads">#REF!</definedName>
    <definedName name="ADSAD" localSheetId="6" hidden="1">{"TAB1",#N/A,TRUE,"GENERAL";"TAB2",#N/A,TRUE,"GENERAL";"TAB3",#N/A,TRUE,"GENERAL";"TAB4",#N/A,TRUE,"GENERAL";"TAB5",#N/A,TRUE,"GENERAL"}</definedName>
    <definedName name="ADSAD" localSheetId="5"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5"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5"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5"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ua">#REF!</definedName>
    <definedName name="ah" localSheetId="1">#REF!</definedName>
    <definedName name="ah" localSheetId="3">#REF!</definedName>
    <definedName name="ah" localSheetId="6">#REF!</definedName>
    <definedName name="ah" localSheetId="5">#REF!</definedName>
    <definedName name="ah">#REF!</definedName>
    <definedName name="ahe" localSheetId="1">#REF!</definedName>
    <definedName name="ahe" localSheetId="3">#REF!</definedName>
    <definedName name="ahe" localSheetId="6">#REF!</definedName>
    <definedName name="ahe" localSheetId="5">#REF!</definedName>
    <definedName name="ahe">#REF!</definedName>
    <definedName name="AHI">'[18]Datos Generales'!$B$16</definedName>
    <definedName name="AIU" localSheetId="1">#REF!</definedName>
    <definedName name="AIU" localSheetId="3">#REF!</definedName>
    <definedName name="AIU" localSheetId="6">#REF!</definedName>
    <definedName name="AIU" localSheetId="5">#REF!</definedName>
    <definedName name="AIU" localSheetId="0">#REF!</definedName>
    <definedName name="AIU">#REF!</definedName>
    <definedName name="AIUK" localSheetId="1">#REF!</definedName>
    <definedName name="AIUK" localSheetId="3">#REF!</definedName>
    <definedName name="AIUK" localSheetId="6">#REF!</definedName>
    <definedName name="AIUK">#REF!</definedName>
    <definedName name="aj" localSheetId="1">#REF!</definedName>
    <definedName name="aj" localSheetId="3">#REF!</definedName>
    <definedName name="aj" localSheetId="6">#REF!</definedName>
    <definedName name="aj" localSheetId="5">#REF!</definedName>
    <definedName name="aj">#REF!</definedName>
    <definedName name="AjustDelAIU" localSheetId="1">#REF!</definedName>
    <definedName name="AjustDelAIU" localSheetId="3">#REF!</definedName>
    <definedName name="AjustDelAIU" localSheetId="6">#REF!</definedName>
    <definedName name="AjustDelAIU" localSheetId="5">#REF!</definedName>
    <definedName name="AjustDelAIU" localSheetId="0">#REF!</definedName>
    <definedName name="AjustDelAIU">#REF!</definedName>
    <definedName name="Alambre_ATT_2_22">#REF!</definedName>
    <definedName name="Alambre_de_puas_Cal_14">#REF!</definedName>
    <definedName name="Alambre_negro">#REF!</definedName>
    <definedName name="Alambre_No._8_THW">#REF!</definedName>
    <definedName name="Alambre_No_10_AWG_THW_75C">#REF!</definedName>
    <definedName name="Alambre_No_12_AWG_THW_75C">#REF!</definedName>
    <definedName name="Alambre_No_14_desnudo">#REF!</definedName>
    <definedName name="Alambre_teléfono_22_AWG">#REF!</definedName>
    <definedName name="Alambre_TW_10">#REF!</definedName>
    <definedName name="Alambre_TW_12">#REF!</definedName>
    <definedName name="Alambre_TW_14">#REF!</definedName>
    <definedName name="Alambre_TW_8">#REF!</definedName>
    <definedName name="alc" localSheetId="1">[23]!absc</definedName>
    <definedName name="alc" localSheetId="3">[23]!absc</definedName>
    <definedName name="alc" localSheetId="6">[23]!absc</definedName>
    <definedName name="alc" localSheetId="5">[24]!absc</definedName>
    <definedName name="alc" localSheetId="0">[23]!absc</definedName>
    <definedName name="alc">[23]!absc</definedName>
    <definedName name="alcVE">[25]Alcantarillas!#REF!</definedName>
    <definedName name="AlcVN">[25]Alcantarillas!#REF!</definedName>
    <definedName name="Alf._Alfa_Pasarella_1.080">#REF!</definedName>
    <definedName name="Alfombra_argollada_7mm.">#REF!</definedName>
    <definedName name="Alistado_.03x.03">#REF!</definedName>
    <definedName name="Alumol">#REF!</definedName>
    <definedName name="Amarre_galv._caballete">#REF!</definedName>
    <definedName name="AMO">'[18]Datos Generales'!$B$14</definedName>
    <definedName name="ANCLAJE" localSheetId="1">'[26]MC SF GAVIONES'!#REF!</definedName>
    <definedName name="ANCLAJE" localSheetId="3">'[26]MC SF GAVIONES'!#REF!</definedName>
    <definedName name="ANCLAJE" localSheetId="6">'[26]MC SF GAVIONES'!#REF!</definedName>
    <definedName name="ANCLAJE" localSheetId="5">'[26]MC SF GAVIONES'!#REF!</definedName>
    <definedName name="ANCLAJE" localSheetId="0">'[26]MC SF GAVIONES'!#REF!</definedName>
    <definedName name="ANCLAJE">'[26]MC SF GAVIONES'!#REF!</definedName>
    <definedName name="ANE" localSheetId="5">'[27]ANEXO 7'!#REF!</definedName>
    <definedName name="ANE">'[27]ANEXO 7'!#REF!</definedName>
    <definedName name="Angulo_1_8x3_4">#REF!</definedName>
    <definedName name="Angulo_1_x1_x3_16">#REF!</definedName>
    <definedName name="Angulo_Al_3_4_x3_4_x1_16">#REF!</definedName>
    <definedName name="anscount" hidden="1">1</definedName>
    <definedName name="Antic">[28]BASES!$B$33</definedName>
    <definedName name="ANTICIPO">[29]BASES!$B$33</definedName>
    <definedName name="Anticorrosivo__Pintuco">#REF!</definedName>
    <definedName name="AÑO">[9]PRESUPUESTO!$D$13</definedName>
    <definedName name="AÑOWUIE">'[30]Res-Accide-10'!$R$2:$R$7</definedName>
    <definedName name="ao" localSheetId="1">#REF!</definedName>
    <definedName name="ao" localSheetId="3">#REF!</definedName>
    <definedName name="ao" localSheetId="6">#REF!</definedName>
    <definedName name="ao" localSheetId="5">#REF!</definedName>
    <definedName name="ao">#REF!</definedName>
    <definedName name="Aplique_en_bronce">#REF!</definedName>
    <definedName name="APOYONAL">[31]DEPENDENCIAS!$E$2:$E$6</definedName>
    <definedName name="APU" localSheetId="1">[32]!absc</definedName>
    <definedName name="APU" localSheetId="3">[32]!absc</definedName>
    <definedName name="APU" localSheetId="6">[32]!absc</definedName>
    <definedName name="APU" localSheetId="5">[14]!absc</definedName>
    <definedName name="APU" localSheetId="0">[32]!absc</definedName>
    <definedName name="APU">[32]!absc</definedName>
    <definedName name="APU_directos" localSheetId="1">#REF!</definedName>
    <definedName name="APU_directos" localSheetId="3">#REF!</definedName>
    <definedName name="APU_directos" localSheetId="6">#REF!</definedName>
    <definedName name="APU_directos" localSheetId="5">#REF!</definedName>
    <definedName name="APU_directos" localSheetId="0">#REF!</definedName>
    <definedName name="APU_directos">#REF!</definedName>
    <definedName name="APU221.1" localSheetId="1">#REF!</definedName>
    <definedName name="APU221.1" localSheetId="3">#REF!</definedName>
    <definedName name="APU221.1" localSheetId="6">#REF!</definedName>
    <definedName name="APU221.1" localSheetId="5">#REF!</definedName>
    <definedName name="APU221.1" localSheetId="0">#REF!</definedName>
    <definedName name="APU221.1">#REF!</definedName>
    <definedName name="APU221.2" localSheetId="1">#REF!</definedName>
    <definedName name="APU221.2" localSheetId="3">#REF!</definedName>
    <definedName name="APU221.2" localSheetId="6">#REF!</definedName>
    <definedName name="APU221.2" localSheetId="5">#REF!</definedName>
    <definedName name="APU221.2" localSheetId="0">#REF!</definedName>
    <definedName name="APU221.2">#REF!</definedName>
    <definedName name="aq" localSheetId="6">'900.3'!ERR</definedName>
    <definedName name="aq" localSheetId="5">#N/A</definedName>
    <definedName name="aq" localSheetId="0">'PRESUPUESTO OFICIAL'!ERR</definedName>
    <definedName name="aq">[0]!ERR</definedName>
    <definedName name="aqaq" localSheetId="6" hidden="1">{"TAB1",#N/A,TRUE,"GENERAL";"TAB2",#N/A,TRUE,"GENERAL";"TAB3",#N/A,TRUE,"GENERAL";"TAB4",#N/A,TRUE,"GENERAL";"TAB5",#N/A,TRUE,"GENERAL"}</definedName>
    <definedName name="aqaq" localSheetId="5"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ea">[17]INTRO!$B$3</definedName>
    <definedName name="_xlnm.Print_Area" localSheetId="1">'211.1'!$B$1:$N$108</definedName>
    <definedName name="_xlnm.Print_Area" localSheetId="2">'310.1'!$B$1:$N$108</definedName>
    <definedName name="_xlnm.Print_Area" localSheetId="3">'311.1'!$B$1:$N$109</definedName>
    <definedName name="_xlnm.Print_Area" localSheetId="4">'681.1'!$B$1:$N$108</definedName>
    <definedName name="_xlnm.Print_Area" localSheetId="6">'900.3'!$B$1:$N$108</definedName>
    <definedName name="_xlnm.Print_Area" localSheetId="5">HEXAPODOS!$A$1:$L$103</definedName>
    <definedName name="_xlnm.Print_Area" localSheetId="0">'PRESUPUESTO OFICIAL'!$A$1:$L$53</definedName>
    <definedName name="_xlnm.Print_Area">#REF!</definedName>
    <definedName name="Arena_de_rio">#REF!</definedName>
    <definedName name="Arena_lavada_de_peña">#REF!</definedName>
    <definedName name="Arena_lavada_de_Rio">#REF!</definedName>
    <definedName name="armuve" localSheetId="6">'900.3'!ERR</definedName>
    <definedName name="armuve" localSheetId="5">#N/A</definedName>
    <definedName name="armuve" localSheetId="0">'PRESUPUESTO OFICIAL'!ERR</definedName>
    <definedName name="armuve">[0]!ERR</definedName>
    <definedName name="as" localSheetId="6">'900.3'!ERR</definedName>
    <definedName name="as" localSheetId="5">#REF!</definedName>
    <definedName name="as" localSheetId="0">'PRESUPUESTO OFICIAL'!ERR</definedName>
    <definedName name="as">[0]!ERR</definedName>
    <definedName name="asasdasd">#N/A</definedName>
    <definedName name="ASB">[1]AASHTO!$A$8:$F$11</definedName>
    <definedName name="ASD" localSheetId="6" hidden="1">{"via1",#N/A,TRUE,"general";"via2",#N/A,TRUE,"general";"via3",#N/A,TRUE,"general"}</definedName>
    <definedName name="ASD" localSheetId="5"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5"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5"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5"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6">'900.3'!ERR</definedName>
    <definedName name="ASDFGHJKLÑ" localSheetId="5">#N/A</definedName>
    <definedName name="ASDFGHJKLÑ" localSheetId="0">'PRESUPUESTO OFICIAL'!ERR</definedName>
    <definedName name="ASDFGHJKLÑ">[0]!ERR</definedName>
    <definedName name="asdfñk" localSheetId="1">#N/A</definedName>
    <definedName name="asdfñk" localSheetId="3">#N/A</definedName>
    <definedName name="asdfñk" localSheetId="6">#N/A</definedName>
    <definedName name="asdfñk" localSheetId="0">#N/A</definedName>
    <definedName name="asdfñk">#N/A</definedName>
    <definedName name="ASFALTO">'[33]5.2'!$D$21</definedName>
    <definedName name="Asfalto_190_tipo_II">#REF!</definedName>
    <definedName name="Asfalto_190_tipo_III">#REF!</definedName>
    <definedName name="asfasd" localSheetId="6" hidden="1">{"via1",#N/A,TRUE,"general";"via2",#N/A,TRUE,"general";"via3",#N/A,TRUE,"general"}</definedName>
    <definedName name="asfasd" localSheetId="5"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5"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6" hidden="1">{"TAB1",#N/A,TRUE,"GENERAL";"TAB2",#N/A,TRUE,"GENERAL";"TAB3",#N/A,TRUE,"GENERAL";"TAB4",#N/A,TRUE,"GENERAL";"TAB5",#N/A,TRUE,"GENERAL"}</definedName>
    <definedName name="asff" localSheetId="5"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5"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rsor_NANN_322">#REF!</definedName>
    <definedName name="ATR">'[18]Datos Generales'!$B$15</definedName>
    <definedName name="au" localSheetId="1">#REF!</definedName>
    <definedName name="au" localSheetId="3">#REF!</definedName>
    <definedName name="au" localSheetId="6">#REF!</definedName>
    <definedName name="au" localSheetId="5">#REF!</definedName>
    <definedName name="au">#REF!</definedName>
    <definedName name="aur" localSheetId="1">#REF!</definedName>
    <definedName name="aur" localSheetId="3">#REF!</definedName>
    <definedName name="aur" localSheetId="6">#REF!</definedName>
    <definedName name="aur" localSheetId="5">#REF!</definedName>
    <definedName name="aur">#REF!</definedName>
    <definedName name="auto1" localSheetId="1">#REF!</definedName>
    <definedName name="auto1" localSheetId="3">#REF!</definedName>
    <definedName name="auto1" localSheetId="6">#REF!</definedName>
    <definedName name="auto1" localSheetId="5">#REF!</definedName>
    <definedName name="auto1" localSheetId="0">#REF!</definedName>
    <definedName name="auto1">#REF!</definedName>
    <definedName name="auto123" localSheetId="1">#REF!</definedName>
    <definedName name="auto123" localSheetId="3">#REF!</definedName>
    <definedName name="auto123" localSheetId="6">#REF!</definedName>
    <definedName name="auto123" localSheetId="5">#REF!</definedName>
    <definedName name="auto123" localSheetId="0">#REF!</definedName>
    <definedName name="auto123">#REF!</definedName>
    <definedName name="auto2" localSheetId="1">#REF!</definedName>
    <definedName name="auto2" localSheetId="3">#REF!</definedName>
    <definedName name="auto2" localSheetId="6">#REF!</definedName>
    <definedName name="auto2" localSheetId="5">#REF!</definedName>
    <definedName name="auto2" localSheetId="0">#REF!</definedName>
    <definedName name="auto2">#REF!</definedName>
    <definedName name="AUTO22" localSheetId="5">#REF!</definedName>
    <definedName name="AUTO22">#REF!</definedName>
    <definedName name="Automaticos_Ref_GHC_50A.">#REF!</definedName>
    <definedName name="av" localSheetId="1">#REF!</definedName>
    <definedName name="av" localSheetId="3">#REF!</definedName>
    <definedName name="av" localSheetId="6">#REF!</definedName>
    <definedName name="av" localSheetId="5">#REF!</definedName>
    <definedName name="av">#REF!</definedName>
    <definedName name="AW" localSheetId="1">#REF!</definedName>
    <definedName name="AW" localSheetId="3">#REF!</definedName>
    <definedName name="AW" localSheetId="6">#REF!</definedName>
    <definedName name="AW" localSheetId="5">#REF!</definedName>
    <definedName name="AW" localSheetId="0">#REF!</definedName>
    <definedName name="AW">#REF!</definedName>
    <definedName name="ax" localSheetId="1">#REF!</definedName>
    <definedName name="ax" localSheetId="3">#REF!</definedName>
    <definedName name="ax" localSheetId="6">#REF!</definedName>
    <definedName name="ax" localSheetId="5">#REF!</definedName>
    <definedName name="ax">#REF!</definedName>
    <definedName name="AY">'[18]Datos Generales'!$B$4</definedName>
    <definedName name="Ayudante">#REF!</definedName>
    <definedName name="azaz" localSheetId="6" hidden="1">{"TAB1",#N/A,TRUE,"GENERAL";"TAB2",#N/A,TRUE,"GENERAL";"TAB3",#N/A,TRUE,"GENERAL";"TAB4",#N/A,TRUE,"GENERAL";"TAB5",#N/A,TRUE,"GENERAL"}</definedName>
    <definedName name="azaz" localSheetId="5"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5" hidden="1">{"via1",#N/A,TRUE,"general";"via2",#N/A,TRUE,"general";"via3",#N/A,TRUE,"general"}</definedName>
    <definedName name="B" localSheetId="0" hidden="1">{"via1",#N/A,TRUE,"general";"via2",#N/A,TRUE,"general";"via3",#N/A,TRUE,"general"}</definedName>
    <definedName name="B" hidden="1">{"via1",#N/A,TRUE,"general";"via2",#N/A,TRUE,"general";"via3",#N/A,TRUE,"general"}</definedName>
    <definedName name="B_impresión_IM" localSheetId="5">#REF!</definedName>
    <definedName name="B_impresión_IM">#REF!</definedName>
    <definedName name="Bala_de_incrustar">#REF!</definedName>
    <definedName name="Balasto_20_w.Alta_pot.">#REF!</definedName>
    <definedName name="Bald._Alfa_Blanco_Huila_5">#REF!</definedName>
    <definedName name="Bald._Alfa_PerlatoClaro_5">#REF!</definedName>
    <definedName name="Bald_Alfa_Exp_33_33_P1">#REF!</definedName>
    <definedName name="Bald_Alfa_Exp_40_40.7_Perlato">#REF!</definedName>
    <definedName name="Baldos_n_de_cemento_20x20">#REF!</definedName>
    <definedName name="Baldosa_Alfa_G5_B">#REF!</definedName>
    <definedName name="Baldosa_Alfa_Porrino_masc">#REF!</definedName>
    <definedName name="Baldosin_de_cemento">#REF!</definedName>
    <definedName name="Baldosín_granito_.33x.33">#REF!</definedName>
    <definedName name="Baldosín_Monserrate_15_30">#REF!</definedName>
    <definedName name="Baranda_hierro_forjado">#REF!</definedName>
    <definedName name="Barniz_sintetico_Pintuco_559">#REF!</definedName>
    <definedName name="Barniz_sintetico_Pintuco_SD1">#REF!</definedName>
    <definedName name="Barniz_Transp_Pintuco">#REF!</definedName>
    <definedName name="Barra_colect._Cu_11_2x1_4x30">#REF!</definedName>
    <definedName name="Barra_protect.Cu_11_2x1_4x30">#REF!</definedName>
    <definedName name="base" localSheetId="5">#REF!</definedName>
    <definedName name="base">#REF!</definedName>
    <definedName name="base_VaR" localSheetId="5">#REF!</definedName>
    <definedName name="base_VaR">#REF!</definedName>
    <definedName name="BASEDATOS" localSheetId="5">#REF!</definedName>
    <definedName name="BASEDATOS">#REF!</definedName>
    <definedName name="_xlnm.Database" localSheetId="1">#REF!</definedName>
    <definedName name="_xlnm.Database" localSheetId="3">#REF!</definedName>
    <definedName name="_xlnm.Database" localSheetId="6">#REF!</definedName>
    <definedName name="_xlnm.Database" localSheetId="5">#REF!</definedName>
    <definedName name="_xlnm.Database" localSheetId="0">#REF!</definedName>
    <definedName name="_xlnm.Database">#REF!</definedName>
    <definedName name="BB" localSheetId="6">'900.3'!ERR</definedName>
    <definedName name="bb" localSheetId="5">#REF!</definedName>
    <definedName name="BB" localSheetId="0">'PRESUPUESTO OFICIAL'!ERR</definedName>
    <definedName name="BB">[0]!ERR</definedName>
    <definedName name="bbb" localSheetId="1">#REF!</definedName>
    <definedName name="bbb" localSheetId="3">#REF!</definedName>
    <definedName name="bbb" localSheetId="6">#REF!</definedName>
    <definedName name="bbb">#REF!</definedName>
    <definedName name="bbbbbb" localSheetId="6" hidden="1">{"via1",#N/A,TRUE,"general";"via2",#N/A,TRUE,"general";"via3",#N/A,TRUE,"general"}</definedName>
    <definedName name="bbbbbb" localSheetId="5"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5"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arg1">[16]INTRO!$C$37</definedName>
    <definedName name="bcarg2">[16]INTRO!$C$40</definedName>
    <definedName name="bcarg3">[17]INTRO!#REF!</definedName>
    <definedName name="BCXBDFG" localSheetId="6"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6" hidden="1">{"via1",#N/A,TRUE,"general";"via2",#N/A,TRUE,"general";"via3",#N/A,TRUE,"general"}</definedName>
    <definedName name="BDFB" localSheetId="5"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5"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BEB" localSheetId="1">#REF!</definedName>
    <definedName name="BEBEBEB" localSheetId="3">#REF!</definedName>
    <definedName name="BEBEBEB" localSheetId="6">#REF!</definedName>
    <definedName name="BEBEBEB">#REF!</definedName>
    <definedName name="Beg_Bal" localSheetId="5">#REF!</definedName>
    <definedName name="Beg_Bal">#REF!</definedName>
    <definedName name="bfnfv" localSheetId="6" hidden="1">{"TAB1",#N/A,TRUE,"GENERAL";"TAB2",#N/A,TRUE,"GENERAL";"TAB3",#N/A,TRUE,"GENERAL";"TAB4",#N/A,TRUE,"GENERAL";"TAB5",#N/A,TRUE,"GENERAL"}</definedName>
    <definedName name="bfnfv" localSheetId="5"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5"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5"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5"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 localSheetId="1">#REF!</definedName>
    <definedName name="bgh" localSheetId="3">#REF!</definedName>
    <definedName name="bgh" localSheetId="6">#REF!</definedName>
    <definedName name="bgh" localSheetId="5">#REF!</definedName>
    <definedName name="bgh">#REF!</definedName>
    <definedName name="bgvfcdx" localSheetId="6" hidden="1">{"via1",#N/A,TRUE,"general";"via2",#N/A,TRUE,"general";"via3",#N/A,TRUE,"general"}</definedName>
    <definedName name="bgvfcdx" localSheetId="5"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 localSheetId="1">#REF!</definedName>
    <definedName name="BHT" localSheetId="3">#REF!</definedName>
    <definedName name="BHT" localSheetId="6">#REF!</definedName>
    <definedName name="BHT" localSheetId="5">#REF!</definedName>
    <definedName name="BHT">#REF!</definedName>
    <definedName name="bimestre" localSheetId="5">'[34]ESTADO RED'!$E$8</definedName>
    <definedName name="bimestre">'[35]ESTADO RED'!$E$8</definedName>
    <definedName name="Bisagra__GATO__cobrizada">#REF!</definedName>
    <definedName name="Bisagra_acero_cobrizado3">#REF!</definedName>
    <definedName name="Bisagra_cobriza_de_2">#REF!</definedName>
    <definedName name="Bisagra_pivote">#REF!</definedName>
    <definedName name="bl" localSheetId="1">#REF!</definedName>
    <definedName name="bl" localSheetId="3">#REF!</definedName>
    <definedName name="bl" localSheetId="6">#REF!</definedName>
    <definedName name="bl" localSheetId="5">#REF!</definedName>
    <definedName name="bl">#REF!</definedName>
    <definedName name="Bloque_calado">#REF!</definedName>
    <definedName name="Bloque_hueco_No._5">#REF!</definedName>
    <definedName name="Bloque_Hueco_No_4">#REF!</definedName>
    <definedName name="bn" localSheetId="1">#REF!</definedName>
    <definedName name="bn" localSheetId="3">#REF!</definedName>
    <definedName name="bn" localSheetId="6">#REF!</definedName>
    <definedName name="bn" localSheetId="5">#REF!</definedName>
    <definedName name="bn" localSheetId="0">#REF!</definedName>
    <definedName name="bn">#REF!</definedName>
    <definedName name="bnm" localSheetId="1">#REF!</definedName>
    <definedName name="bnm" localSheetId="3">#REF!</definedName>
    <definedName name="bnm" localSheetId="6">#REF!</definedName>
    <definedName name="bnm" localSheetId="5">#REF!</definedName>
    <definedName name="bnm">#REF!</definedName>
    <definedName name="Bocel_Md_en_media_caña">#REF!</definedName>
    <definedName name="Bocel_porcelana_l_0_11">#REF!</definedName>
    <definedName name="Boton_de_timbre">#REF!</definedName>
    <definedName name="BQBQBQBQBQB" localSheetId="1">#REF!</definedName>
    <definedName name="BQBQBQBQBQB" localSheetId="3">#REF!</definedName>
    <definedName name="BQBQBQBQBQB" localSheetId="6">#REF!</definedName>
    <definedName name="BQBQBQBQBQB">#REF!</definedName>
    <definedName name="br" localSheetId="6" hidden="1">{"TAB1",#N/A,TRUE,"GENERAL";"TAB2",#N/A,TRUE,"GENERAL";"TAB3",#N/A,TRUE,"GENERAL";"TAB4",#N/A,TRUE,"GENERAL";"TAB5",#N/A,TRUE,"GENERAL"}</definedName>
    <definedName name="br" localSheetId="5"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_1x20_Amp">#REF!</definedName>
    <definedName name="Breaker_1x30_Amp">#REF!</definedName>
    <definedName name="bsb" localSheetId="6" hidden="1">{"via1",#N/A,TRUE,"general";"via2",#N/A,TRUE,"general";"via3",#N/A,TRUE,"general"}</definedName>
    <definedName name="bsb" localSheetId="5"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5"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6" hidden="1">{"via1",#N/A,TRUE,"general";"via2",#N/A,TRUE,"general";"via3",#N/A,TRUE,"general"}</definedName>
    <definedName name="bt" localSheetId="5"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5">#REF!</definedName>
    <definedName name="BuiltIn_Print_Area">#REF!</definedName>
    <definedName name="BuiltIn_Print_Area___0">'[36]Form5 _Pág_ 2'!#REF!</definedName>
    <definedName name="BuiltIn_Print_Titles" localSheetId="5">#REF!</definedName>
    <definedName name="BuiltIn_Print_Titles">#REF!</definedName>
    <definedName name="bvbc" localSheetId="6" hidden="1">{"TAB1",#N/A,TRUE,"GENERAL";"TAB2",#N/A,TRUE,"GENERAL";"TAB3",#N/A,TRUE,"GENERAL";"TAB4",#N/A,TRUE,"GENERAL";"TAB5",#N/A,TRUE,"GENERAL"}</definedName>
    <definedName name="bvbc" localSheetId="5"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5"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5"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 localSheetId="1">#REF!</definedName>
    <definedName name="bw" localSheetId="3">#REF!</definedName>
    <definedName name="bw" localSheetId="6">#REF!</definedName>
    <definedName name="bw" localSheetId="5">#REF!</definedName>
    <definedName name="bw">#REF!</definedName>
    <definedName name="BWBBWB" localSheetId="1">#REF!</definedName>
    <definedName name="BWBBWB" localSheetId="3">#REF!</definedName>
    <definedName name="BWBBWB" localSheetId="6">#REF!</definedName>
    <definedName name="BWBBWB">#REF!</definedName>
    <definedName name="by" localSheetId="6" hidden="1">{"via1",#N/A,TRUE,"general";"via2",#N/A,TRUE,"general";"via3",#N/A,TRUE,"general"}</definedName>
    <definedName name="by" localSheetId="5"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 localSheetId="1">#REF!</definedName>
    <definedName name="C_" localSheetId="3">#REF!</definedName>
    <definedName name="C_" localSheetId="6">#REF!</definedName>
    <definedName name="C_" localSheetId="5">#REF!</definedName>
    <definedName name="C_" localSheetId="0">#REF!</definedName>
    <definedName name="C_">#REF!</definedName>
    <definedName name="CA">'[18]Datos Generales'!$B$7</definedName>
    <definedName name="CAB" localSheetId="5">#REF!</definedName>
    <definedName name="CAB">#REF!</definedName>
    <definedName name="Caballete_art._Eternit">#REF!</definedName>
    <definedName name="Cable_coaxial">#REF!</definedName>
    <definedName name="Cable_desnudo_Cu_1_0">#REF!</definedName>
    <definedName name="Cable_desnudo_Cu_2_0">#REF!</definedName>
    <definedName name="Cable_No_4_AWG_THW_75C">#REF!</definedName>
    <definedName name="Caja_galvanizada_2400">#REF!</definedName>
    <definedName name="Caja_galvanizada_2800">#REF!</definedName>
    <definedName name="Caja_galvanizada_4">#REF!</definedName>
    <definedName name="Caja_galvanizada_5800">#REF!</definedName>
    <definedName name="Caja_Gvnzd_10_10">#REF!</definedName>
    <definedName name="Caja_p_cortador_60_60">#REF!</definedName>
    <definedName name="Caja_p_strip_Tel_10_pares">#REF!</definedName>
    <definedName name="Caja_registro_agua_12___12">#REF!</definedName>
    <definedName name="Caja_SEGURIT_cajero_7546">#REF!</definedName>
    <definedName name="Caja_Taco_Monofasica_CT1_4">#REF!</definedName>
    <definedName name="Caja_Taco_Trifasica_CT1_12">#REF!</definedName>
    <definedName name="Calentador_elec.s__espec">#REF!</definedName>
    <definedName name="Canal_lám_galv_cal_18_d_1m">#REF!</definedName>
    <definedName name="Canastilla_L_platos">#REF!</definedName>
    <definedName name="CANT" localSheetId="1">#REF!</definedName>
    <definedName name="CANT" localSheetId="3">#REF!</definedName>
    <definedName name="CANT" localSheetId="6">#REF!</definedName>
    <definedName name="CANT" localSheetId="5">#REF!</definedName>
    <definedName name="CANT" localSheetId="0">#REF!</definedName>
    <definedName name="CANT">#REF!</definedName>
    <definedName name="Caolin">#REF!</definedName>
    <definedName name="Capacete_1">#REF!</definedName>
    <definedName name="CapFinanciera1">[37]Puntajes!$C$12</definedName>
    <definedName name="CapFinanciera2">[37]Puntajes!$C$13</definedName>
    <definedName name="CapFinanciera3">[37]Puntajes!$C$14</definedName>
    <definedName name="CapFinanciera4">[37]Puntajes!$C$15</definedName>
    <definedName name="capilla" localSheetId="1">#REF!</definedName>
    <definedName name="capilla" localSheetId="3">#REF!</definedName>
    <definedName name="capilla" localSheetId="6">#REF!</definedName>
    <definedName name="capilla">#REF!</definedName>
    <definedName name="Capitel_piedra">#REF!</definedName>
    <definedName name="CapTecnica1">[37]Puntajes!$G$4</definedName>
    <definedName name="CapTecnica2">[37]Puntajes!$G$5</definedName>
    <definedName name="Carburo">#REF!</definedName>
    <definedName name="CARGO1">[16]INTRO!$B$14</definedName>
    <definedName name="CARGO2">[16]INTRO!$B$15</definedName>
    <definedName name="CARGO3">'[38]INFORMACION DEL PROCESO'!#REF!</definedName>
    <definedName name="CargoPrestSociales">#REF!</definedName>
    <definedName name="Caseton">#REF!</definedName>
    <definedName name="Caseton_de_guadua">#REF!</definedName>
    <definedName name="Casilla_para_cajero">#REF!</definedName>
    <definedName name="causa" localSheetId="1">#REF!</definedName>
    <definedName name="causa" localSheetId="3">#REF!</definedName>
    <definedName name="causa" localSheetId="6">#REF!</definedName>
    <definedName name="causa" localSheetId="5">#REF!</definedName>
    <definedName name="causa">#REF!</definedName>
    <definedName name="CB">'[18]Datos Generales'!$B$8</definedName>
    <definedName name="cc" localSheetId="1">#REF!</definedName>
    <definedName name="cc" localSheetId="3">#REF!</definedName>
    <definedName name="cc" localSheetId="6">#REF!</definedName>
    <definedName name="cc" localSheetId="5">#REF!</definedName>
    <definedName name="cc">#REF!</definedName>
    <definedName name="ccarg1">[16]INTRO!$C$44</definedName>
    <definedName name="ccarg2">[16]INTRO!$C$46</definedName>
    <definedName name="ccarg3">[17]INTRO!#REF!</definedName>
    <definedName name="ccccc" localSheetId="6" hidden="1">{"TAB1",#N/A,TRUE,"GENERAL";"TAB2",#N/A,TRUE,"GENERAL";"TAB3",#N/A,TRUE,"GENERAL";"TAB4",#N/A,TRUE,"GENERAL";"TAB5",#N/A,TRUE,"GENERAL"}</definedName>
    <definedName name="ccccc" localSheetId="5"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1">'[39]A. P. U.'!#REF!</definedName>
    <definedName name="CCCCCC" localSheetId="3">'[39]A. P. U.'!#REF!</definedName>
    <definedName name="CCCCCC" localSheetId="6">'[39]A. P. U.'!#REF!</definedName>
    <definedName name="CCCCCC" localSheetId="5">'[39]A. P. U.'!#REF!</definedName>
    <definedName name="CCCCCC" localSheetId="0">'[39]A. P. U.'!#REF!</definedName>
    <definedName name="CCCCCC">'[39]A. P. U.'!#REF!</definedName>
    <definedName name="ccccccccccccccccccccccccccccccccccccccccccccccccccccccccccccccccccccccccccccccccccccccccccccccccccccccccccccccccccccccccccccccccccccccccccccccccccccccccccccccccccccccccccccccccccccccccccccccccccccccccccccccccccccccccccccccccccccccccccccccccccccccccccccccc">#REF!</definedName>
    <definedName name="ccto210" localSheetId="1">#REF!</definedName>
    <definedName name="ccto210" localSheetId="3">#REF!</definedName>
    <definedName name="ccto210" localSheetId="6">#REF!</definedName>
    <definedName name="ccto210" localSheetId="5">#REF!</definedName>
    <definedName name="ccto210" localSheetId="0">#REF!</definedName>
    <definedName name="ccto210">#REF!</definedName>
    <definedName name="cd" localSheetId="5">[40]Hoja1!$C$81</definedName>
    <definedName name="cd">[41]Hoja1!$C$81</definedName>
    <definedName name="cdcdc" localSheetId="6" hidden="1">{"via1",#N/A,TRUE,"general";"via2",#N/A,TRUE,"general";"via3",#N/A,TRUE,"general"}</definedName>
    <definedName name="cdcdc" localSheetId="5"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[28]CDItem!$G$8</definedName>
    <definedName name="Cedro_Caqueta">#REF!</definedName>
    <definedName name="ceerf" localSheetId="6" hidden="1">{"TAB1",#N/A,TRUE,"GENERAL";"TAB2",#N/A,TRUE,"GENERAL";"TAB3",#N/A,TRUE,"GENERAL";"TAB4",#N/A,TRUE,"GENERAL";"TAB5",#N/A,TRUE,"GENERAL"}</definedName>
    <definedName name="ceerf" localSheetId="5"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gris">#REF!</definedName>
    <definedName name="CEMENTO">[42]Insum!$A$3:$H$63</definedName>
    <definedName name="Cemento_blanco">#REF!</definedName>
    <definedName name="Cemento_gris">#REF!</definedName>
    <definedName name="Cenefa_cedro_A_15">#REF!</definedName>
    <definedName name="Cera_pisos">#REF!</definedName>
    <definedName name="Cerám._Venecia_0.20x_0.20">#REF!</definedName>
    <definedName name="Ceram._Venecia_0.20x0.20">#REF!</definedName>
    <definedName name="Cerámica_Alfa_Pieme_Must">#REF!</definedName>
    <definedName name="Ceramica_Corona_33_33">#REF!</definedName>
    <definedName name="Cerrad_Schlage_A40S_TWG">#REF!</definedName>
    <definedName name="Cerrad_Schlage_A50PD_TWG">#REF!</definedName>
    <definedName name="Cerrad_Yale_doble_pasador">#REF!</definedName>
    <definedName name="Cerradura_Schlage_B262PX">#REF!</definedName>
    <definedName name="Cerradura_Schlage_F_160">#REF!</definedName>
    <definedName name="Cerradura_Yale_poma_baño">#REF!</definedName>
    <definedName name="Cerradura_Yale_poma_mad.">#REF!</definedName>
    <definedName name="cert">#REF!</definedName>
    <definedName name="Chapa_piedra_abusardada">[43]BASE!#REF!</definedName>
    <definedName name="Chapa_piedra_pulida">[43]BASE!#REF!</definedName>
    <definedName name="Chapa_piedra_puntereada">[43]BASE!#REF!</definedName>
    <definedName name="Chapa_piedra_Ranurada">[43]BASE!#REF!</definedName>
    <definedName name="Chazo_madera__tarugo">#REF!</definedName>
    <definedName name="Chazos_plasticos_1_4">#REF!</definedName>
    <definedName name="Cheque_1_2õRed_White">#REF!</definedName>
    <definedName name="Cinta_Aislante__rollo">#REF!</definedName>
    <definedName name="Cinta_polietileno">#REF!</definedName>
    <definedName name="Cinta_teflon_rollo">#REF!</definedName>
    <definedName name="CIRCUITOS">[44]Circuitos!$C$2:$C$891</definedName>
    <definedName name="clase" localSheetId="1">#REF!</definedName>
    <definedName name="clase" localSheetId="3">#REF!</definedName>
    <definedName name="clase" localSheetId="6">#REF!</definedName>
    <definedName name="clase" localSheetId="5">#REF!</definedName>
    <definedName name="clase">#REF!</definedName>
    <definedName name="cldCoordinador">[45]Formato!$J$43</definedName>
    <definedName name="cldDepartamento">[45]Formato!$E$43</definedName>
    <definedName name="cldResumen">[45]Formato!$C$44</definedName>
    <definedName name="co" localSheetId="1">#REF!</definedName>
    <definedName name="co" localSheetId="3">#REF!</definedName>
    <definedName name="co" localSheetId="6">#REF!</definedName>
    <definedName name="co" localSheetId="5">#REF!</definedName>
    <definedName name="co">#REF!</definedName>
    <definedName name="Codo_6__RDE41_45_Gr.">#REF!</definedName>
    <definedName name="Codo_galvanizado_1_2">#REF!</definedName>
    <definedName name="Codo_galvanizado_2_1_2">#REF!</definedName>
    <definedName name="Codo_PVC_1">#REF!</definedName>
    <definedName name="Codo_PVC_2_sanitario">#REF!</definedName>
    <definedName name="Codo_PVC_45_C_C_212500_6">#REF!</definedName>
    <definedName name="Codo_PVC_45_C_C_212580_3">#REF!</definedName>
    <definedName name="Codo_PVC_45_C_C_212590_4">#REF!</definedName>
    <definedName name="Codo_PVC_pres._3_4">#REF!</definedName>
    <definedName name="Codo_PVC_presion_1_1_2">#REF!</definedName>
    <definedName name="Codo_PVC_presion_1_1_4">#REF!</definedName>
    <definedName name="Codo_PVC_presion_1_2">#REF!</definedName>
    <definedName name="Codo_PVC_presion_2">#REF!</definedName>
    <definedName name="Codo_PVC_presion_2_1_2">#REF!</definedName>
    <definedName name="Codo_PVC_presion_3">#REF!</definedName>
    <definedName name="Codo_PVC_Presion_412010_1_2">#REF!</definedName>
    <definedName name="Codo_PVC_Presion_412020_3_4">#REF!</definedName>
    <definedName name="Codo_PVC_Presion_412030_1">#REF!</definedName>
    <definedName name="Codo_PVC_Presion_412050_1.5">#REF!</definedName>
    <definedName name="Codo_PVC_Presion_412060_2">#REF!</definedName>
    <definedName name="Codo_PVC_sanitario_2">#REF!</definedName>
    <definedName name="Codo_PVC_sanitario_3">#REF!</definedName>
    <definedName name="Codo_PVC_sanitario_4">#REF!</definedName>
    <definedName name="CodoCPVC_Presion492510_1_2">#REF!</definedName>
    <definedName name="CodoCPVC_Presion492520_3_4">#REF!</definedName>
    <definedName name="Collares_de_derivacion_4_x3_4">#REF!</definedName>
    <definedName name="Collarin_2_1_2">#REF!</definedName>
    <definedName name="Color_Mineral">#REF!</definedName>
    <definedName name="Column._piedra_abus._L_1m">[43]BASE!#REF!</definedName>
    <definedName name="Compresor">#REF!</definedName>
    <definedName name="COMPROBANTE_DE_PAGO" localSheetId="5">#REF!</definedName>
    <definedName name="COMPROBANTE_DE_PAGO">#REF!</definedName>
    <definedName name="Compuerta_met._desliz._.40x.40">#REF!</definedName>
    <definedName name="Compuerta_metalica_0.5x0.5">#REF!</definedName>
    <definedName name="Concreto_2.500_psi__Clase_C">#REF!</definedName>
    <definedName name="Concreto_2000_psi">#REF!</definedName>
    <definedName name="Concreto_3.000_psi">#REF!</definedName>
    <definedName name="Concreto_pobre_clase_F">#REF!</definedName>
    <definedName name="Conductor_No._6_THW">#REF!</definedName>
    <definedName name="Conductor_No.4_THW">#REF!</definedName>
    <definedName name="CONSORCIO">#REF!</definedName>
    <definedName name="Consultor">'[46]Datos básicos'!$B$2</definedName>
    <definedName name="Contratante">'[46]Datos básicos'!$B$1</definedName>
    <definedName name="Contrato">'[46]Datos básicos'!$B$3</definedName>
    <definedName name="COPIA" localSheetId="6">'900.3'!ERR</definedName>
    <definedName name="COPIA" localSheetId="5">#N/A</definedName>
    <definedName name="COPIA" localSheetId="0">'PRESUPUESTO OFICIAL'!ERR</definedName>
    <definedName name="COPIA">[0]!ERR</definedName>
    <definedName name="copiao4" localSheetId="6">'900.3'!ERR</definedName>
    <definedName name="copiao4" localSheetId="5">#N/A</definedName>
    <definedName name="copiao4" localSheetId="0">'PRESUPUESTO OFICIAL'!ERR</definedName>
    <definedName name="copiao4">[0]!ERR</definedName>
    <definedName name="Corona_00210_Bocel">#REF!</definedName>
    <definedName name="Corona_00215_Media_caña">#REF!</definedName>
    <definedName name="Corona_11___11_B00012_blanco">#REF!</definedName>
    <definedName name="Corona_11___11_B00012_grabado">#REF!</definedName>
    <definedName name="Corona_12___22_11503_decorpiso">#REF!</definedName>
    <definedName name="Corona_20_25_B14254_gales">#REF!</definedName>
    <definedName name="Corona_21_21_B20100_color">#REF!</definedName>
    <definedName name="Corona_30_x_30_30900_capri_172">#REF!</definedName>
    <definedName name="Corona_6_20_B14254_Jonico">#REF!</definedName>
    <definedName name="Corona_Piso_21x21_22800_Hueso">#REF!</definedName>
    <definedName name="Correa_métalica_en_obra">#REF!</definedName>
    <definedName name="corri" localSheetId="6">'900.3'!ERR</definedName>
    <definedName name="corri" localSheetId="5">#N/A</definedName>
    <definedName name="corri" localSheetId="0">'PRESUPUESTO OFICIAL'!ERR</definedName>
    <definedName name="corri">[0]!ERR</definedName>
    <definedName name="COSTODIRECTO" localSheetId="1">#REF!</definedName>
    <definedName name="COSTODIRECTO" localSheetId="3">#REF!</definedName>
    <definedName name="COSTODIRECTO" localSheetId="6">#REF!</definedName>
    <definedName name="COSTODIRECTO" localSheetId="5">#REF!</definedName>
    <definedName name="COSTODIRECTO" localSheetId="0">#REF!</definedName>
    <definedName name="COSTODIRECTO">#REF!</definedName>
    <definedName name="COSTOS">[47]TARIFAS!$A$1:$F$52</definedName>
    <definedName name="cp" localSheetId="1">#REF!</definedName>
    <definedName name="cp" localSheetId="3">#REF!</definedName>
    <definedName name="cp" localSheetId="6">#REF!</definedName>
    <definedName name="cp" localSheetId="5">#REF!</definedName>
    <definedName name="cp">#REF!</definedName>
    <definedName name="Cristina_Corona_2x2_corriente">#REF!</definedName>
    <definedName name="CRITERIOCUMPLE">#REF!</definedName>
    <definedName name="Criticos" localSheetId="1">#REF!</definedName>
    <definedName name="Criticos" localSheetId="3">#REF!</definedName>
    <definedName name="Criticos" localSheetId="6">#REF!</definedName>
    <definedName name="Criticos" localSheetId="5">#REF!</definedName>
    <definedName name="Criticos">#REF!</definedName>
    <definedName name="CTA" localSheetId="1">#REF!</definedName>
    <definedName name="CTA" localSheetId="3">#REF!</definedName>
    <definedName name="CTA" localSheetId="6">#REF!</definedName>
    <definedName name="CTA" localSheetId="5">#REF!</definedName>
    <definedName name="CTA" localSheetId="0">#REF!</definedName>
    <definedName name="CTA">#REF!</definedName>
    <definedName name="cuad1" localSheetId="5">#REF!</definedName>
    <definedName name="cuad1">#REF!</definedName>
    <definedName name="cuad2" localSheetId="5">#REF!</definedName>
    <definedName name="cuad2">#REF!</definedName>
    <definedName name="cuad3" localSheetId="5">#REF!</definedName>
    <definedName name="cuad3">#REF!</definedName>
    <definedName name="cuad4" localSheetId="5">#REF!</definedName>
    <definedName name="cuad4">#REF!</definedName>
    <definedName name="CUAD5" localSheetId="5">#REF!</definedName>
    <definedName name="CUAD5">#REF!</definedName>
    <definedName name="cuado" localSheetId="5">#REF!</definedName>
    <definedName name="cuado">#REF!</definedName>
    <definedName name="CUADRIA" localSheetId="1">#REF!</definedName>
    <definedName name="CUADRIA" localSheetId="3">#REF!</definedName>
    <definedName name="CUADRIA" localSheetId="6">#REF!</definedName>
    <definedName name="CUADRIA">#REF!</definedName>
    <definedName name="CUADRIB" localSheetId="1">#REF!</definedName>
    <definedName name="CUADRIB" localSheetId="3">#REF!</definedName>
    <definedName name="CUADRIB" localSheetId="6">#REF!</definedName>
    <definedName name="CUADRIB">#REF!</definedName>
    <definedName name="CUADRIC" localSheetId="1">#REF!</definedName>
    <definedName name="CUADRIC" localSheetId="3">#REF!</definedName>
    <definedName name="CUADRIC" localSheetId="6">#REF!</definedName>
    <definedName name="CUADRIC">#REF!</definedName>
    <definedName name="CUAL" localSheetId="6">'900.3'!ERR</definedName>
    <definedName name="CUAL" localSheetId="5">#N/A</definedName>
    <definedName name="CUAL" localSheetId="0">'PRESUPUESTO OFICIAL'!ERR</definedName>
    <definedName name="CUAL">[0]!ERR</definedName>
    <definedName name="CUATRO">#REF!</definedName>
    <definedName name="CUBS" localSheetId="1">#REF!</definedName>
    <definedName name="CUBS" localSheetId="3">#REF!</definedName>
    <definedName name="CUBS" localSheetId="6">#REF!</definedName>
    <definedName name="CUBS" localSheetId="5">[48]Hoja4!$1:$1048576</definedName>
    <definedName name="CUBS" localSheetId="0">#REF!</definedName>
    <definedName name="CUBS">#REF!</definedName>
    <definedName name="CUMPLE_NO_CUMPLE">#REF!</definedName>
    <definedName name="CUMPLENOCUMPLE">#REF!</definedName>
    <definedName name="CUNET" localSheetId="6" hidden="1">{"via1",#N/A,TRUE,"general";"via2",#N/A,TRUE,"general";"via3",#N/A,TRUE,"general"}</definedName>
    <definedName name="CUNET" localSheetId="5"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nVE">#REF!</definedName>
    <definedName name="cunVN">#REF!</definedName>
    <definedName name="Curva_PVC_conduit_1_2">#REF!</definedName>
    <definedName name="Curva_PVC_conduit_3_4">#REF!</definedName>
    <definedName name="cv" localSheetId="1">#REF!</definedName>
    <definedName name="cv" localSheetId="3">#REF!</definedName>
    <definedName name="cv" localSheetId="6">#REF!</definedName>
    <definedName name="cv" localSheetId="5" hidden="1">{"TAB1",#N/A,TRUE,"GENERAL";"TAB2",#N/A,TRUE,"GENERAL";"TAB3",#N/A,TRUE,"GENERAL";"TAB4",#N/A,TRUE,"GENERAL";"TAB5",#N/A,TRUE,"GENERAL"}</definedName>
    <definedName name="cv" localSheetId="0">#REF!</definedName>
    <definedName name="cv">#REF!</definedName>
    <definedName name="cv_51" localSheetId="5">#REF!</definedName>
    <definedName name="cv_51">#REF!</definedName>
    <definedName name="cvfvd" localSheetId="6" hidden="1">{"via1",#N/A,TRUE,"general";"via2",#N/A,TRUE,"general";"via3",#N/A,TRUE,"general"}</definedName>
    <definedName name="cvfvd" localSheetId="5"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5"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5"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 localSheetId="1">#REF!</definedName>
    <definedName name="cx" localSheetId="3">#REF!</definedName>
    <definedName name="cx" localSheetId="6">#REF!</definedName>
    <definedName name="cx" localSheetId="5">#REF!</definedName>
    <definedName name="cx">#REF!</definedName>
    <definedName name="d" localSheetId="6" hidden="1">{"TAB1",#N/A,TRUE,"GENERAL";"TAB2",#N/A,TRUE,"GENERAL";"TAB3",#N/A,TRUE,"GENERAL";"TAB4",#N/A,TRUE,"GENERAL";"TAB5",#N/A,TRUE,"GENERAL"}</definedName>
    <definedName name="d" localSheetId="5"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percápita">[49]Sanitario!$AC$9:$AD$9</definedName>
    <definedName name="dario" localSheetId="1">'[7]GPI 526'!#REF!</definedName>
    <definedName name="dario" localSheetId="3">'[7]GPI 526'!#REF!</definedName>
    <definedName name="dario" localSheetId="6">'[7]GPI 526'!#REF!</definedName>
    <definedName name="dario" localSheetId="5">'[7]GPI 526'!#REF!</definedName>
    <definedName name="dario" localSheetId="0">'[7]GPI 526'!#REF!</definedName>
    <definedName name="dario">'[7]GPI 526'!#REF!</definedName>
    <definedName name="DASD" localSheetId="6" hidden="1">{"TAB1",#N/A,TRUE,"GENERAL";"TAB2",#N/A,TRUE,"GENERAL";"TAB3",#N/A,TRUE,"GENERAL";"TAB4",#N/A,TRUE,"GENERAL";"TAB5",#N/A,TRUE,"GENERAL"}</definedName>
    <definedName name="DASD" localSheetId="5"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 localSheetId="5">#REF!</definedName>
    <definedName name="DAT">#REF!</definedName>
    <definedName name="Data" localSheetId="5">#REF!</definedName>
    <definedName name="Data">#REF!</definedName>
    <definedName name="Datos" localSheetId="5">#REF!</definedName>
    <definedName name="Datos">#REF!</definedName>
    <definedName name="dbfdfbi" localSheetId="6"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3">#REF!</definedName>
    <definedName name="Dbgcm" localSheetId="6">#REF!</definedName>
    <definedName name="Dbgcm" localSheetId="5">#REF!</definedName>
    <definedName name="Dbgcm" localSheetId="0">#REF!</definedName>
    <definedName name="Dbgcm">#REF!</definedName>
    <definedName name="dc" localSheetId="1">#REF!</definedName>
    <definedName name="dc" localSheetId="3">#REF!</definedName>
    <definedName name="dc" localSheetId="6">#REF!</definedName>
    <definedName name="dc" localSheetId="5">#REF!</definedName>
    <definedName name="dc">#REF!</definedName>
    <definedName name="Dcacm" localSheetId="1">#REF!</definedName>
    <definedName name="Dcacm" localSheetId="3">#REF!</definedName>
    <definedName name="Dcacm" localSheetId="6">#REF!</definedName>
    <definedName name="Dcacm" localSheetId="5">#REF!</definedName>
    <definedName name="Dcacm" localSheetId="0">#REF!</definedName>
    <definedName name="Dcacm">#REF!</definedName>
    <definedName name="dcarg1">[16]INTRO!$C$45</definedName>
    <definedName name="dcarg2">[16]INTRO!$C$47</definedName>
    <definedName name="dcarg3">[17]INTRO!#REF!</definedName>
    <definedName name="DCF" localSheetId="1">#REF!</definedName>
    <definedName name="DCF" localSheetId="3">#REF!</definedName>
    <definedName name="DCF" localSheetId="6">#REF!</definedName>
    <definedName name="DCF" localSheetId="5">#REF!</definedName>
    <definedName name="DCF">#REF!</definedName>
    <definedName name="DCSDCTV" localSheetId="6" hidden="1">{"via1",#N/A,TRUE,"general";"via2",#N/A,TRUE,"general";"via3",#N/A,TRUE,"general"}</definedName>
    <definedName name="DCSDCTV" localSheetId="5"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1">#REF!</definedName>
    <definedName name="dd" localSheetId="3">#REF!</definedName>
    <definedName name="dd" localSheetId="6">#REF!</definedName>
    <definedName name="DD" localSheetId="5">#N/A</definedName>
    <definedName name="dd" localSheetId="0">#REF!</definedName>
    <definedName name="dd">#REF!</definedName>
    <definedName name="ddd" localSheetId="6" hidden="1">{"via1",#N/A,TRUE,"general";"via2",#N/A,TRUE,"general";"via3",#N/A,TRUE,"general"}</definedName>
    <definedName name="ddd" localSheetId="5"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#N/A</definedName>
    <definedName name="ddddddddddddddddddddddddddddddddddddddddddddddddddddddddddd">#REF!</definedName>
    <definedName name="ddddt" localSheetId="6" hidden="1">{"via1",#N/A,TRUE,"general";"via2",#N/A,TRUE,"general";"via3",#N/A,TRUE,"general"}</definedName>
    <definedName name="ddddt" localSheetId="5"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 localSheetId="5">#REF!</definedName>
    <definedName name="ddee">#REF!</definedName>
    <definedName name="ddewdw" localSheetId="6"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5"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6" hidden="1">{"TAB1",#N/A,TRUE,"GENERAL";"TAB2",#N/A,TRUE,"GENERAL";"TAB3",#N/A,TRUE,"GENERAL";"TAB4",#N/A,TRUE,"GENERAL";"TAB5",#N/A,TRUE,"GENERAL"}</definedName>
    <definedName name="deded" localSheetId="5"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5"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 localSheetId="5">TRUNC(ABS(#REF!))</definedName>
    <definedName name="DEFLEXION_GG">TRUNC(ABS(#REF!))</definedName>
    <definedName name="DEFLEXION_ID" localSheetId="5">IF(#REF!&lt;0,"I","D")</definedName>
    <definedName name="DEFLEXION_ID">IF(#REF!&lt;0,"I","D")</definedName>
    <definedName name="DEFLEXION_MM" localSheetId="5">TRUNC(60*(ABS(#REF!)-HEXAPODOS!DEFLEXION_GG))</definedName>
    <definedName name="DEFLEXION_MM">TRUNC(60*(ABS(#REF!)-DEFLEXION_GG))</definedName>
    <definedName name="DEFLEXION_SS" localSheetId="5">ROUND(3600*(ABS(#REF!)-HEXAPODOS!DEFLEXION_GG-HEXAPODOS!DEFLEXION_MM/60),0)</definedName>
    <definedName name="DEFLEXION_SS">ROUND(3600*(ABS(#REF!)-DEFLEXION_GG-DEFLEXION_MM/60),0)</definedName>
    <definedName name="demanto" localSheetId="1">#REF!</definedName>
    <definedName name="demanto" localSheetId="3">#REF!</definedName>
    <definedName name="demanto" localSheetId="6">#REF!</definedName>
    <definedName name="demanto" localSheetId="5">#REF!</definedName>
    <definedName name="demanto" localSheetId="0">#REF!</definedName>
    <definedName name="demanto">#REF!</definedName>
    <definedName name="demanto_51" localSheetId="5">#REF!</definedName>
    <definedName name="demanto_51">#REF!</definedName>
    <definedName name="DENS" localSheetId="1">#REF!</definedName>
    <definedName name="DENS" localSheetId="3">#REF!</definedName>
    <definedName name="DENS" localSheetId="6">#REF!</definedName>
    <definedName name="DENS">#REF!</definedName>
    <definedName name="densi" localSheetId="1">#REF!</definedName>
    <definedName name="densi" localSheetId="3">#REF!</definedName>
    <definedName name="densi" localSheetId="6">#REF!</definedName>
    <definedName name="densi">#REF!</definedName>
    <definedName name="DER">[50]DIST!$C$7:$D$2942</definedName>
    <definedName name="Detergentes">#REF!</definedName>
    <definedName name="DEX" localSheetId="1">#REF!</definedName>
    <definedName name="DEX" localSheetId="3">#REF!</definedName>
    <definedName name="DEX" localSheetId="6">#REF!</definedName>
    <definedName name="DEX" localSheetId="5">#REF!</definedName>
    <definedName name="DEX" localSheetId="0">#REF!</definedName>
    <definedName name="DEX">#REF!</definedName>
    <definedName name="df" localSheetId="1">#REF!</definedName>
    <definedName name="df" localSheetId="3">#REF!</definedName>
    <definedName name="df" localSheetId="6">#REF!</definedName>
    <definedName name="df" localSheetId="5">#REF!</definedName>
    <definedName name="df">#REF!</definedName>
    <definedName name="dfa" localSheetId="6" hidden="1">{"TAB1",#N/A,TRUE,"GENERAL";"TAB2",#N/A,TRUE,"GENERAL";"TAB3",#N/A,TRUE,"GENERAL";"TAB4",#N/A,TRUE,"GENERAL";"TAB5",#N/A,TRUE,"GENERAL"}</definedName>
    <definedName name="dfa" localSheetId="5"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5"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5"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5"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5"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5"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5"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5"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5"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5"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5"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5"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5"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5"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6" hidden="1">{"via1",#N/A,TRUE,"general";"via2",#N/A,TRUE,"general";"via3",#N/A,TRUE,"general"}</definedName>
    <definedName name="DFRFRF" localSheetId="5"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5"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5"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5"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5"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5"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5"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5"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5"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 localSheetId="5">#REF!</definedName>
    <definedName name="dgsdggh">#REF!</definedName>
    <definedName name="DH" localSheetId="6" hidden="1">{"via1",#N/A,TRUE,"general";"via2",#N/A,TRUE,"general";"via3",#N/A,TRUE,"general"}</definedName>
    <definedName name="DH" localSheetId="5"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5"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5"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 localSheetId="1">#REF!</definedName>
    <definedName name="di" localSheetId="3">#REF!</definedName>
    <definedName name="di" localSheetId="6">#REF!</definedName>
    <definedName name="di" localSheetId="5">#REF!</definedName>
    <definedName name="di">#REF!</definedName>
    <definedName name="DIA">[9]PRESUPUESTO!$B$13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ego" localSheetId="1">#REF!</definedName>
    <definedName name="diego" localSheetId="3">#REF!</definedName>
    <definedName name="diego" localSheetId="6">#REF!</definedName>
    <definedName name="diego" localSheetId="5">#REF!</definedName>
    <definedName name="diego">#REF!</definedName>
    <definedName name="diego1" localSheetId="1">#REF!</definedName>
    <definedName name="diego1" localSheetId="3">#REF!</definedName>
    <definedName name="diego1" localSheetId="6">#REF!</definedName>
    <definedName name="diego1" localSheetId="5">#REF!</definedName>
    <definedName name="diego1">#REF!</definedName>
    <definedName name="Difusor_luz_flor_morado">#REF!</definedName>
    <definedName name="Dilatacion_en_Bronce">#REF!</definedName>
    <definedName name="DIR">#REF!</definedName>
    <definedName name="Disp._jabón_liq_x_22_oz.">#REF!</definedName>
    <definedName name="Div_Mod_llenas_h_0.95_m">#REF!</definedName>
    <definedName name="Div_Mod_llenas_h_1.35_m.">#REF!</definedName>
    <definedName name="Div_Mod_llenas_h_2.5_p_te">#REF!</definedName>
    <definedName name="Div_Mod_mixtas_h_1.75_m">#REF!</definedName>
    <definedName name="Div_Mod_mixtas_h_2.5_p_te">#REF!</definedName>
    <definedName name="Divis_ducha_en_Al_y_acril">#REF!</definedName>
    <definedName name="División_Asbesto_Cemento">#REF!</definedName>
    <definedName name="División_mad._tipo_panel">#REF!</definedName>
    <definedName name="dj" localSheetId="1">#REF!</definedName>
    <definedName name="dj" localSheetId="3">#REF!</definedName>
    <definedName name="dj" localSheetId="6">#REF!</definedName>
    <definedName name="dj" localSheetId="5">#REF!</definedName>
    <definedName name="dj">#REF!</definedName>
    <definedName name="djdytj" localSheetId="6"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 localSheetId="1">#REF!</definedName>
    <definedName name="dl" localSheetId="3">#REF!</definedName>
    <definedName name="dl" localSheetId="6">#REF!</definedName>
    <definedName name="dl" localSheetId="5">#REF!</definedName>
    <definedName name="dl">#REF!</definedName>
    <definedName name="dm" localSheetId="1">#REF!</definedName>
    <definedName name="dm" localSheetId="3">#REF!</definedName>
    <definedName name="dm" localSheetId="6">#REF!</definedName>
    <definedName name="dm" localSheetId="5">#REF!</definedName>
    <definedName name="dm">#REF!</definedName>
    <definedName name="do" localSheetId="1">#REF!</definedName>
    <definedName name="do" localSheetId="3">#REF!</definedName>
    <definedName name="do" localSheetId="6">#REF!</definedName>
    <definedName name="do" localSheetId="5">#REF!</definedName>
    <definedName name="do">#REF!</definedName>
    <definedName name="DOR" localSheetId="1">#REF!</definedName>
    <definedName name="DOR" localSheetId="3">#REF!</definedName>
    <definedName name="DOR" localSheetId="6">#REF!</definedName>
    <definedName name="DOR" localSheetId="5">#REF!</definedName>
    <definedName name="DOR">#REF!</definedName>
    <definedName name="DOS">#REF!</definedName>
    <definedName name="DOT" localSheetId="1">#REF!</definedName>
    <definedName name="DOT" localSheetId="3">#REF!</definedName>
    <definedName name="DOT" localSheetId="6">#REF!</definedName>
    <definedName name="DOT">#REF!</definedName>
    <definedName name="dota" localSheetId="1">#REF!</definedName>
    <definedName name="dota" localSheetId="3">#REF!</definedName>
    <definedName name="dota" localSheetId="6">#REF!</definedName>
    <definedName name="dota">#REF!</definedName>
    <definedName name="Dovelas_piedra_L_0_80_m.">[43]BASE!#REF!</definedName>
    <definedName name="Dovelas_piedra_l_1_20">[43]BASE!#REF!</definedName>
    <definedName name="Dp">[49]Sanitario!$AC$8:$AD$8</definedName>
    <definedName name="drf" localSheetId="1">#REF!</definedName>
    <definedName name="drf" localSheetId="3">#REF!</definedName>
    <definedName name="drf" localSheetId="6">#REF!</definedName>
    <definedName name="drf" localSheetId="5">#REF!</definedName>
    <definedName name="drf">#REF!</definedName>
    <definedName name="dry" localSheetId="6" hidden="1">{"via1",#N/A,TRUE,"general";"via2",#N/A,TRUE,"general";"via3",#N/A,TRUE,"general"}</definedName>
    <definedName name="dry" localSheetId="5"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 localSheetId="1">#REF!</definedName>
    <definedName name="DSA" localSheetId="3">#REF!</definedName>
    <definedName name="DSA" localSheetId="6">#REF!</definedName>
    <definedName name="DSA" localSheetId="5">#REF!</definedName>
    <definedName name="DSA">#REF!</definedName>
    <definedName name="DSAD" localSheetId="6" hidden="1">{"via1",#N/A,TRUE,"general";"via2",#N/A,TRUE,"general";"via3",#N/A,TRUE,"general"}</definedName>
    <definedName name="DSAD" localSheetId="5"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3">#REF!</definedName>
    <definedName name="Dsbcm" localSheetId="6">#REF!</definedName>
    <definedName name="Dsbcm" localSheetId="5">#REF!</definedName>
    <definedName name="Dsbcm" localSheetId="0">#REF!</definedName>
    <definedName name="Dsbcm">#REF!</definedName>
    <definedName name="DSD" localSheetId="6" hidden="1">{"via1",#N/A,TRUE,"general";"via2",#N/A,TRUE,"general";"via3",#N/A,TRUE,"general"}</definedName>
    <definedName name="DSD" localSheetId="5"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5"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5"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5"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5"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 localSheetId="1">#REF!</definedName>
    <definedName name="dt" localSheetId="3">#REF!</definedName>
    <definedName name="dt" localSheetId="6">#REF!</definedName>
    <definedName name="dt" localSheetId="5">#REF!</definedName>
    <definedName name="dt">#REF!</definedName>
    <definedName name="dtrhj" localSheetId="6" hidden="1">{"via1",#N/A,TRUE,"general";"via2",#N/A,TRUE,"general";"via3",#N/A,TRUE,"general"}</definedName>
    <definedName name="dtrhj" localSheetId="5"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 localSheetId="1">#REF!</definedName>
    <definedName name="DTS" localSheetId="3">#REF!</definedName>
    <definedName name="DTS" localSheetId="6">#REF!</definedName>
    <definedName name="DTS" localSheetId="5">#REF!</definedName>
    <definedName name="DTS">#REF!</definedName>
    <definedName name="Ducto_PVC_3__T._pesado">#REF!</definedName>
    <definedName name="Durmiente_4_4_cm">#REF!</definedName>
    <definedName name="Durmiente_5_5">#REF!</definedName>
    <definedName name="Duropiso_Corona_33x33">#REF!</definedName>
    <definedName name="Dv">[49]Sanitario!$AC$7:$AD$7</definedName>
    <definedName name="dxfgg" localSheetId="6" hidden="1">{"via1",#N/A,TRUE,"general";"via2",#N/A,TRUE,"general";"via3",#N/A,TRUE,"general"}</definedName>
    <definedName name="dxfgg" localSheetId="5"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 localSheetId="1">#REF!</definedName>
    <definedName name="E" localSheetId="3">#REF!</definedName>
    <definedName name="E" localSheetId="6">#REF!</definedName>
    <definedName name="e" localSheetId="5">#REF!</definedName>
    <definedName name="E">#REF!</definedName>
    <definedName name="E_03" localSheetId="5">#REF!</definedName>
    <definedName name="E_03">#REF!</definedName>
    <definedName name="e3e33" localSheetId="6" hidden="1">{"via1",#N/A,TRUE,"general";"via2",#N/A,TRUE,"general";"via3",#N/A,TRUE,"general"}</definedName>
    <definedName name="e3e33" localSheetId="5"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6"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5"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6">'900.3'!ERR</definedName>
    <definedName name="ee" localSheetId="5">[51]INDICMICROEMP!$A$20</definedName>
    <definedName name="EE" localSheetId="0">'PRESUPUESTO OFICIAL'!ERR</definedName>
    <definedName name="EE">[0]!ERR</definedName>
    <definedName name="eeedfr" localSheetId="6"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5"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 localSheetId="1">#REF!</definedName>
    <definedName name="ef" localSheetId="3">#REF!</definedName>
    <definedName name="ef" localSheetId="6">#REF!</definedName>
    <definedName name="ef" localSheetId="5">#REF!</definedName>
    <definedName name="ef">#REF!</definedName>
    <definedName name="efef" localSheetId="6" hidden="1">{"TAB1",#N/A,TRUE,"GENERAL";"TAB2",#N/A,TRUE,"GENERAL";"TAB3",#N/A,TRUE,"GENERAL";"TAB4",#N/A,TRUE,"GENERAL";"TAB5",#N/A,TRUE,"GENERAL"}</definedName>
    <definedName name="efef" localSheetId="5"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5"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5"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[9]PRESUPUESTO!$E$7</definedName>
    <definedName name="el" localSheetId="1">#REF!</definedName>
    <definedName name="el" localSheetId="3">#REF!</definedName>
    <definedName name="el" localSheetId="6">#REF!</definedName>
    <definedName name="el" localSheetId="5">#REF!</definedName>
    <definedName name="el">#REF!</definedName>
    <definedName name="elemnto">#REF!</definedName>
    <definedName name="emanto" localSheetId="1">#REF!</definedName>
    <definedName name="emanto" localSheetId="3">#REF!</definedName>
    <definedName name="emanto" localSheetId="6">#REF!</definedName>
    <definedName name="emanto" localSheetId="5">#REF!</definedName>
    <definedName name="emanto" localSheetId="0">#REF!</definedName>
    <definedName name="emanto">#REF!</definedName>
    <definedName name="emanto_51" localSheetId="5">#REF!</definedName>
    <definedName name="emanto_51">#REF!</definedName>
    <definedName name="eme" localSheetId="6">'900.3'!ERR</definedName>
    <definedName name="eme" localSheetId="5">#N/A</definedName>
    <definedName name="eme" localSheetId="0">'PRESUPUESTO OFICIAL'!ERR</definedName>
    <definedName name="eme">[0]!ERR</definedName>
    <definedName name="Empaque_de_caucho_16">#REF!</definedName>
    <definedName name="Emulsion_Px_900">#REF!</definedName>
    <definedName name="Enchape_Corona_Marm.21_21">#REF!</definedName>
    <definedName name="End_Bal" localSheetId="5">#REF!</definedName>
    <definedName name="End_Bal">#REF!</definedName>
    <definedName name="ENTRADASP" localSheetId="1">#REF!</definedName>
    <definedName name="ENTRADASP" localSheetId="3">#REF!</definedName>
    <definedName name="ENTRADASP" localSheetId="6">#REF!</definedName>
    <definedName name="ENTRADASP" localSheetId="5">#REF!</definedName>
    <definedName name="ENTRADASP" localSheetId="0">#REF!</definedName>
    <definedName name="ENTRADASP">#REF!</definedName>
    <definedName name="Entrepaño_madera_para_M1">#REF!</definedName>
    <definedName name="EQ" localSheetId="5">#REF!</definedName>
    <definedName name="EQ">[52]recurso!$A$226:$A$260</definedName>
    <definedName name="EQUI">[11]EQUIPOS!$1:$1048576</definedName>
    <definedName name="EQUIPO" localSheetId="5">#REF!</definedName>
    <definedName name="equipo">[53]Equipo!$A$7:$A$65536</definedName>
    <definedName name="eqw" localSheetId="6" hidden="1">{"via1",#N/A,TRUE,"general";"via2",#N/A,TRUE,"general";"via3",#N/A,TRUE,"general"}</definedName>
    <definedName name="eqw" localSheetId="5"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 localSheetId="1">#REF!</definedName>
    <definedName name="er" localSheetId="3">#REF!</definedName>
    <definedName name="er" localSheetId="6">#REF!</definedName>
    <definedName name="er" localSheetId="5">#REF!</definedName>
    <definedName name="er">#REF!</definedName>
    <definedName name="erg" localSheetId="6" hidden="1">{"TAB1",#N/A,TRUE,"GENERAL";"TAB2",#N/A,TRUE,"GENERAL";"TAB3",#N/A,TRUE,"GENERAL";"TAB4",#N/A,TRUE,"GENERAL";"TAB5",#N/A,TRUE,"GENERAL"}</definedName>
    <definedName name="erg" localSheetId="5"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5"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5"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5"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5"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5"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5"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5"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5"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6">{"TAB1",#N/A,TRUE,"GENERAL";"TAB2",#N/A,TRUE,"GENERAL";"TAB3",#N/A,TRUE,"GENERAL";"TAB4",#N/A,TRUE,"GENERAL";"TAB5",#N/A,TRUE,"GENERAL"}</definedName>
    <definedName name="err" localSheetId="5" hidden="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a" localSheetId="1">#REF!</definedName>
    <definedName name="erra" localSheetId="3">#REF!</definedName>
    <definedName name="erra" localSheetId="6">#REF!</definedName>
    <definedName name="erra">#REF!</definedName>
    <definedName name="ERROR" localSheetId="5">#REF!</definedName>
    <definedName name="ERROR">#REF!</definedName>
    <definedName name="ERROR1" localSheetId="5">#REF!</definedName>
    <definedName name="ERROR1">#REF!</definedName>
    <definedName name="ERROR2" localSheetId="5">#REF!</definedName>
    <definedName name="ERROR2">#REF!</definedName>
    <definedName name="ERROR3" localSheetId="5">[54]TARIF2002!#REF!</definedName>
    <definedName name="ERROR3">[54]TARIF2002!#REF!</definedName>
    <definedName name="ERROR5" localSheetId="5">[54]TARIF2002!#REF!</definedName>
    <definedName name="ERROR5">[54]TARIF2002!#REF!</definedName>
    <definedName name="errr" localSheetId="1">#REF!</definedName>
    <definedName name="errr" localSheetId="3">#REF!</definedName>
    <definedName name="errr" localSheetId="6">#REF!</definedName>
    <definedName name="errr">#REF!</definedName>
    <definedName name="ert" localSheetId="6" hidden="1">{"via1",#N/A,TRUE,"general";"via2",#N/A,TRUE,"general";"via3",#N/A,TRUE,"general"}</definedName>
    <definedName name="ert" localSheetId="5"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5"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5"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5"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5"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5"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5"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5"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5"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5"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5"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5"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5"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5"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5"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5"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5"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5"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5"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5"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6">'900.3'!ERR</definedName>
    <definedName name="ES" localSheetId="5">#N/A</definedName>
    <definedName name="ES" localSheetId="0">'PRESUPUESTO OFICIAL'!ERR</definedName>
    <definedName name="ES">[0]!ERR</definedName>
    <definedName name="Escalera_portacab._20cm">#REF!</definedName>
    <definedName name="Escalera_portacab._30_cm.">#REF!</definedName>
    <definedName name="Escudo_5_8__cortinera_ducha">#REF!</definedName>
    <definedName name="Esmalte_Pintuco_semimate">#REF!</definedName>
    <definedName name="Esmalte_Pintulux">#REF!</definedName>
    <definedName name="Esmalte_sintetico_mate">#REF!</definedName>
    <definedName name="esp" localSheetId="1">#REF!</definedName>
    <definedName name="esp" localSheetId="3">#REF!</definedName>
    <definedName name="esp" localSheetId="6">#REF!</definedName>
    <definedName name="esp">#REF!</definedName>
    <definedName name="ESPECIFICACION" localSheetId="1">#REF!</definedName>
    <definedName name="ESPECIFICACION" localSheetId="3">#REF!</definedName>
    <definedName name="ESPECIFICACION" localSheetId="6">#REF!</definedName>
    <definedName name="ESPECIFICACION" localSheetId="5">#REF!</definedName>
    <definedName name="ESPECIFICACION" localSheetId="0">#REF!</definedName>
    <definedName name="ESPECIFICACION">#REF!</definedName>
    <definedName name="Especificación" localSheetId="1">#REF!</definedName>
    <definedName name="Especificación" localSheetId="3">#REF!</definedName>
    <definedName name="Especificación" localSheetId="6">#REF!</definedName>
    <definedName name="Especificación" localSheetId="5">#REF!</definedName>
    <definedName name="Especificación" localSheetId="0">#REF!</definedName>
    <definedName name="Especificación">#REF!</definedName>
    <definedName name="ESPECIFICACION2" localSheetId="1">#REF!</definedName>
    <definedName name="ESPECIFICACION2" localSheetId="3">#REF!</definedName>
    <definedName name="ESPECIFICACION2" localSheetId="6">#REF!</definedName>
    <definedName name="ESPECIFICACION2">#REF!</definedName>
    <definedName name="ESPECIFICACIOON" localSheetId="1">#REF!</definedName>
    <definedName name="ESPECIFICACIOON" localSheetId="3">#REF!</definedName>
    <definedName name="ESPECIFICACIOON" localSheetId="6">#REF!</definedName>
    <definedName name="ESPECIFICACIOON">#REF!</definedName>
    <definedName name="Espejo_4mm">#REF!</definedName>
    <definedName name="Espejo_bicelado_4mm">#REF!</definedName>
    <definedName name="ESPERANZA">[43]Hoja1!#REF!</definedName>
    <definedName name="ESPYUU" localSheetId="1">#REF!</definedName>
    <definedName name="ESPYUU" localSheetId="3">#REF!</definedName>
    <definedName name="ESPYUU" localSheetId="6">#REF!</definedName>
    <definedName name="ESPYUU">#REF!</definedName>
    <definedName name="Esquinera_H_2_40_mts">#REF!</definedName>
    <definedName name="Estado1">[55]LISTAS!$F$2:$F$3</definedName>
    <definedName name="Estopa">#REF!</definedName>
    <definedName name="Estructura_lam._galv.">#REF!</definedName>
    <definedName name="Estuco">#REF!</definedName>
    <definedName name="ESTUDIOS">[15]DEPENDENCIAS!$F$2:$F$60</definedName>
    <definedName name="Estufa_elec._s__especif">#REF!</definedName>
    <definedName name="etertgg" localSheetId="6" hidden="1">{"via1",#N/A,TRUE,"general";"via2",#N/A,TRUE,"general";"via3",#N/A,TRUE,"general"}</definedName>
    <definedName name="etertgg" localSheetId="5"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6" hidden="1">{"TAB1",#N/A,TRUE,"GENERAL";"TAB2",#N/A,TRUE,"GENERAL";"TAB3",#N/A,TRUE,"GENERAL";"TAB4",#N/A,TRUE,"GENERAL";"TAB5",#N/A,TRUE,"GENERAL"}</definedName>
    <definedName name="etewt" localSheetId="5"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5"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5"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5"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5"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5"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5"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5"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6" hidden="1">{"TAB1",#N/A,TRUE,"GENERAL";"TAB2",#N/A,TRUE,"GENERAL";"TAB3",#N/A,TRUE,"GENERAL";"TAB4",#N/A,TRUE,"GENERAL";"TAB5",#N/A,TRUE,"GENERAL"}</definedName>
    <definedName name="ewegt" localSheetId="5"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5"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5"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5"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 localSheetId="1">#REF!</definedName>
    <definedName name="EXC" localSheetId="3">#REF!</definedName>
    <definedName name="EXC" localSheetId="6">#REF!</definedName>
    <definedName name="EXC" localSheetId="5">#REF!</definedName>
    <definedName name="EXC" localSheetId="0">#REF!</definedName>
    <definedName name="EXC">#REF!</definedName>
    <definedName name="exCEL" localSheetId="1">#REF!</definedName>
    <definedName name="exCEL" localSheetId="3">#REF!</definedName>
    <definedName name="exCEL" localSheetId="6">#REF!</definedName>
    <definedName name="exCEL" localSheetId="5">#REF!</definedName>
    <definedName name="exCEL" localSheetId="0">#REF!</definedName>
    <definedName name="exCEL">#REF!</definedName>
    <definedName name="exCEL_51" localSheetId="5">#REF!</definedName>
    <definedName name="exCEL_51">#REF!</definedName>
    <definedName name="Excel_BuiltIn_Print_Area_3" localSheetId="1">#REF!</definedName>
    <definedName name="Excel_BuiltIn_Print_Area_3" localSheetId="3">#REF!</definedName>
    <definedName name="Excel_BuiltIn_Print_Area_3" localSheetId="6">#REF!</definedName>
    <definedName name="Excel_BuiltIn_Print_Area_3" localSheetId="5">#REF!</definedName>
    <definedName name="Excel_BuiltIn_Print_Area_3" localSheetId="0">#REF!</definedName>
    <definedName name="Excel_BuiltIn_Print_Area_3">#REF!</definedName>
    <definedName name="Excel_BuiltIn_Print_Area_3_51" localSheetId="5">#REF!</definedName>
    <definedName name="Excel_BuiltIn_Print_Area_3_51">#REF!</definedName>
    <definedName name="Excel_BuiltIn_Print_Area_3_X" localSheetId="1">#REF!</definedName>
    <definedName name="Excel_BuiltIn_Print_Area_3_X" localSheetId="3">#REF!</definedName>
    <definedName name="Excel_BuiltIn_Print_Area_3_X" localSheetId="6">#REF!</definedName>
    <definedName name="Excel_BuiltIn_Print_Area_3_X" localSheetId="5">#REF!</definedName>
    <definedName name="Excel_BuiltIn_Print_Area_3_X" localSheetId="0">#REF!</definedName>
    <definedName name="Excel_BuiltIn_Print_Area_3_X">#REF!</definedName>
    <definedName name="Excel_BuiltIn_Print_Area_3_X_51" localSheetId="5">#REF!</definedName>
    <definedName name="Excel_BuiltIn_Print_Area_3_X_51">#REF!</definedName>
    <definedName name="Excel_BuiltIn_Print_Titles_10" localSheetId="1">[7]SKJ452!#REF!</definedName>
    <definedName name="Excel_BuiltIn_Print_Titles_10" localSheetId="3">[7]SKJ452!#REF!</definedName>
    <definedName name="Excel_BuiltIn_Print_Titles_10" localSheetId="6">[7]SKJ452!#REF!</definedName>
    <definedName name="Excel_BuiltIn_Print_Titles_10" localSheetId="5">[7]SKJ452!#REF!</definedName>
    <definedName name="Excel_BuiltIn_Print_Titles_10" localSheetId="0">[7]SKJ452!#REF!</definedName>
    <definedName name="Excel_BuiltIn_Print_Titles_10">[7]SKJ452!#REF!</definedName>
    <definedName name="Excel_BuiltIn_Print_Titles_10_51" localSheetId="5">#REF!</definedName>
    <definedName name="Excel_BuiltIn_Print_Titles_10_51">#REF!</definedName>
    <definedName name="Excel_BuiltIn_Print_Titles_11" localSheetId="1">[7]ITA878!#REF!</definedName>
    <definedName name="Excel_BuiltIn_Print_Titles_11" localSheetId="3">[7]ITA878!#REF!</definedName>
    <definedName name="Excel_BuiltIn_Print_Titles_11" localSheetId="6">[7]ITA878!#REF!</definedName>
    <definedName name="Excel_BuiltIn_Print_Titles_11" localSheetId="5">[7]ITA878!#REF!</definedName>
    <definedName name="Excel_BuiltIn_Print_Titles_11" localSheetId="0">[7]ITA878!#REF!</definedName>
    <definedName name="Excel_BuiltIn_Print_Titles_11">[7]ITA878!#REF!</definedName>
    <definedName name="Excel_BuiltIn_Print_Titles_11_51" localSheetId="5">#REF!</definedName>
    <definedName name="Excel_BuiltIn_Print_Titles_11_51">#REF!</definedName>
    <definedName name="Excel_BuiltIn_Print_Titles_12" localSheetId="1">'[7]AEA-944'!#REF!</definedName>
    <definedName name="Excel_BuiltIn_Print_Titles_12" localSheetId="3">'[7]AEA-944'!#REF!</definedName>
    <definedName name="Excel_BuiltIn_Print_Titles_12" localSheetId="6">'[7]AEA-944'!#REF!</definedName>
    <definedName name="Excel_BuiltIn_Print_Titles_12" localSheetId="5">'[7]AEA-944'!#REF!</definedName>
    <definedName name="Excel_BuiltIn_Print_Titles_12" localSheetId="0">'[7]AEA-944'!#REF!</definedName>
    <definedName name="Excel_BuiltIn_Print_Titles_12">'[7]AEA-944'!#REF!</definedName>
    <definedName name="Excel_BuiltIn_Print_Titles_12_51" localSheetId="5">#REF!</definedName>
    <definedName name="Excel_BuiltIn_Print_Titles_12_51">#REF!</definedName>
    <definedName name="Excel_BuiltIn_Print_Titles_13" localSheetId="1">'[7]DUB-823'!#REF!</definedName>
    <definedName name="Excel_BuiltIn_Print_Titles_13" localSheetId="3">'[7]DUB-823'!#REF!</definedName>
    <definedName name="Excel_BuiltIn_Print_Titles_13" localSheetId="6">'[7]DUB-823'!#REF!</definedName>
    <definedName name="Excel_BuiltIn_Print_Titles_13" localSheetId="5">'[7]DUB-823'!#REF!</definedName>
    <definedName name="Excel_BuiltIn_Print_Titles_13" localSheetId="0">'[7]DUB-823'!#REF!</definedName>
    <definedName name="Excel_BuiltIn_Print_Titles_13">'[7]DUB-823'!#REF!</definedName>
    <definedName name="Excel_BuiltIn_Print_Titles_13_51" localSheetId="5">#REF!</definedName>
    <definedName name="Excel_BuiltIn_Print_Titles_13_51">#REF!</definedName>
    <definedName name="Excel_BuiltIn_Print_Titles_14" localSheetId="1">'[7]GPI 526'!#REF!</definedName>
    <definedName name="Excel_BuiltIn_Print_Titles_14" localSheetId="3">'[7]GPI 526'!#REF!</definedName>
    <definedName name="Excel_BuiltIn_Print_Titles_14" localSheetId="6">'[7]GPI 526'!#REF!</definedName>
    <definedName name="Excel_BuiltIn_Print_Titles_14" localSheetId="5">'[7]GPI 526'!#REF!</definedName>
    <definedName name="Excel_BuiltIn_Print_Titles_14" localSheetId="0">'[7]GPI 526'!#REF!</definedName>
    <definedName name="Excel_BuiltIn_Print_Titles_14">'[7]GPI 526'!#REF!</definedName>
    <definedName name="Excel_BuiltIn_Print_Titles_14_51" localSheetId="5">#REF!</definedName>
    <definedName name="Excel_BuiltIn_Print_Titles_14_51">#REF!</definedName>
    <definedName name="Excel_BuiltIn_Print_Titles_15" localSheetId="1">#REF!</definedName>
    <definedName name="Excel_BuiltIn_Print_Titles_15" localSheetId="3">#REF!</definedName>
    <definedName name="Excel_BuiltIn_Print_Titles_15" localSheetId="6">#REF!</definedName>
    <definedName name="Excel_BuiltIn_Print_Titles_15" localSheetId="5">#REF!</definedName>
    <definedName name="Excel_BuiltIn_Print_Titles_15" localSheetId="0">#REF!</definedName>
    <definedName name="Excel_BuiltIn_Print_Titles_15">#REF!</definedName>
    <definedName name="Excel_BuiltIn_Print_Titles_15_51" localSheetId="5">#REF!</definedName>
    <definedName name="Excel_BuiltIn_Print_Titles_15_51">#REF!</definedName>
    <definedName name="Excel_BuiltIn_Print_Titles_16" localSheetId="1">#REF!</definedName>
    <definedName name="Excel_BuiltIn_Print_Titles_16" localSheetId="3">#REF!</definedName>
    <definedName name="Excel_BuiltIn_Print_Titles_16" localSheetId="6">#REF!</definedName>
    <definedName name="Excel_BuiltIn_Print_Titles_16" localSheetId="5">#REF!</definedName>
    <definedName name="Excel_BuiltIn_Print_Titles_16" localSheetId="0">#REF!</definedName>
    <definedName name="Excel_BuiltIn_Print_Titles_16">#REF!</definedName>
    <definedName name="Excel_BuiltIn_Print_Titles_16_51" localSheetId="5">#REF!</definedName>
    <definedName name="Excel_BuiltIn_Print_Titles_16_51">#REF!</definedName>
    <definedName name="Excel_BuiltIn_Print_Titles_17" localSheetId="1">#REF!</definedName>
    <definedName name="Excel_BuiltIn_Print_Titles_17" localSheetId="3">#REF!</definedName>
    <definedName name="Excel_BuiltIn_Print_Titles_17" localSheetId="6">#REF!</definedName>
    <definedName name="Excel_BuiltIn_Print_Titles_17" localSheetId="5">#REF!</definedName>
    <definedName name="Excel_BuiltIn_Print_Titles_17" localSheetId="0">#REF!</definedName>
    <definedName name="Excel_BuiltIn_Print_Titles_17">#REF!</definedName>
    <definedName name="Excel_BuiltIn_Print_Titles_17_51" localSheetId="5">#REF!</definedName>
    <definedName name="Excel_BuiltIn_Print_Titles_17_51">#REF!</definedName>
    <definedName name="Excel_BuiltIn_Print_Titles_18" localSheetId="1">#REF!</definedName>
    <definedName name="Excel_BuiltIn_Print_Titles_18" localSheetId="3">#REF!</definedName>
    <definedName name="Excel_BuiltIn_Print_Titles_18" localSheetId="6">#REF!</definedName>
    <definedName name="Excel_BuiltIn_Print_Titles_18" localSheetId="5">#REF!</definedName>
    <definedName name="Excel_BuiltIn_Print_Titles_18" localSheetId="0">#REF!</definedName>
    <definedName name="Excel_BuiltIn_Print_Titles_18">#REF!</definedName>
    <definedName name="Excel_BuiltIn_Print_Titles_18_51" localSheetId="5">#REF!</definedName>
    <definedName name="Excel_BuiltIn_Print_Titles_18_51">#REF!</definedName>
    <definedName name="Excel_BuiltIn_Print_Titles_19" localSheetId="1">[7]XXJ617!#REF!</definedName>
    <definedName name="Excel_BuiltIn_Print_Titles_19" localSheetId="3">[7]XXJ617!#REF!</definedName>
    <definedName name="Excel_BuiltIn_Print_Titles_19" localSheetId="6">[7]XXJ617!#REF!</definedName>
    <definedName name="Excel_BuiltIn_Print_Titles_19" localSheetId="5">[7]XXJ617!#REF!</definedName>
    <definedName name="Excel_BuiltIn_Print_Titles_19" localSheetId="0">[7]XXJ617!#REF!</definedName>
    <definedName name="Excel_BuiltIn_Print_Titles_19">[7]XXJ617!#REF!</definedName>
    <definedName name="Excel_BuiltIn_Print_Titles_19_51" localSheetId="5">#REF!</definedName>
    <definedName name="Excel_BuiltIn_Print_Titles_19_51">#REF!</definedName>
    <definedName name="Excel_BuiltIn_Print_Titles_20" localSheetId="1">#REF!</definedName>
    <definedName name="Excel_BuiltIn_Print_Titles_20" localSheetId="3">#REF!</definedName>
    <definedName name="Excel_BuiltIn_Print_Titles_20" localSheetId="6">#REF!</definedName>
    <definedName name="Excel_BuiltIn_Print_Titles_20" localSheetId="5">#REF!</definedName>
    <definedName name="Excel_BuiltIn_Print_Titles_20" localSheetId="0">#REF!</definedName>
    <definedName name="Excel_BuiltIn_Print_Titles_20">#REF!</definedName>
    <definedName name="Excel_BuiltIn_Print_Titles_20_51" localSheetId="5">#REF!</definedName>
    <definedName name="Excel_BuiltIn_Print_Titles_20_51">#REF!</definedName>
    <definedName name="Excel_BuiltIn_Print_Titles_21" localSheetId="1">[7]SNG_855!#REF!</definedName>
    <definedName name="Excel_BuiltIn_Print_Titles_21" localSheetId="3">[7]SNG_855!#REF!</definedName>
    <definedName name="Excel_BuiltIn_Print_Titles_21" localSheetId="6">[7]SNG_855!#REF!</definedName>
    <definedName name="Excel_BuiltIn_Print_Titles_21" localSheetId="5">[7]SNG_855!#REF!</definedName>
    <definedName name="Excel_BuiltIn_Print_Titles_21" localSheetId="0">[7]SNG_855!#REF!</definedName>
    <definedName name="Excel_BuiltIn_Print_Titles_21">[7]SNG_855!#REF!</definedName>
    <definedName name="Excel_BuiltIn_Print_Titles_21_51" localSheetId="5">#REF!</definedName>
    <definedName name="Excel_BuiltIn_Print_Titles_21_51">#REF!</definedName>
    <definedName name="Excel_BuiltIn_Print_Titles_23" localSheetId="1">#REF!</definedName>
    <definedName name="Excel_BuiltIn_Print_Titles_23" localSheetId="3">#REF!</definedName>
    <definedName name="Excel_BuiltIn_Print_Titles_23" localSheetId="6">#REF!</definedName>
    <definedName name="Excel_BuiltIn_Print_Titles_23" localSheetId="5">#REF!</definedName>
    <definedName name="Excel_BuiltIn_Print_Titles_23" localSheetId="0">#REF!</definedName>
    <definedName name="Excel_BuiltIn_Print_Titles_23">#REF!</definedName>
    <definedName name="Excel_BuiltIn_Print_Titles_23_51" localSheetId="5">#REF!</definedName>
    <definedName name="Excel_BuiltIn_Print_Titles_23_51">#REF!</definedName>
    <definedName name="Excel_BuiltIn_Print_Titles_3" localSheetId="1">#REF!</definedName>
    <definedName name="Excel_BuiltIn_Print_Titles_3" localSheetId="3">#REF!</definedName>
    <definedName name="Excel_BuiltIn_Print_Titles_3" localSheetId="6">#REF!</definedName>
    <definedName name="Excel_BuiltIn_Print_Titles_3" localSheetId="5">#REF!</definedName>
    <definedName name="Excel_BuiltIn_Print_Titles_3" localSheetId="0">#REF!</definedName>
    <definedName name="Excel_BuiltIn_Print_Titles_3">#REF!</definedName>
    <definedName name="Excel_BuiltIn_Print_Titles_3_51" localSheetId="5">#REF!</definedName>
    <definedName name="Excel_BuiltIn_Print_Titles_3_51">#REF!</definedName>
    <definedName name="Excel_BuiltIn_Print_Titles_5" localSheetId="1">'[7]VEA 374'!#REF!</definedName>
    <definedName name="Excel_BuiltIn_Print_Titles_5" localSheetId="3">'[7]VEA 374'!#REF!</definedName>
    <definedName name="Excel_BuiltIn_Print_Titles_5" localSheetId="6">'[7]VEA 374'!#REF!</definedName>
    <definedName name="Excel_BuiltIn_Print_Titles_5" localSheetId="5">'[7]VEA 374'!#REF!</definedName>
    <definedName name="Excel_BuiltIn_Print_Titles_5" localSheetId="0">'[7]VEA 374'!#REF!</definedName>
    <definedName name="Excel_BuiltIn_Print_Titles_5">'[7]VEA 374'!#REF!</definedName>
    <definedName name="Excel_BuiltIn_Print_Titles_5_51" localSheetId="5">#REF!</definedName>
    <definedName name="Excel_BuiltIn_Print_Titles_5_51">#REF!</definedName>
    <definedName name="Excel_BuiltIn_Print_Titles_5_XX" localSheetId="1">'[7]VEA 374'!#REF!</definedName>
    <definedName name="Excel_BuiltIn_Print_Titles_5_XX" localSheetId="3">'[7]VEA 374'!#REF!</definedName>
    <definedName name="Excel_BuiltIn_Print_Titles_5_XX" localSheetId="6">'[7]VEA 374'!#REF!</definedName>
    <definedName name="Excel_BuiltIn_Print_Titles_5_XX" localSheetId="5">'[7]VEA 374'!#REF!</definedName>
    <definedName name="Excel_BuiltIn_Print_Titles_5_XX" localSheetId="0">'[7]VEA 374'!#REF!</definedName>
    <definedName name="Excel_BuiltIn_Print_Titles_5_XX">'[7]VEA 374'!#REF!</definedName>
    <definedName name="Excel_BuiltIn_Print_Titles_5_XX_51" localSheetId="5">#REF!</definedName>
    <definedName name="Excel_BuiltIn_Print_Titles_5_XX_51">#REF!</definedName>
    <definedName name="Excel_BuiltIn_Print_Titles_6" localSheetId="1">#REF!</definedName>
    <definedName name="Excel_BuiltIn_Print_Titles_6" localSheetId="3">#REF!</definedName>
    <definedName name="Excel_BuiltIn_Print_Titles_6" localSheetId="6">#REF!</definedName>
    <definedName name="Excel_BuiltIn_Print_Titles_6" localSheetId="5">#REF!</definedName>
    <definedName name="Excel_BuiltIn_Print_Titles_6" localSheetId="0">#REF!</definedName>
    <definedName name="Excel_BuiltIn_Print_Titles_6">#REF!</definedName>
    <definedName name="Excel_BuiltIn_Print_Titles_6_51" localSheetId="5">#REF!</definedName>
    <definedName name="Excel_BuiltIn_Print_Titles_6_51">#REF!</definedName>
    <definedName name="Excel_BuiltIn_Print_Titles_7" localSheetId="1">[7]HFB024!#REF!</definedName>
    <definedName name="Excel_BuiltIn_Print_Titles_7" localSheetId="3">[7]HFB024!#REF!</definedName>
    <definedName name="Excel_BuiltIn_Print_Titles_7" localSheetId="6">[7]HFB024!#REF!</definedName>
    <definedName name="Excel_BuiltIn_Print_Titles_7" localSheetId="5">[7]HFB024!#REF!</definedName>
    <definedName name="Excel_BuiltIn_Print_Titles_7" localSheetId="0">[7]HFB024!#REF!</definedName>
    <definedName name="Excel_BuiltIn_Print_Titles_7">[7]HFB024!#REF!</definedName>
    <definedName name="Excel_BuiltIn_Print_Titles_7_51" localSheetId="5">#REF!</definedName>
    <definedName name="Excel_BuiltIn_Print_Titles_7_51">#REF!</definedName>
    <definedName name="Excel_BuiltIn_Print_Titles_8" localSheetId="1">#REF!</definedName>
    <definedName name="Excel_BuiltIn_Print_Titles_8" localSheetId="3">#REF!</definedName>
    <definedName name="Excel_BuiltIn_Print_Titles_8" localSheetId="6">#REF!</definedName>
    <definedName name="Excel_BuiltIn_Print_Titles_8" localSheetId="5">#REF!</definedName>
    <definedName name="Excel_BuiltIn_Print_Titles_8" localSheetId="0">#REF!</definedName>
    <definedName name="Excel_BuiltIn_Print_Titles_8">#REF!</definedName>
    <definedName name="Excel_BuiltIn_Print_Titles_8_51" localSheetId="5">#REF!</definedName>
    <definedName name="Excel_BuiltIn_Print_Titles_8_51">#REF!</definedName>
    <definedName name="Excel_BuiltIn_Print_Titles_9" localSheetId="1">[7]PAJ825!#REF!</definedName>
    <definedName name="Excel_BuiltIn_Print_Titles_9" localSheetId="3">[7]PAJ825!#REF!</definedName>
    <definedName name="Excel_BuiltIn_Print_Titles_9" localSheetId="6">[7]PAJ825!#REF!</definedName>
    <definedName name="Excel_BuiltIn_Print_Titles_9" localSheetId="5">[7]PAJ825!#REF!</definedName>
    <definedName name="Excel_BuiltIn_Print_Titles_9" localSheetId="0">[7]PAJ825!#REF!</definedName>
    <definedName name="Excel_BuiltIn_Print_Titles_9">[7]PAJ825!#REF!</definedName>
    <definedName name="Excel_BuiltIn_Print_Titles_9_51" localSheetId="5">#REF!</definedName>
    <definedName name="Excel_BuiltIn_Print_Titles_9_51">#REF!</definedName>
    <definedName name="EXCROC">'[56]Análisis de precios'!$H$52</definedName>
    <definedName name="exespcargo1">[17]INTRO!$D$14</definedName>
    <definedName name="exespcargo2">[17]INTRO!$D$15</definedName>
    <definedName name="exespcargo3">[17]INTRO!#REF!</definedName>
    <definedName name="exgencargo1">[17]INTRO!$C$14</definedName>
    <definedName name="exgencargo2">[17]INTRO!$C$15</definedName>
    <definedName name="exgencargo3">[17]INTRO!#REF!</definedName>
    <definedName name="Experiencia1">[37]Puntajes!$C$4</definedName>
    <definedName name="Experiencia2">[37]Puntajes!$C$5</definedName>
    <definedName name="Experiencia3">[37]Puntajes!$C$6</definedName>
    <definedName name="EXPGEN">[31]DEPENDENCIAS!$F$2:$F$4</definedName>
    <definedName name="Extra_Pay" localSheetId="5">#REF!</definedName>
    <definedName name="Extra_Pay">#REF!</definedName>
    <definedName name="Extractor_de_aire">#REF!</definedName>
    <definedName name="fa" localSheetId="1">#REF!</definedName>
    <definedName name="fa" localSheetId="3">#REF!</definedName>
    <definedName name="fa" localSheetId="6">#REF!</definedName>
    <definedName name="fa" localSheetId="5">#REF!</definedName>
    <definedName name="fa">#REF!</definedName>
    <definedName name="FAC" localSheetId="5" hidden="1">#REF!</definedName>
    <definedName name="FAC" hidden="1">#REF!</definedName>
    <definedName name="FAPR">'[18]Datos Generales'!$B$1</definedName>
    <definedName name="fb" localSheetId="1">#REF!</definedName>
    <definedName name="fb" localSheetId="3">#REF!</definedName>
    <definedName name="fb" localSheetId="6">#REF!</definedName>
    <definedName name="fb" localSheetId="5">#REF!</definedName>
    <definedName name="fb">#REF!</definedName>
    <definedName name="fcierre">#REF!</definedName>
    <definedName name="fcierrecal">[17]INTRO!$B$11</definedName>
    <definedName name="fcierrepre">[17]INTRO!$B$10</definedName>
    <definedName name="FD" localSheetId="6">'900.3'!ERR</definedName>
    <definedName name="fd" localSheetId="5">'[39]A. P. U.'!#REF!</definedName>
    <definedName name="FD" localSheetId="0">'PRESUPUESTO OFICIAL'!ERR</definedName>
    <definedName name="FD">[0]!ERR</definedName>
    <definedName name="fda" localSheetId="6" hidden="1">{"TAB1",#N/A,TRUE,"GENERAL";"TAB2",#N/A,TRUE,"GENERAL";"TAB3",#N/A,TRUE,"GENERAL";"TAB4",#N/A,TRUE,"GENERAL";"TAB5",#N/A,TRUE,"GENERAL"}</definedName>
    <definedName name="fda" localSheetId="5"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5"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5"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5"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5"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5"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5"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5"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5"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5"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#REF!</definedName>
    <definedName name="Fecha">[46]Datos!$B$5</definedName>
    <definedName name="fer" localSheetId="1">'[30]Res-Accide-10'!#REF!</definedName>
    <definedName name="fer" localSheetId="3">'[30]Res-Accide-10'!#REF!</definedName>
    <definedName name="fer" localSheetId="6">'[30]Res-Accide-10'!#REF!</definedName>
    <definedName name="fer" localSheetId="5">'[30]Res-Accide-10'!#REF!</definedName>
    <definedName name="fer" localSheetId="0">'[30]Res-Accide-10'!#REF!</definedName>
    <definedName name="fer">'[30]Res-Accide-10'!#REF!</definedName>
    <definedName name="ferfer" localSheetId="6" hidden="1">{"via1",#N/A,TRUE,"general";"via2",#N/A,TRUE,"general";"via3",#N/A,TRUE,"general"}</definedName>
    <definedName name="ferfer" localSheetId="5"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 localSheetId="6">'900.3'!ERR</definedName>
    <definedName name="ff" localSheetId="5">#REF!</definedName>
    <definedName name="ff" localSheetId="0">'PRESUPUESTO OFICIAL'!ERR</definedName>
    <definedName name="ff">[0]!ERR</definedName>
    <definedName name="fff" localSheetId="6" hidden="1">{"via1",#N/A,TRUE,"general";"via2",#N/A,TRUE,"general";"via3",#N/A,TRUE,"general"}</definedName>
    <definedName name="fff" localSheetId="5"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5"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FFFFFFFFFFFFFFFFFFFFFFFFFFFFFFFFFFFFFFFFFFFFFFFFFFFFFFFFFFFFFFFFFFFFFFFFFFFFFFFFFFFFFFFFFFFFFFFFFFFFFFFFFFFFFFFFFFFFFFFFFFFFFFFFFFFFFFFFFFFFFFFFFFFFFFFFFFFFFFFFFFFFFFFFFFFFFFFFFFFFFFFFFFFFFFFFFFFFFFFFFFFFFFFFFFFFFFFFFFFFFFFFFFFFFFFFFFFFFFFFFFFFFFFFF">#REF!</definedName>
    <definedName name="fffffft" localSheetId="6"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5"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5"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5"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6">'900.3'!ERR</definedName>
    <definedName name="fg" localSheetId="5">#REF!</definedName>
    <definedName name="fg" localSheetId="0">'PRESUPUESTO OFICIAL'!ERR</definedName>
    <definedName name="fg">[0]!ERR</definedName>
    <definedName name="fgdfg" localSheetId="6" hidden="1">{"TAB1",#N/A,TRUE,"GENERAL";"TAB2",#N/A,TRUE,"GENERAL";"TAB3",#N/A,TRUE,"GENERAL";"TAB4",#N/A,TRUE,"GENERAL";"TAB5",#N/A,TRUE,"GENERAL"}</definedName>
    <definedName name="fgdfg" localSheetId="5"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5"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5"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5"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6" hidden="1">{"via1",#N/A,TRUE,"general";"via2",#N/A,TRUE,"general";"via3",#N/A,TRUE,"general"}</definedName>
    <definedName name="FGHFBC" localSheetId="5"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5"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5"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5"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5"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5"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5"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 localSheetId="1">#REF!</definedName>
    <definedName name="FGV" localSheetId="3">#REF!</definedName>
    <definedName name="FGV" localSheetId="6">#REF!</definedName>
    <definedName name="FGV" localSheetId="5">#REF!</definedName>
    <definedName name="FGV">#REF!</definedName>
    <definedName name="fhfg" localSheetId="6" hidden="1">{"TAB1",#N/A,TRUE,"GENERAL";"TAB2",#N/A,TRUE,"GENERAL";"TAB3",#N/A,TRUE,"GENERAL";"TAB4",#N/A,TRUE,"GENERAL";"TAB5",#N/A,TRUE,"GENERAL"}</definedName>
    <definedName name="fhfg" localSheetId="5"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5"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6" hidden="1">{"via1",#N/A,TRUE,"general";"via2",#N/A,TRUE,"general";"via3",#N/A,TRUE,"general"}</definedName>
    <definedName name="fhgh" localSheetId="5"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5"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1">#REF!</definedName>
    <definedName name="fi" localSheetId="3">#REF!</definedName>
    <definedName name="fi" localSheetId="6">#REF!</definedName>
    <definedName name="fi" localSheetId="5">#REF!</definedName>
    <definedName name="fi">#REF!</definedName>
    <definedName name="Ficus_o_Cheflera">#REF!</definedName>
    <definedName name="FIL">'[18]Datos Generales'!#REF!</definedName>
    <definedName name="FILB1">'[18]Datos Generales'!$B$18</definedName>
    <definedName name="FILB2">'[18]Datos Generales'!$B$19</definedName>
    <definedName name="FILB3">'[18]Datos Generales'!$B$20</definedName>
    <definedName name="FILC1">'[18]Datos Generales'!$B$23</definedName>
    <definedName name="FILC2">'[18]Datos Generales'!$B$24</definedName>
    <definedName name="FILCAR">'[18]Datos Generales'!$B$26</definedName>
    <definedName name="FILCO">'[18]Datos Generales'!$B$28</definedName>
    <definedName name="FILEX">'[18]Datos Generales'!$B$22</definedName>
    <definedName name="FILMO">'[18]Datos Generales'!$B$21</definedName>
    <definedName name="FILSOL">'[18]Datos Generales'!$B$29</definedName>
    <definedName name="FILV">'[18]Datos Generales'!$B$25</definedName>
    <definedName name="FILVOL">'[18]Datos Generales'!$B$27</definedName>
    <definedName name="FIN">#REF!</definedName>
    <definedName name="FINAL" localSheetId="1">[57]FLUJOS!#REF!</definedName>
    <definedName name="FINAL" localSheetId="3">[57]FLUJOS!#REF!</definedName>
    <definedName name="FINAL" localSheetId="6">[57]FLUJOS!#REF!</definedName>
    <definedName name="FINAL">[57]FLUJOS!#REF!</definedName>
    <definedName name="FINANCIACION" localSheetId="6">'900.3'!ERR</definedName>
    <definedName name="FINANCIACION" localSheetId="5">#N/A</definedName>
    <definedName name="FINANCIACION" localSheetId="0">'PRESUPUESTO OFICIAL'!ERR</definedName>
    <definedName name="FINANCIACION">[0]!ERR</definedName>
    <definedName name="Fique">#REF!</definedName>
    <definedName name="fk" localSheetId="1">#REF!</definedName>
    <definedName name="fk" localSheetId="3">#REF!</definedName>
    <definedName name="fk" localSheetId="6">#REF!</definedName>
    <definedName name="fk" localSheetId="5">#REF!</definedName>
    <definedName name="fk">#REF!</definedName>
    <definedName name="Flanche_lam_galv_18_d_0.6m">#REF!</definedName>
    <definedName name="Flashing_lam._galv_cal_22">#REF!</definedName>
    <definedName name="Flor_morado__Pieza">#REF!</definedName>
    <definedName name="flq" localSheetId="1">#REF!</definedName>
    <definedName name="flq" localSheetId="3">#REF!</definedName>
    <definedName name="flq" localSheetId="6">#REF!</definedName>
    <definedName name="flq" localSheetId="5">#REF!</definedName>
    <definedName name="flq">#REF!</definedName>
    <definedName name="Fluxom._Gen_orinal">#REF!</definedName>
    <definedName name="Fluxom._Gen_p_._inodoro">#REF!</definedName>
    <definedName name="fm" localSheetId="1">#REF!</definedName>
    <definedName name="fm" localSheetId="3">#REF!</definedName>
    <definedName name="fm" localSheetId="6">#REF!</definedName>
    <definedName name="fm" localSheetId="5">#REF!</definedName>
    <definedName name="fm">#REF!</definedName>
    <definedName name="FMINEXP">[31]REQUISITOS!$H$18</definedName>
    <definedName name="FORMA">#REF!</definedName>
    <definedName name="FORMACION_ACADEMICA">#REF!</definedName>
    <definedName name="frbgsd" localSheetId="6"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5"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5"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5"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 localSheetId="6">'900.3'!ERR</definedName>
    <definedName name="fu" localSheetId="5">#REF!</definedName>
    <definedName name="fu" localSheetId="0">'PRESUPUESTO OFICIAL'!ERR</definedName>
    <definedName name="fu">[0]!ERR</definedName>
    <definedName name="Full_Print" localSheetId="5">#REF!</definedName>
    <definedName name="Full_Print">#REF!</definedName>
    <definedName name="fv" localSheetId="1">#REF!</definedName>
    <definedName name="fv" localSheetId="3">#REF!</definedName>
    <definedName name="fv" localSheetId="6">#REF!</definedName>
    <definedName name="fv" localSheetId="5">#REF!</definedName>
    <definedName name="fv">#REF!</definedName>
    <definedName name="fwff" localSheetId="6" hidden="1">{"via1",#N/A,TRUE,"general";"via2",#N/A,TRUE,"general";"via3",#N/A,TRUE,"general"}</definedName>
    <definedName name="fwff" localSheetId="5"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5"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 localSheetId="1">#REF!</definedName>
    <definedName name="fy" localSheetId="3">#REF!</definedName>
    <definedName name="fy" localSheetId="6">#REF!</definedName>
    <definedName name="fy" localSheetId="5">#REF!</definedName>
    <definedName name="fy">#REF!</definedName>
    <definedName name="g" localSheetId="5">#REF!</definedName>
    <definedName name="g">#REF!</definedName>
    <definedName name="ga" localSheetId="1">#REF!</definedName>
    <definedName name="ga" localSheetId="3">#REF!</definedName>
    <definedName name="ga" localSheetId="6">#REF!</definedName>
    <definedName name="ga" localSheetId="5">#REF!</definedName>
    <definedName name="ga">#REF!</definedName>
    <definedName name="Gabinete_incendio77x77x22">#REF!</definedName>
    <definedName name="GAJ" localSheetId="1">#REF!</definedName>
    <definedName name="GAJ" localSheetId="3">#REF!</definedName>
    <definedName name="GAJ" localSheetId="6">#REF!</definedName>
    <definedName name="GAJ" localSheetId="5">#REF!</definedName>
    <definedName name="GAJ" localSheetId="0">#REF!</definedName>
    <definedName name="GAJ">#REF!</definedName>
    <definedName name="Gancho_15p_teja_A.C.">#REF!</definedName>
    <definedName name="Gancho_espejo">#REF!</definedName>
    <definedName name="Gancho_galv._teja_Eternit">#REF!</definedName>
    <definedName name="Gancho_para_ropa">#REF!</definedName>
    <definedName name="Ganchos_Royal_color">#REF!</definedName>
    <definedName name="Ganchos_royal_corona_630">#REF!</definedName>
    <definedName name="GAS">'[18]Datos Generales'!$B$13</definedName>
    <definedName name="gb" localSheetId="1">#REF!</definedName>
    <definedName name="gb" localSheetId="3">#REF!</definedName>
    <definedName name="gb" localSheetId="6">#REF!</definedName>
    <definedName name="gb" localSheetId="5">#REF!</definedName>
    <definedName name="gb">#REF!</definedName>
    <definedName name="gbbfghghj" localSheetId="6"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 localSheetId="1">#REF!</definedName>
    <definedName name="gc" localSheetId="3">#REF!</definedName>
    <definedName name="gc" localSheetId="6">#REF!</definedName>
    <definedName name="gc" localSheetId="5">#REF!</definedName>
    <definedName name="gc">#REF!</definedName>
    <definedName name="gd" localSheetId="1">#REF!</definedName>
    <definedName name="gd" localSheetId="3">#REF!</definedName>
    <definedName name="gd" localSheetId="6">#REF!</definedName>
    <definedName name="gd" localSheetId="5">#REF!</definedName>
    <definedName name="gd">#REF!</definedName>
    <definedName name="gddfgdfgdf" localSheetId="5">#REF!</definedName>
    <definedName name="gddfgdfgdf">#REF!</definedName>
    <definedName name="GDG56_" localSheetId="1">#REF!</definedName>
    <definedName name="GDG56_" localSheetId="3">#REF!</definedName>
    <definedName name="GDG56_" localSheetId="6">#REF!</definedName>
    <definedName name="GDG56_">#REF!</definedName>
    <definedName name="gdj" localSheetId="1">#REF!</definedName>
    <definedName name="gdj" localSheetId="3">#REF!</definedName>
    <definedName name="gdj" localSheetId="6">#REF!</definedName>
    <definedName name="gdj" localSheetId="5">#REF!</definedName>
    <definedName name="gdj">#REF!</definedName>
    <definedName name="Gdscb_Monserrate_10_20_cem">#REF!</definedName>
    <definedName name="Gdscb_Moore_25_x_7.5__731">#REF!</definedName>
    <definedName name="gdt" localSheetId="6" hidden="1">{"TAB1",#N/A,TRUE,"GENERAL";"TAB2",#N/A,TRUE,"GENERAL";"TAB3",#N/A,TRUE,"GENERAL";"TAB4",#N/A,TRUE,"GENERAL";"TAB5",#N/A,TRUE,"GENERAL"}</definedName>
    <definedName name="gdt" localSheetId="5"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6" hidden="1">{"via1",#N/A,TRUE,"general";"via2",#N/A,TRUE,"general";"via3",#N/A,TRUE,"general"}</definedName>
    <definedName name="geg" localSheetId="5"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M_25">#REF!</definedName>
    <definedName name="Geotex" localSheetId="1">#REF!</definedName>
    <definedName name="Geotex" localSheetId="3">#REF!</definedName>
    <definedName name="Geotex" localSheetId="6">#REF!</definedName>
    <definedName name="Geotex" localSheetId="5">#REF!</definedName>
    <definedName name="Geotex" localSheetId="0">#REF!</definedName>
    <definedName name="Geotex">#REF!</definedName>
    <definedName name="gerg" localSheetId="6" hidden="1">{"TAB1",#N/A,TRUE,"GENERAL";"TAB2",#N/A,TRUE,"GENERAL";"TAB3",#N/A,TRUE,"GENERAL";"TAB4",#N/A,TRUE,"GENERAL";"TAB5",#N/A,TRUE,"GENERAL"}</definedName>
    <definedName name="gerg" localSheetId="5"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5"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5"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 localSheetId="1">#REF!</definedName>
    <definedName name="gf" localSheetId="3">#REF!</definedName>
    <definedName name="gf" localSheetId="6">#REF!</definedName>
    <definedName name="gf" localSheetId="5">#REF!</definedName>
    <definedName name="gf">#REF!</definedName>
    <definedName name="gfd" localSheetId="6" hidden="1">{"TAB1",#N/A,TRUE,"GENERAL";"TAB2",#N/A,TRUE,"GENERAL";"TAB3",#N/A,TRUE,"GENERAL";"TAB4",#N/A,TRUE,"GENERAL";"TAB5",#N/A,TRUE,"GENERAL"}</definedName>
    <definedName name="gfd" localSheetId="5"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5"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6" hidden="1">{"via1",#N/A,TRUE,"general";"via2",#N/A,TRUE,"general";"via3",#N/A,TRUE,"general"}</definedName>
    <definedName name="gfgfgr" localSheetId="5"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5"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5"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t" localSheetId="1">#REF!</definedName>
    <definedName name="gft" localSheetId="3">#REF!</definedName>
    <definedName name="gft" localSheetId="6">#REF!</definedName>
    <definedName name="gft" localSheetId="5">#REF!</definedName>
    <definedName name="gft">#REF!</definedName>
    <definedName name="gfutyj6" localSheetId="6" hidden="1">{"via1",#N/A,TRUE,"general";"via2",#N/A,TRUE,"general";"via3",#N/A,TRUE,"general"}</definedName>
    <definedName name="gfutyj6" localSheetId="5"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5"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5"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5"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6">'900.3'!ERR</definedName>
    <definedName name="GGG" localSheetId="5">#N/A</definedName>
    <definedName name="GGG" localSheetId="0">'PRESUPUESTO OFICIAL'!ERR</definedName>
    <definedName name="GGG">[0]!ERR</definedName>
    <definedName name="gggb" localSheetId="6" hidden="1">{"TAB1",#N/A,TRUE,"GENERAL";"TAB2",#N/A,TRUE,"GENERAL";"TAB3",#N/A,TRUE,"GENERAL";"TAB4",#N/A,TRUE,"GENERAL";"TAB5",#N/A,TRUE,"GENERAL"}</definedName>
    <definedName name="gggb" localSheetId="5"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5"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5"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5"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5"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5"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5"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g" localSheetId="1">#REF!</definedName>
    <definedName name="ggtgg" localSheetId="3">#REF!</definedName>
    <definedName name="ggtgg" localSheetId="6">#REF!</definedName>
    <definedName name="ggtgg">#REF!</definedName>
    <definedName name="ggtgt" localSheetId="6" hidden="1">{"via1",#N/A,TRUE,"general";"via2",#N/A,TRUE,"general";"via3",#N/A,TRUE,"general"}</definedName>
    <definedName name="ggtgt" localSheetId="5"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 localSheetId="1">#REF!</definedName>
    <definedName name="gh" localSheetId="3">#REF!</definedName>
    <definedName name="gh" localSheetId="6">#REF!</definedName>
    <definedName name="GH" localSheetId="5">#N/A</definedName>
    <definedName name="gh">#REF!</definedName>
    <definedName name="ghdghuy" localSheetId="6" hidden="1">{"via1",#N/A,TRUE,"general";"via2",#N/A,TRUE,"general";"via3",#N/A,TRUE,"general"}</definedName>
    <definedName name="ghdghuy" localSheetId="5"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5"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6" hidden="1">{"via1",#N/A,TRUE,"general";"via2",#N/A,TRUE,"general";"via3",#N/A,TRUE,"general"}</definedName>
    <definedName name="ghfg" localSheetId="5"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6"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 localSheetId="1">#REF!</definedName>
    <definedName name="ghu" localSheetId="3">#REF!</definedName>
    <definedName name="ghu" localSheetId="6">#REF!</definedName>
    <definedName name="ghu" localSheetId="5">#REF!</definedName>
    <definedName name="ghu">#REF!</definedName>
    <definedName name="GI" localSheetId="5">MATCH(0.01,HEXAPODOS!End_Bal,-1)+1</definedName>
    <definedName name="GI">MATCH(0.01,End_Bal,-1)+1</definedName>
    <definedName name="gj" localSheetId="1">#REF!</definedName>
    <definedName name="gj" localSheetId="3">#REF!</definedName>
    <definedName name="gj" localSheetId="6">#REF!</definedName>
    <definedName name="GJ" localSheetId="5">#N/A</definedName>
    <definedName name="gj">#REF!</definedName>
    <definedName name="GJHVCB" localSheetId="6"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5"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1">#REF!</definedName>
    <definedName name="gl" localSheetId="3">#REF!</definedName>
    <definedName name="gl" localSheetId="6">#REF!</definedName>
    <definedName name="GL" localSheetId="5">Scheduled_Payment+Extra_Payment</definedName>
    <definedName name="gl">#REF!</definedName>
    <definedName name="GM">#N/A</definedName>
    <definedName name="gmt" localSheetId="1">#REF!</definedName>
    <definedName name="gmt" localSheetId="3">#REF!</definedName>
    <definedName name="gmt" localSheetId="6">#REF!</definedName>
    <definedName name="gmt" localSheetId="5">#REF!</definedName>
    <definedName name="gmt">#REF!</definedName>
    <definedName name="gn" localSheetId="1">#REF!</definedName>
    <definedName name="gn" localSheetId="3">#REF!</definedName>
    <definedName name="gn" localSheetId="6">#REF!</definedName>
    <definedName name="gn" localSheetId="5">#REF!</definedName>
    <definedName name="gn">#REF!</definedName>
    <definedName name="gnm" localSheetId="1">#REF!</definedName>
    <definedName name="gnm" localSheetId="3">#REF!</definedName>
    <definedName name="gnm" localSheetId="6">#REF!</definedName>
    <definedName name="gnm" localSheetId="5">#REF!</definedName>
    <definedName name="gnm">#REF!</definedName>
    <definedName name="gñ" localSheetId="1">#REF!</definedName>
    <definedName name="gñ" localSheetId="3">#REF!</definedName>
    <definedName name="gñ" localSheetId="6">#REF!</definedName>
    <definedName name="gñ" localSheetId="5">#REF!</definedName>
    <definedName name="gñ">#REF!</definedName>
    <definedName name="gp" localSheetId="1">#REF!</definedName>
    <definedName name="gp" localSheetId="3">#REF!</definedName>
    <definedName name="gp" localSheetId="6">#REF!</definedName>
    <definedName name="gp" localSheetId="5">#REF!</definedName>
    <definedName name="gp">#REF!</definedName>
    <definedName name="GRA">'[18]Datos Generales'!$B$17</definedName>
    <definedName name="GRAF1ANO" localSheetId="6" hidden="1">{"via1",#N/A,TRUE,"general";"via2",#N/A,TRUE,"general";"via3",#N/A,TRUE,"general"}</definedName>
    <definedName name="GRAF1ANO" localSheetId="5"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3">#REF!</definedName>
    <definedName name="GRAF2" localSheetId="6">#REF!</definedName>
    <definedName name="GRAF2" localSheetId="5">#REF!</definedName>
    <definedName name="GRAF2" localSheetId="0">#REF!</definedName>
    <definedName name="GRAF2">#REF!</definedName>
    <definedName name="GRAF3" localSheetId="1">#REF!</definedName>
    <definedName name="GRAF3" localSheetId="3">#REF!</definedName>
    <definedName name="GRAF3" localSheetId="6">#REF!</definedName>
    <definedName name="GRAF3" localSheetId="5">#REF!</definedName>
    <definedName name="GRAF3" localSheetId="0">#REF!</definedName>
    <definedName name="GRAF3">#REF!</definedName>
    <definedName name="Graniplast__Imperplast">#REF!</definedName>
    <definedName name="Granito___mezcla">#REF!</definedName>
    <definedName name="Grapa_1">#REF!</definedName>
    <definedName name="Gravilla">#REF!</definedName>
    <definedName name="Gravilla_de_rio">#REF!</definedName>
    <definedName name="gregds" localSheetId="6"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5"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iferia_cuello_de_ganso">#REF!</definedName>
    <definedName name="Griferia_Tanque_sanitario">#REF!</definedName>
    <definedName name="Griferia_Tayrona_2_llav">#REF!</definedName>
    <definedName name="grl" localSheetId="1">#REF!</definedName>
    <definedName name="grl" localSheetId="3">#REF!</definedName>
    <definedName name="grl" localSheetId="6">#REF!</definedName>
    <definedName name="grl" localSheetId="5">#REF!</definedName>
    <definedName name="grl">#REF!</definedName>
    <definedName name="grtyerh" localSheetId="6"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3">#REF!</definedName>
    <definedName name="GRUPO1" localSheetId="6">#REF!</definedName>
    <definedName name="GRUPO1" localSheetId="5">#REF!</definedName>
    <definedName name="GRUPO1" localSheetId="0">#REF!</definedName>
    <definedName name="GRUPO1">#REF!</definedName>
    <definedName name="GRUPO123" localSheetId="1">#REF!</definedName>
    <definedName name="GRUPO123" localSheetId="3">#REF!</definedName>
    <definedName name="GRUPO123" localSheetId="6">#REF!</definedName>
    <definedName name="GRUPO123" localSheetId="5">#REF!</definedName>
    <definedName name="GRUPO123" localSheetId="0">#REF!</definedName>
    <definedName name="GRUPO123">#REF!</definedName>
    <definedName name="GRUPO13" localSheetId="1">#REF!</definedName>
    <definedName name="GRUPO13" localSheetId="3">#REF!</definedName>
    <definedName name="GRUPO13" localSheetId="6">#REF!</definedName>
    <definedName name="GRUPO13" localSheetId="5">#REF!</definedName>
    <definedName name="GRUPO13" localSheetId="0">#REF!</definedName>
    <definedName name="GRUPO13">#REF!</definedName>
    <definedName name="GRUPO2" localSheetId="1">#REF!</definedName>
    <definedName name="GRUPO2" localSheetId="3">#REF!</definedName>
    <definedName name="GRUPO2" localSheetId="6">#REF!</definedName>
    <definedName name="GRUPO2" localSheetId="5">#REF!</definedName>
    <definedName name="GRUPO2" localSheetId="0">#REF!</definedName>
    <definedName name="GRUPO2">#REF!</definedName>
    <definedName name="GSDG" localSheetId="6" hidden="1">{"TAB1",#N/A,TRUE,"GENERAL";"TAB2",#N/A,TRUE,"GENERAL";"TAB3",#N/A,TRUE,"GENERAL";"TAB4",#N/A,TRUE,"GENERAL";"TAB5",#N/A,TRUE,"GENERAL"}</definedName>
    <definedName name="GSDG" localSheetId="5"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5"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[58]BASE!$C$4:$H$255</definedName>
    <definedName name="gte" localSheetId="1">#REF!</definedName>
    <definedName name="gte" localSheetId="3">#REF!</definedName>
    <definedName name="gte" localSheetId="6">#REF!</definedName>
    <definedName name="gte" localSheetId="5">#REF!</definedName>
    <definedName name="gte">#REF!</definedName>
    <definedName name="gtgt" localSheetId="6" hidden="1">{"via1",#N/A,TRUE,"general";"via2",#N/A,TRUE,"general";"via3",#N/A,TRUE,"general"}</definedName>
    <definedName name="gtgt" localSheetId="5"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5"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5"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5"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 localSheetId="1">#REF!</definedName>
    <definedName name="GTI" localSheetId="3">#REF!</definedName>
    <definedName name="GTI" localSheetId="6">#REF!</definedName>
    <definedName name="GTI" localSheetId="5">#REF!</definedName>
    <definedName name="GTI">#REF!</definedName>
    <definedName name="GTRE" localSheetId="1">#REF!</definedName>
    <definedName name="GTRE" localSheetId="3">#REF!</definedName>
    <definedName name="GTRE" localSheetId="6">#REF!</definedName>
    <definedName name="GTRE" localSheetId="5">#REF!</definedName>
    <definedName name="GTRE" localSheetId="0">#REF!</definedName>
    <definedName name="GTRE">#REF!</definedName>
    <definedName name="Guadua_en_esterilla">#REF!</definedName>
    <definedName name="Guardaesc._Alfa_Blc.Huila">#REF!</definedName>
    <definedName name="Guardaesc._Alfa_G5_B">#REF!</definedName>
    <definedName name="Guardaesc.Corona_Marm7_21">#REF!</definedName>
    <definedName name="Guardaesc_de_Cemento">#REF!</definedName>
    <definedName name="Guardaescoba_madera">#REF!</definedName>
    <definedName name="Guardaescoba_PAVCO_10_ctm">#REF!</definedName>
    <definedName name="Guardaescoba_vinilo_7cm.">#REF!</definedName>
    <definedName name="gy" localSheetId="1">#REF!</definedName>
    <definedName name="gy" localSheetId="3">#REF!</definedName>
    <definedName name="gy" localSheetId="6">#REF!</definedName>
    <definedName name="gy" localSheetId="5">#REF!</definedName>
    <definedName name="gy">#REF!</definedName>
    <definedName name="h">[49]perfil!$AG$10:$AG$111</definedName>
    <definedName name="h9h" localSheetId="6" hidden="1">{"via1",#N/A,TRUE,"general";"via2",#N/A,TRUE,"general";"via3",#N/A,TRUE,"general"}</definedName>
    <definedName name="h9h" localSheetId="5"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 localSheetId="1">#REF!</definedName>
    <definedName name="ha" localSheetId="3">#REF!</definedName>
    <definedName name="ha" localSheetId="6">#REF!</definedName>
    <definedName name="ha" localSheetId="5">#REF!</definedName>
    <definedName name="ha">#REF!</definedName>
    <definedName name="hab___viv">[49]Sanitario!$AC$6:$AD$6</definedName>
    <definedName name="hbfdhrw" localSheetId="6"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5"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5"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5"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5"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 localSheetId="5">ROW(#REF!)</definedName>
    <definedName name="Header_Row">ROW(#REF!)</definedName>
    <definedName name="hfgh" localSheetId="6" hidden="1">{"via1",#N/A,TRUE,"general";"via2",#N/A,TRUE,"general";"via3",#N/A,TRUE,"general"}</definedName>
    <definedName name="hfgh" localSheetId="5"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5"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5"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5"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5"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5"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5"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5"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5"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5"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5"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 localSheetId="1">#REF!</definedName>
    <definedName name="hgt" localSheetId="3">#REF!</definedName>
    <definedName name="hgt" localSheetId="6">#REF!</definedName>
    <definedName name="hgt" localSheetId="5">#REF!</definedName>
    <definedName name="hgt">#REF!</definedName>
    <definedName name="hgu" localSheetId="1">#REF!</definedName>
    <definedName name="hgu" localSheetId="3">#REF!</definedName>
    <definedName name="hgu" localSheetId="6">#REF!</definedName>
    <definedName name="hgu" localSheetId="5">#REF!</definedName>
    <definedName name="hgu">#REF!</definedName>
    <definedName name="hh" localSheetId="6">'900.3'!ERR</definedName>
    <definedName name="hh" localSheetId="5">#REF!</definedName>
    <definedName name="hh" localSheetId="0">'PRESUPUESTO OFICIAL'!ERR</definedName>
    <definedName name="hh">[0]!ERR</definedName>
    <definedName name="hhh" localSheetId="6" hidden="1">{"TAB1",#N/A,TRUE,"GENERAL";"TAB2",#N/A,TRUE,"GENERAL";"TAB3",#N/A,TRUE,"GENERAL";"TAB4",#N/A,TRUE,"GENERAL";"TAB5",#N/A,TRUE,"GENERAL"}</definedName>
    <definedName name="hhh" localSheetId="5"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5"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5"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5"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rante">#REF!</definedName>
    <definedName name="hj" localSheetId="1">#REF!</definedName>
    <definedName name="hj" localSheetId="3">#REF!</definedName>
    <definedName name="hj" localSheetId="6">#REF!</definedName>
    <definedName name="hj" localSheetId="5">#REF!</definedName>
    <definedName name="hj">#REF!</definedName>
    <definedName name="hjfg" localSheetId="6" hidden="1">{"via1",#N/A,TRUE,"general";"via2",#N/A,TRUE,"general";"via3",#N/A,TRUE,"general"}</definedName>
    <definedName name="hjfg" localSheetId="5"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5"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5"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 localSheetId="1">#REF!</definedName>
    <definedName name="hjk" localSheetId="3">#REF!</definedName>
    <definedName name="hjk" localSheetId="6">#REF!</definedName>
    <definedName name="hjk" localSheetId="5">#REF!</definedName>
    <definedName name="hjk">#REF!</definedName>
    <definedName name="HJKH" localSheetId="6" hidden="1">{"via1",#N/A,TRUE,"general";"via2",#N/A,TRUE,"general";"via3",#N/A,TRUE,"general"}</definedName>
    <definedName name="HJKH" localSheetId="5"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5"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6">'900.3'!ERR</definedName>
    <definedName name="HK" localSheetId="5">#N/A</definedName>
    <definedName name="HK" localSheetId="0">'PRESUPUESTO OFICIAL'!ERR</definedName>
    <definedName name="HK">[0]!ERR</definedName>
    <definedName name="hl" localSheetId="1">#REF!</definedName>
    <definedName name="hl" localSheetId="3">#REF!</definedName>
    <definedName name="hl" localSheetId="6">#REF!</definedName>
    <definedName name="hl" localSheetId="5">#REF!</definedName>
    <definedName name="hl">#REF!</definedName>
    <definedName name="hn" localSheetId="6" hidden="1">{"TAB1",#N/A,TRUE,"GENERAL";"TAB2",#N/A,TRUE,"GENERAL";"TAB3",#N/A,TRUE,"GENERAL";"TAB4",#N/A,TRUE,"GENERAL";"TAB5",#N/A,TRUE,"GENERAL"}</definedName>
    <definedName name="hn" localSheetId="5"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 localSheetId="1">#REF!</definedName>
    <definedName name="hnt" localSheetId="3">#REF!</definedName>
    <definedName name="hnt" localSheetId="6">#REF!</definedName>
    <definedName name="hnt" localSheetId="5">#REF!</definedName>
    <definedName name="hnt">#REF!</definedName>
    <definedName name="Hoja_puerta_P2">#REF!</definedName>
    <definedName name="Hoja_puerta_P3">#REF!</definedName>
    <definedName name="Hoja_puerta_P5">#REF!</definedName>
    <definedName name="HOJA1" localSheetId="1">#REF!</definedName>
    <definedName name="HOJA1" localSheetId="3">#REF!</definedName>
    <definedName name="HOJA1" localSheetId="6">#REF!</definedName>
    <definedName name="HOJA1" localSheetId="5">#REF!</definedName>
    <definedName name="HOJA1" localSheetId="0">#REF!</definedName>
    <definedName name="HOJA1">#REF!</definedName>
    <definedName name="hp" localSheetId="1">#REF!</definedName>
    <definedName name="hp" localSheetId="3">#REF!</definedName>
    <definedName name="hp" localSheetId="6">#REF!</definedName>
    <definedName name="hp" localSheetId="5">#REF!</definedName>
    <definedName name="hp">#REF!</definedName>
    <definedName name="hqi" localSheetId="1">#REF!</definedName>
    <definedName name="hqi" localSheetId="3">#REF!</definedName>
    <definedName name="hqi" localSheetId="6">#REF!</definedName>
    <definedName name="hqi" localSheetId="5">#REF!</definedName>
    <definedName name="hqi">#REF!</definedName>
    <definedName name="hreer" localSheetId="6" hidden="1">{"TAB1",#N/A,TRUE,"GENERAL";"TAB2",#N/A,TRUE,"GENERAL";"TAB3",#N/A,TRUE,"GENERAL";"TAB4",#N/A,TRUE,"GENERAL";"TAB5",#N/A,TRUE,"GENERAL"}</definedName>
    <definedName name="hreer" localSheetId="5"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5"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6" hidden="1">{"via1",#N/A,TRUE,"general";"via2",#N/A,TRUE,"general";"via3",#N/A,TRUE,"general"}</definedName>
    <definedName name="hsfg" localSheetId="5"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 localSheetId="1">#REF!</definedName>
    <definedName name="ht" localSheetId="3">#REF!</definedName>
    <definedName name="ht" localSheetId="6">#REF!</definedName>
    <definedName name="ht" localSheetId="5">#REF!</definedName>
    <definedName name="ht">#REF!</definedName>
    <definedName name="hthdrf" localSheetId="6"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 localSheetId="1">#REF!</definedName>
    <definedName name="htk" localSheetId="3">#REF!</definedName>
    <definedName name="htk" localSheetId="6">#REF!</definedName>
    <definedName name="htk" localSheetId="5">#REF!</definedName>
    <definedName name="htk">#REF!</definedName>
    <definedName name="htryrt7" localSheetId="6" hidden="1">{"via1",#N/A,TRUE,"general";"via2",#N/A,TRUE,"general";"via3",#N/A,TRUE,"general"}</definedName>
    <definedName name="htryrt7" localSheetId="5"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 localSheetId="5">#REF!</definedName>
    <definedName name="HU">#REF!</definedName>
    <definedName name="hyhjop" localSheetId="6"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5"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 localSheetId="1">#REF!</definedName>
    <definedName name="HYT" localSheetId="3">#REF!</definedName>
    <definedName name="HYT" localSheetId="6">#REF!</definedName>
    <definedName name="HYT" localSheetId="5">#REF!</definedName>
    <definedName name="HYT">#REF!</definedName>
    <definedName name="hytirs" localSheetId="6" hidden="1">{"via1",#N/A,TRUE,"general";"via2",#N/A,TRUE,"general";"via3",#N/A,TRUE,"general"}</definedName>
    <definedName name="hytirs" localSheetId="5"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1">#REF!</definedName>
    <definedName name="I" localSheetId="3">#REF!</definedName>
    <definedName name="I" localSheetId="6">#REF!</definedName>
    <definedName name="I" localSheetId="5">#REF!</definedName>
    <definedName name="I" localSheetId="0">#REF!</definedName>
    <definedName name="I">#REF!</definedName>
    <definedName name="I2751Ç" localSheetId="1">#REF!</definedName>
    <definedName name="I2751Ç" localSheetId="3">#REF!</definedName>
    <definedName name="I2751Ç" localSheetId="6">#REF!</definedName>
    <definedName name="I2751Ç">#REF!</definedName>
    <definedName name="i8i" localSheetId="6" hidden="1">{"TAB1",#N/A,TRUE,"GENERAL";"TAB2",#N/A,TRUE,"GENERAL";"TAB3",#N/A,TRUE,"GENERAL";"TAB4",#N/A,TRUE,"GENERAL";"TAB5",#N/A,TRUE,"GENERAL"}</definedName>
    <definedName name="i8i" localSheetId="5"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 localSheetId="6">'900.3'!ERR</definedName>
    <definedName name="id" localSheetId="5">#REF!</definedName>
    <definedName name="ID" localSheetId="0">'PRESUPUESTO OFICIAL'!ERR</definedName>
    <definedName name="ID">[0]!ERR</definedName>
    <definedName name="IF" localSheetId="1">'[39]A. P. U.'!#REF!</definedName>
    <definedName name="IF" localSheetId="3">'[39]A. P. U.'!#REF!</definedName>
    <definedName name="IF" localSheetId="6">'[39]A. P. U.'!#REF!</definedName>
    <definedName name="IF" localSheetId="5">'[59]A. P. U.'!#REF!</definedName>
    <definedName name="IF" localSheetId="0">'[39]A. P. U.'!#REF!</definedName>
    <definedName name="IF">'[39]A. P. U.'!#REF!</definedName>
    <definedName name="ig" localSheetId="1">#REF!</definedName>
    <definedName name="ig" localSheetId="3">#REF!</definedName>
    <definedName name="ig" localSheetId="6">#REF!</definedName>
    <definedName name="ig" localSheetId="5">#REF!</definedName>
    <definedName name="ig">#REF!</definedName>
    <definedName name="iglesia" localSheetId="1">#REF!</definedName>
    <definedName name="iglesia" localSheetId="3">#REF!</definedName>
    <definedName name="iglesia" localSheetId="6">#REF!</definedName>
    <definedName name="iglesia">#REF!</definedName>
    <definedName name="ii" localSheetId="6" hidden="1">{"TAB1",#N/A,TRUE,"GENERAL";"TAB2",#N/A,TRUE,"GENERAL";"TAB3",#N/A,TRUE,"GENERAL";"TAB4",#N/A,TRUE,"GENERAL";"TAB5",#N/A,TRUE,"GENERAL"}</definedName>
    <definedName name="ii" localSheetId="5"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5"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5"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5"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 localSheetId="1">#REF!</definedName>
    <definedName name="ik" localSheetId="3">#REF!</definedName>
    <definedName name="ik" localSheetId="6">#REF!</definedName>
    <definedName name="ik" localSheetId="5">#REF!</definedName>
    <definedName name="ik">#REF!</definedName>
    <definedName name="ikj" localSheetId="1">#REF!</definedName>
    <definedName name="ikj" localSheetId="3">#REF!</definedName>
    <definedName name="ikj" localSheetId="6">#REF!</definedName>
    <definedName name="ikj" localSheetId="5">#REF!</definedName>
    <definedName name="ikj">#REF!</definedName>
    <definedName name="iktgvfmu" localSheetId="6"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agenCompañia">IF([45]Formato!$F$4="RAMSHORN INTERNATIONAL LIMITED",[45]Formato!$Z$2:$AC$4,IF([45]Formato!$F$4="COLUMBUS ENERGY",[45]Formato!$AE$2:$AG$4,""))</definedName>
    <definedName name="IMP">[9]otros!$C$3</definedName>
    <definedName name="IMPRE">2%</definedName>
    <definedName name="IMPREVISTOS">#REF!</definedName>
    <definedName name="Imprimante_Pintuco">#REF!</definedName>
    <definedName name="INDI">[60]Indice!$1:$1048576</definedName>
    <definedName name="INDICE" localSheetId="1">#REF!</definedName>
    <definedName name="INDICE" localSheetId="3">#REF!</definedName>
    <definedName name="INDICE" localSheetId="6">#REF!</definedName>
    <definedName name="INDICE" localSheetId="5">'[11]INDICE ALFABETICO'!$1:$1048576</definedName>
    <definedName name="INDICE" localSheetId="0">#REF!</definedName>
    <definedName name="INDICE">#REF!</definedName>
    <definedName name="inf" localSheetId="1">#REF!</definedName>
    <definedName name="inf" localSheetId="3">#REF!</definedName>
    <definedName name="inf" localSheetId="6">#REF!</definedName>
    <definedName name="inf" localSheetId="5">#REF!</definedName>
    <definedName name="inf" localSheetId="0">#REF!</definedName>
    <definedName name="inf">#REF!</definedName>
    <definedName name="INFF" localSheetId="1">#REF!</definedName>
    <definedName name="INFF" localSheetId="3">#REF!</definedName>
    <definedName name="INFF" localSheetId="6">#REF!</definedName>
    <definedName name="INFF">#REF!</definedName>
    <definedName name="INFG" localSheetId="1">#REF!</definedName>
    <definedName name="INFG" localSheetId="3">#REF!</definedName>
    <definedName name="INFG" localSheetId="6">#REF!</definedName>
    <definedName name="INFG" localSheetId="5">#REF!</definedName>
    <definedName name="INFG">#REF!</definedName>
    <definedName name="infi" localSheetId="1">#REF!</definedName>
    <definedName name="infi" localSheetId="3">#REF!</definedName>
    <definedName name="infi" localSheetId="6">#REF!</definedName>
    <definedName name="infi">#REF!</definedName>
    <definedName name="informe" localSheetId="1">#REF!</definedName>
    <definedName name="informe" localSheetId="3">#REF!</definedName>
    <definedName name="informe" localSheetId="6">#REF!</definedName>
    <definedName name="informe">#REF!</definedName>
    <definedName name="Inicio">[28]BASES!$E$26</definedName>
    <definedName name="INSUMOS" localSheetId="5">#REF!</definedName>
    <definedName name="INSUMOS">[61]insumos!$A$10:$H$512</definedName>
    <definedName name="Insumos_auxiliares" localSheetId="1">[62]Insumos!#REF!</definedName>
    <definedName name="Insumos_auxiliares" localSheetId="3">[62]Insumos!#REF!</definedName>
    <definedName name="Insumos_auxiliares" localSheetId="6">[62]Insumos!#REF!</definedName>
    <definedName name="Insumos_auxiliares" localSheetId="5">[62]Insumos!#REF!</definedName>
    <definedName name="Insumos_auxiliares" localSheetId="0">[62]Insumos!#REF!</definedName>
    <definedName name="Insumos_auxiliares">[62]Insumos!#REF!</definedName>
    <definedName name="Insumos_basicos" localSheetId="1">#REF!</definedName>
    <definedName name="Insumos_basicos" localSheetId="3">#REF!</definedName>
    <definedName name="Insumos_basicos" localSheetId="6">#REF!</definedName>
    <definedName name="Insumos_basicos" localSheetId="5">#REF!</definedName>
    <definedName name="Insumos_basicos" localSheetId="0">#REF!</definedName>
    <definedName name="Insumos_basicos">#REF!</definedName>
    <definedName name="Int" localSheetId="5">#REF!</definedName>
    <definedName name="Int">#REF!</definedName>
    <definedName name="Interest_Rate" localSheetId="5">#REF!</definedName>
    <definedName name="Interest_Rate">#REF!</definedName>
    <definedName name="Interruptor_doble">#REF!</definedName>
    <definedName name="Interruptor_Levinton">#REF!</definedName>
    <definedName name="Interruptor_Luminex">#REF!</definedName>
    <definedName name="INV" localSheetId="5">#REF!</definedName>
    <definedName name="INV">#REF!</definedName>
    <definedName name="INV_11">'[63]PR 1'!$A$2:$N$655</definedName>
    <definedName name="io" localSheetId="1">#REF!</definedName>
    <definedName name="io" localSheetId="3">#REF!</definedName>
    <definedName name="io" localSheetId="6">#REF!</definedName>
    <definedName name="Io" localSheetId="5">#REF!</definedName>
    <definedName name="io">#REF!</definedName>
    <definedName name="io0ioprhyi0i90ryi90" localSheetId="5">#REF!</definedName>
    <definedName name="io0ioprhyi0i90ryi90">#REF!</definedName>
    <definedName name="IOUHH" localSheetId="6">'900.3'!ERR</definedName>
    <definedName name="IOUHH" localSheetId="5">#N/A</definedName>
    <definedName name="IOUHH" localSheetId="0">'PRESUPUESTO OFICIAL'!ERR</definedName>
    <definedName name="IOUHH">[0]!ERR</definedName>
    <definedName name="IPC">'[64]Anexo 2'!#REF!</definedName>
    <definedName name="ir" localSheetId="1">#REF!</definedName>
    <definedName name="ir" localSheetId="3">#REF!</definedName>
    <definedName name="ir" localSheetId="6">#REF!</definedName>
    <definedName name="ir" localSheetId="5">#REF!</definedName>
    <definedName name="ir">#REF!</definedName>
    <definedName name="it." localSheetId="1">#REF!</definedName>
    <definedName name="it." localSheetId="3">#REF!</definedName>
    <definedName name="it." localSheetId="6">#REF!</definedName>
    <definedName name="it." localSheetId="5">#REF!</definedName>
    <definedName name="it.">#REF!</definedName>
    <definedName name="Item" localSheetId="5">#REF!</definedName>
    <definedName name="ITEM">[58]BASE!$C$4:$H$255</definedName>
    <definedName name="ITEM1" localSheetId="1">#REF!</definedName>
    <definedName name="ITEM1" localSheetId="3">#REF!</definedName>
    <definedName name="ITEM1" localSheetId="6">#REF!</definedName>
    <definedName name="ITEM1" localSheetId="5">#REF!</definedName>
    <definedName name="ITEM1" localSheetId="0">#REF!</definedName>
    <definedName name="ITEM1">#REF!</definedName>
    <definedName name="ITEM1_133" localSheetId="5">#REF!</definedName>
    <definedName name="ITEM1_133">#REF!</definedName>
    <definedName name="ITEM1_149" localSheetId="5">#REF!</definedName>
    <definedName name="ITEM1_149">#REF!</definedName>
    <definedName name="ITEM1_186" localSheetId="5">#REF!</definedName>
    <definedName name="ITEM1_186">#REF!</definedName>
    <definedName name="ITEM1_187" localSheetId="5">#REF!</definedName>
    <definedName name="ITEM1_187">#REF!</definedName>
    <definedName name="ITEM15" localSheetId="1">#REF!</definedName>
    <definedName name="ITEM15" localSheetId="3">#REF!</definedName>
    <definedName name="ITEM15" localSheetId="6">#REF!</definedName>
    <definedName name="ITEM15" localSheetId="5">#REF!</definedName>
    <definedName name="ITEM15" localSheetId="0">#REF!</definedName>
    <definedName name="ITEM15">#REF!</definedName>
    <definedName name="ITEM15_133" localSheetId="5">#REF!</definedName>
    <definedName name="ITEM15_133">#REF!</definedName>
    <definedName name="ITEM15_149" localSheetId="5">#REF!</definedName>
    <definedName name="ITEM15_149">#REF!</definedName>
    <definedName name="ITEM15_186" localSheetId="5">#REF!</definedName>
    <definedName name="ITEM15_186">#REF!</definedName>
    <definedName name="ITEM15_187" localSheetId="5">#REF!</definedName>
    <definedName name="ITEM15_187">#REF!</definedName>
    <definedName name="ITEM2" localSheetId="1">#REF!</definedName>
    <definedName name="ITEM2" localSheetId="3">#REF!</definedName>
    <definedName name="ITEM2" localSheetId="6">#REF!</definedName>
    <definedName name="ITEM2" localSheetId="5">#REF!</definedName>
    <definedName name="ITEM2" localSheetId="0">#REF!</definedName>
    <definedName name="ITEM2">#REF!</definedName>
    <definedName name="ITEM2_133" localSheetId="5">#REF!</definedName>
    <definedName name="ITEM2_133">#REF!</definedName>
    <definedName name="ITEM2_149" localSheetId="5">#REF!</definedName>
    <definedName name="ITEM2_149">#REF!</definedName>
    <definedName name="ITEM2_186" localSheetId="5">#REF!</definedName>
    <definedName name="ITEM2_186">#REF!</definedName>
    <definedName name="ITEM2_187" localSheetId="5">#REF!</definedName>
    <definedName name="ITEM2_187">#REF!</definedName>
    <definedName name="item210.3" localSheetId="1">#REF!</definedName>
    <definedName name="item210.3" localSheetId="3">#REF!</definedName>
    <definedName name="item210.3" localSheetId="6">#REF!</definedName>
    <definedName name="item210.3" localSheetId="5">#REF!</definedName>
    <definedName name="item210.3" localSheetId="0">#REF!</definedName>
    <definedName name="item210.3">#REF!</definedName>
    <definedName name="item230.1" localSheetId="1">#REF!</definedName>
    <definedName name="item230.1" localSheetId="3">#REF!</definedName>
    <definedName name="item230.1" localSheetId="6">#REF!</definedName>
    <definedName name="item230.1" localSheetId="5">#REF!</definedName>
    <definedName name="item230.1" localSheetId="0">#REF!</definedName>
    <definedName name="item230.1">#REF!</definedName>
    <definedName name="ITEM3" localSheetId="1">#REF!</definedName>
    <definedName name="ITEM3" localSheetId="3">#REF!</definedName>
    <definedName name="ITEM3" localSheetId="6">#REF!</definedName>
    <definedName name="ITEM3" localSheetId="5">#REF!</definedName>
    <definedName name="ITEM3" localSheetId="0">#REF!</definedName>
    <definedName name="ITEM3">#REF!</definedName>
    <definedName name="ITEM3_133" localSheetId="5">#REF!</definedName>
    <definedName name="ITEM3_133">#REF!</definedName>
    <definedName name="ITEM3_149" localSheetId="5">#REF!</definedName>
    <definedName name="ITEM3_149">#REF!</definedName>
    <definedName name="ITEM3_186" localSheetId="5">#REF!</definedName>
    <definedName name="ITEM3_186">#REF!</definedName>
    <definedName name="ITEM3_187" localSheetId="5">#REF!</definedName>
    <definedName name="ITEM3_187">#REF!</definedName>
    <definedName name="item310" localSheetId="1">#REF!</definedName>
    <definedName name="item310" localSheetId="3">#REF!</definedName>
    <definedName name="item310" localSheetId="6">#REF!</definedName>
    <definedName name="item310" localSheetId="5">#REF!</definedName>
    <definedName name="item310" localSheetId="0">#REF!</definedName>
    <definedName name="item310">#REF!</definedName>
    <definedName name="item320.2" localSheetId="1">#REF!</definedName>
    <definedName name="item320.2" localSheetId="3">#REF!</definedName>
    <definedName name="item320.2" localSheetId="6">#REF!</definedName>
    <definedName name="item320.2" localSheetId="5">#REF!</definedName>
    <definedName name="item320.2" localSheetId="0">#REF!</definedName>
    <definedName name="item320.2">#REF!</definedName>
    <definedName name="item330.1" localSheetId="1">#REF!</definedName>
    <definedName name="item330.1" localSheetId="3">#REF!</definedName>
    <definedName name="item330.1" localSheetId="6">#REF!</definedName>
    <definedName name="item330.1" localSheetId="5">#REF!</definedName>
    <definedName name="item330.1" localSheetId="0">#REF!</definedName>
    <definedName name="item330.1">#REF!</definedName>
    <definedName name="item420" localSheetId="1">#REF!</definedName>
    <definedName name="item420" localSheetId="3">#REF!</definedName>
    <definedName name="item420" localSheetId="6">#REF!</definedName>
    <definedName name="item420" localSheetId="5">#REF!</definedName>
    <definedName name="item420" localSheetId="0">#REF!</definedName>
    <definedName name="item420">#REF!</definedName>
    <definedName name="item450.2P" localSheetId="1">#REF!</definedName>
    <definedName name="item450.2P" localSheetId="3">#REF!</definedName>
    <definedName name="item450.2P" localSheetId="6">#REF!</definedName>
    <definedName name="item450.2P" localSheetId="5">#REF!</definedName>
    <definedName name="item450.2P" localSheetId="0">#REF!</definedName>
    <definedName name="item450.2P">#REF!</definedName>
    <definedName name="item600.1" localSheetId="1">#REF!</definedName>
    <definedName name="item600.1" localSheetId="3">#REF!</definedName>
    <definedName name="item600.1" localSheetId="6">#REF!</definedName>
    <definedName name="item600.1" localSheetId="5">#REF!</definedName>
    <definedName name="item600.1" localSheetId="0">#REF!</definedName>
    <definedName name="item600.1">#REF!</definedName>
    <definedName name="item610.1" localSheetId="1">#REF!</definedName>
    <definedName name="item610.1" localSheetId="3">#REF!</definedName>
    <definedName name="item610.1" localSheetId="6">#REF!</definedName>
    <definedName name="item610.1" localSheetId="5">#REF!</definedName>
    <definedName name="item610.1" localSheetId="0">#REF!</definedName>
    <definedName name="item610.1">#REF!</definedName>
    <definedName name="item610.2" localSheetId="1">#REF!</definedName>
    <definedName name="item610.2" localSheetId="3">#REF!</definedName>
    <definedName name="item610.2" localSheetId="6">#REF!</definedName>
    <definedName name="item610.2" localSheetId="5">#REF!</definedName>
    <definedName name="item610.2" localSheetId="0">#REF!</definedName>
    <definedName name="item610.2">#REF!</definedName>
    <definedName name="item630.4" localSheetId="1">#REF!</definedName>
    <definedName name="item630.4" localSheetId="3">#REF!</definedName>
    <definedName name="item630.4" localSheetId="6">#REF!</definedName>
    <definedName name="item630.4" localSheetId="5">#REF!</definedName>
    <definedName name="item630.4" localSheetId="0">#REF!</definedName>
    <definedName name="item630.4">#REF!</definedName>
    <definedName name="item630.6" localSheetId="1">#REF!</definedName>
    <definedName name="item630.6" localSheetId="3">#REF!</definedName>
    <definedName name="item630.6" localSheetId="6">#REF!</definedName>
    <definedName name="item630.6" localSheetId="5">#REF!</definedName>
    <definedName name="item630.6" localSheetId="0">#REF!</definedName>
    <definedName name="item630.6">#REF!</definedName>
    <definedName name="item630.7" localSheetId="1">#REF!</definedName>
    <definedName name="item630.7" localSheetId="3">#REF!</definedName>
    <definedName name="item630.7" localSheetId="6">#REF!</definedName>
    <definedName name="item630.7" localSheetId="5">#REF!</definedName>
    <definedName name="item630.7" localSheetId="0">#REF!</definedName>
    <definedName name="item630.7">#REF!</definedName>
    <definedName name="item640.3" localSheetId="1">#REF!</definedName>
    <definedName name="item640.3" localSheetId="3">#REF!</definedName>
    <definedName name="item640.3" localSheetId="6">#REF!</definedName>
    <definedName name="item640.3" localSheetId="5">#REF!</definedName>
    <definedName name="item640.3" localSheetId="0">#REF!</definedName>
    <definedName name="item640.3">#REF!</definedName>
    <definedName name="item661" localSheetId="1">#REF!</definedName>
    <definedName name="item661" localSheetId="3">#REF!</definedName>
    <definedName name="item661" localSheetId="6">#REF!</definedName>
    <definedName name="item661" localSheetId="5">#REF!</definedName>
    <definedName name="item661" localSheetId="0">#REF!</definedName>
    <definedName name="item661">#REF!</definedName>
    <definedName name="item671" localSheetId="1">#REF!</definedName>
    <definedName name="item671" localSheetId="3">#REF!</definedName>
    <definedName name="item671" localSheetId="6">#REF!</definedName>
    <definedName name="item671" localSheetId="5">#REF!</definedName>
    <definedName name="item671" localSheetId="0">#REF!</definedName>
    <definedName name="item671">#REF!</definedName>
    <definedName name="item673.1" localSheetId="1">#REF!</definedName>
    <definedName name="item673.1" localSheetId="3">#REF!</definedName>
    <definedName name="item673.1" localSheetId="6">#REF!</definedName>
    <definedName name="item673.1" localSheetId="5">#REF!</definedName>
    <definedName name="item673.1" localSheetId="0">#REF!</definedName>
    <definedName name="item673.1">#REF!</definedName>
    <definedName name="item673.3" localSheetId="1">#REF!</definedName>
    <definedName name="item673.3" localSheetId="3">#REF!</definedName>
    <definedName name="item673.3" localSheetId="6">#REF!</definedName>
    <definedName name="item673.3" localSheetId="5">#REF!</definedName>
    <definedName name="item673.3" localSheetId="0">#REF!</definedName>
    <definedName name="item673.3">#REF!</definedName>
    <definedName name="item681" localSheetId="1">#REF!</definedName>
    <definedName name="item681" localSheetId="3">#REF!</definedName>
    <definedName name="item681" localSheetId="6">#REF!</definedName>
    <definedName name="item681" localSheetId="5">#REF!</definedName>
    <definedName name="item681" localSheetId="0">#REF!</definedName>
    <definedName name="item681">#REF!</definedName>
    <definedName name="item700.1" localSheetId="1">#REF!</definedName>
    <definedName name="item700.1" localSheetId="3">#REF!</definedName>
    <definedName name="item700.1" localSheetId="6">#REF!</definedName>
    <definedName name="item700.1" localSheetId="5">#REF!</definedName>
    <definedName name="item700.1" localSheetId="0">#REF!</definedName>
    <definedName name="item700.1">#REF!</definedName>
    <definedName name="item710.1" localSheetId="1">#REF!</definedName>
    <definedName name="item710.1" localSheetId="3">#REF!</definedName>
    <definedName name="item710.1" localSheetId="6">#REF!</definedName>
    <definedName name="item710.1" localSheetId="5">#REF!</definedName>
    <definedName name="item710.1" localSheetId="0">#REF!</definedName>
    <definedName name="item710.1">#REF!</definedName>
    <definedName name="item710.2" localSheetId="1">#REF!</definedName>
    <definedName name="item710.2" localSheetId="3">#REF!</definedName>
    <definedName name="item710.2" localSheetId="6">#REF!</definedName>
    <definedName name="item710.2" localSheetId="5">#REF!</definedName>
    <definedName name="item710.2" localSheetId="0">#REF!</definedName>
    <definedName name="item710.2">#REF!</definedName>
    <definedName name="item730.1" localSheetId="1">#REF!</definedName>
    <definedName name="item730.1" localSheetId="3">#REF!</definedName>
    <definedName name="item730.1" localSheetId="6">#REF!</definedName>
    <definedName name="item730.1" localSheetId="5">#REF!</definedName>
    <definedName name="item730.1" localSheetId="0">#REF!</definedName>
    <definedName name="item730.1">#REF!</definedName>
    <definedName name="item730.2" localSheetId="1">#REF!</definedName>
    <definedName name="item730.2" localSheetId="3">#REF!</definedName>
    <definedName name="item730.2" localSheetId="6">#REF!</definedName>
    <definedName name="item730.2" localSheetId="5">#REF!</definedName>
    <definedName name="item730.2" localSheetId="0">#REF!</definedName>
    <definedName name="item730.2">#REF!</definedName>
    <definedName name="item730.2.4" localSheetId="1">#REF!</definedName>
    <definedName name="item730.2.4" localSheetId="3">#REF!</definedName>
    <definedName name="item730.2.4" localSheetId="6">#REF!</definedName>
    <definedName name="item730.2.4" localSheetId="5">#REF!</definedName>
    <definedName name="item730.2.4" localSheetId="0">#REF!</definedName>
    <definedName name="item730.2.4">#REF!</definedName>
    <definedName name="item900.2" localSheetId="1">#REF!</definedName>
    <definedName name="item900.2" localSheetId="3">#REF!</definedName>
    <definedName name="item900.2" localSheetId="6">#REF!</definedName>
    <definedName name="item900.2" localSheetId="5">#REF!</definedName>
    <definedName name="item900.2" localSheetId="0">#REF!</definedName>
    <definedName name="item900.2">#REF!</definedName>
    <definedName name="ITEMS">[65]INDICE!$A$3:$F$400</definedName>
    <definedName name="IUI" localSheetId="6" hidden="1">{"TAB1",#N/A,TRUE,"GENERAL";"TAB2",#N/A,TRUE,"GENERAL";"TAB3",#N/A,TRUE,"GENERAL";"TAB4",#N/A,TRUE,"GENERAL";"TAB5",#N/A,TRUE,"GENERAL"}</definedName>
    <definedName name="IUI" localSheetId="5"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5"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5"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5"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5"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3">#REF!</definedName>
    <definedName name="IVA" localSheetId="6">#REF!</definedName>
    <definedName name="IVA" localSheetId="5">#REF!</definedName>
    <definedName name="IVA" localSheetId="0">#REF!</definedName>
    <definedName name="IVA">#REF!</definedName>
    <definedName name="iyuiuyi" localSheetId="6" hidden="1">{"via1",#N/A,TRUE,"general";"via2",#N/A,TRUE,"general";"via3",#N/A,TRUE,"general"}</definedName>
    <definedName name="iyuiuyi" localSheetId="5"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[50]DIST!$G$7:$H$2413</definedName>
    <definedName name="j" localSheetId="6" hidden="1">{"TAB1",#N/A,TRUE,"GENERAL";"TAB2",#N/A,TRUE,"GENERAL";"TAB3",#N/A,TRUE,"GENERAL";"TAB4",#N/A,TRUE,"GENERAL";"TAB5",#N/A,TRUE,"GENERAL"}</definedName>
    <definedName name="j" localSheetId="5"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 localSheetId="5">#REF!</definedName>
    <definedName name="JA">#REF!</definedName>
    <definedName name="Jabonera_Royal_color">#REF!</definedName>
    <definedName name="jd" localSheetId="6" hidden="1">{"via1",#N/A,TRUE,"general";"via2",#N/A,TRUE,"general";"via3",#N/A,TRUE,"general"}</definedName>
    <definedName name="jd" localSheetId="5"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5"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5"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5"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5"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IN_Royal_Corona_8521">#REF!</definedName>
    <definedName name="jgj" localSheetId="6" hidden="1">{"TAB1",#N/A,TRUE,"GENERAL";"TAB2",#N/A,TRUE,"GENERAL";"TAB3",#N/A,TRUE,"GENERAL";"TAB4",#N/A,TRUE,"GENERAL";"TAB5",#N/A,TRUE,"GENERAL"}</definedName>
    <definedName name="jgj" localSheetId="5"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 localSheetId="1">#REF!</definedName>
    <definedName name="jh" localSheetId="3">#REF!</definedName>
    <definedName name="jh" localSheetId="6">#REF!</definedName>
    <definedName name="jh" localSheetId="5">#REF!</definedName>
    <definedName name="jh">#REF!</definedName>
    <definedName name="jhg" localSheetId="6" hidden="1">{"TAB1",#N/A,TRUE,"GENERAL";"TAB2",#N/A,TRUE,"GENERAL";"TAB3",#N/A,TRUE,"GENERAL";"TAB4",#N/A,TRUE,"GENERAL";"TAB5",#N/A,TRUE,"GENERAL"}</definedName>
    <definedName name="jhg" localSheetId="5"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5"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5"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6">'900.3'!ERR</definedName>
    <definedName name="jj" localSheetId="5" hidden="1">{"via1",#N/A,TRUE,"general";"via2",#N/A,TRUE,"general";"via3",#N/A,TRUE,"general"}</definedName>
    <definedName name="jj" localSheetId="0">'PRESUPUESTO OFICIAL'!ERR</definedName>
    <definedName name="jj">[0]!ERR</definedName>
    <definedName name="jjfq" localSheetId="6" hidden="1">{"via1",#N/A,TRUE,"general";"via2",#N/A,TRUE,"general";"via3",#N/A,TRUE,"general"}</definedName>
    <definedName name="jjfq" localSheetId="5"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6" hidden="1">{"via1",#N/A,TRUE,"general";"via2",#N/A,TRUE,"general";"via3",#N/A,TRUE,"general"}</definedName>
    <definedName name="jjjhjddfg" localSheetId="5"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5"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5"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 localSheetId="1">#REF!</definedName>
    <definedName name="jk" localSheetId="3">#REF!</definedName>
    <definedName name="jk" localSheetId="6">#REF!</definedName>
    <definedName name="jk" localSheetId="5">#REF!</definedName>
    <definedName name="jk">#REF!</definedName>
    <definedName name="jkk" localSheetId="6" hidden="1">{"TAB1",#N/A,TRUE,"GENERAL";"TAB2",#N/A,TRUE,"GENERAL";"TAB3",#N/A,TRUE,"GENERAL";"TAB4",#N/A,TRUE,"GENERAL";"TAB5",#N/A,TRUE,"GENERAL"}</definedName>
    <definedName name="jkk" localSheetId="5"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3">#REF!</definedName>
    <definedName name="jkl" localSheetId="6">#REF!</definedName>
    <definedName name="jkl" localSheetId="5" hidden="1">{"TAB1",#N/A,TRUE,"GENERAL";"TAB2",#N/A,TRUE,"GENERAL";"TAB3",#N/A,TRUE,"GENERAL";"TAB4",#N/A,TRUE,"GENERAL";"TAB5",#N/A,TRUE,"GENERAL"}</definedName>
    <definedName name="jkl" localSheetId="0">#REF!</definedName>
    <definedName name="jkl">#REF!</definedName>
    <definedName name="jn" localSheetId="1">#REF!</definedName>
    <definedName name="jn" localSheetId="3">#REF!</definedName>
    <definedName name="jn" localSheetId="6">#REF!</definedName>
    <definedName name="jn" localSheetId="5">#REF!</definedName>
    <definedName name="jn">#REF!</definedName>
    <definedName name="jñ" localSheetId="1">#REF!</definedName>
    <definedName name="jñ" localSheetId="3">#REF!</definedName>
    <definedName name="jñ" localSheetId="6">#REF!</definedName>
    <definedName name="jñ" localSheetId="5">#REF!</definedName>
    <definedName name="jñ">#REF!</definedName>
    <definedName name="jo" localSheetId="1">#REF!</definedName>
    <definedName name="jo" localSheetId="3">#REF!</definedName>
    <definedName name="jo" localSheetId="6">#REF!</definedName>
    <definedName name="jo" localSheetId="5">#REF!</definedName>
    <definedName name="jo">#REF!</definedName>
    <definedName name="JOHNNY" localSheetId="6">'900.3'!ERR</definedName>
    <definedName name="JOHNNY" localSheetId="5">#N/A</definedName>
    <definedName name="JOHNNY" localSheetId="0">'PRESUPUESTO OFICIAL'!ERR</definedName>
    <definedName name="JOHNNY">[0]!ERR</definedName>
    <definedName name="JRYJ" localSheetId="6" hidden="1">{"via1",#N/A,TRUE,"general";"via2",#N/A,TRUE,"general";"via3",#N/A,TRUE,"general"}</definedName>
    <definedName name="JRYJ" localSheetId="5"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 localSheetId="1">#REF!</definedName>
    <definedName name="jt" localSheetId="3">#REF!</definedName>
    <definedName name="jt" localSheetId="6">#REF!</definedName>
    <definedName name="jt" localSheetId="5">#REF!</definedName>
    <definedName name="jt">#REF!</definedName>
    <definedName name="jtyj" localSheetId="6" hidden="1">{"TAB1",#N/A,TRUE,"GENERAL";"TAB2",#N/A,TRUE,"GENERAL";"TAB3",#N/A,TRUE,"GENERAL";"TAB4",#N/A,TRUE,"GENERAL";"TAB5",#N/A,TRUE,"GENERAL"}</definedName>
    <definedName name="jtyj" localSheetId="5"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5"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ego_Boquillas__1">#REF!</definedName>
    <definedName name="Juego_boquillas_1_2">#REF!</definedName>
    <definedName name="Juego_Incrustac._NOVA">#REF!</definedName>
    <definedName name="Juego_Incrustac.4un_ROYAL">#REF!</definedName>
    <definedName name="jui" localSheetId="1">#REF!</definedName>
    <definedName name="jui" localSheetId="3">#REF!</definedName>
    <definedName name="jui" localSheetId="6">#REF!</definedName>
    <definedName name="jui" localSheetId="5">#REF!</definedName>
    <definedName name="jui">#REF!</definedName>
    <definedName name="juj" localSheetId="6" hidden="1">{"via1",#N/A,TRUE,"general";"via2",#N/A,TRUE,"general";"via3",#N/A,TRUE,"general"}</definedName>
    <definedName name="juj" localSheetId="5"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5"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5"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 localSheetId="1">#REF!</definedName>
    <definedName name="jun" localSheetId="3">#REF!</definedName>
    <definedName name="jun" localSheetId="6">#REF!</definedName>
    <definedName name="jun" localSheetId="5">#REF!</definedName>
    <definedName name="jun">#REF!</definedName>
    <definedName name="Junta_de_expans._diam_4">#REF!</definedName>
    <definedName name="juuuhb" localSheetId="6"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 localSheetId="1">#REF!</definedName>
    <definedName name="juy" localSheetId="3">#REF!</definedName>
    <definedName name="juy" localSheetId="6">#REF!</definedName>
    <definedName name="juy" localSheetId="5">#REF!</definedName>
    <definedName name="juy">#REF!</definedName>
    <definedName name="jvv" localSheetId="1">#REF!</definedName>
    <definedName name="jvv" localSheetId="3">#REF!</definedName>
    <definedName name="jvv" localSheetId="6">#REF!</definedName>
    <definedName name="jvv" localSheetId="5">#REF!</definedName>
    <definedName name="jvv" localSheetId="0">#REF!</definedName>
    <definedName name="jvv">#REF!</definedName>
    <definedName name="jyjt7" localSheetId="6" hidden="1">{"via1",#N/A,TRUE,"general";"via2",#N/A,TRUE,"general";"via3",#N/A,TRUE,"general"}</definedName>
    <definedName name="jyjt7" localSheetId="5"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5"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5"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5"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5"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1">#REF!</definedName>
    <definedName name="K0F1" localSheetId="3">#REF!</definedName>
    <definedName name="K0F1" localSheetId="6">#REF!</definedName>
    <definedName name="K0F1" localSheetId="5">#REF!</definedName>
    <definedName name="K0F1" localSheetId="0">#REF!</definedName>
    <definedName name="K0F1">#REF!</definedName>
    <definedName name="K0F2" localSheetId="1">#REF!</definedName>
    <definedName name="K0F2" localSheetId="3">#REF!</definedName>
    <definedName name="K0F2" localSheetId="6">#REF!</definedName>
    <definedName name="K0F2" localSheetId="5">#REF!</definedName>
    <definedName name="K0F2" localSheetId="0">#REF!</definedName>
    <definedName name="K0F2">#REF!</definedName>
    <definedName name="K10ALO" localSheetId="1">#REF!</definedName>
    <definedName name="K10ALO" localSheetId="3">#REF!</definedName>
    <definedName name="K10ALO" localSheetId="6">#REF!</definedName>
    <definedName name="K10ALO" localSheetId="5">#REF!</definedName>
    <definedName name="K10ALO" localSheetId="0">#REF!</definedName>
    <definedName name="K10ALO">#REF!</definedName>
    <definedName name="K11ALO" localSheetId="1">#REF!</definedName>
    <definedName name="K11ALO" localSheetId="3">#REF!</definedName>
    <definedName name="K11ALO" localSheetId="6">#REF!</definedName>
    <definedName name="K11ALO" localSheetId="5">#REF!</definedName>
    <definedName name="K11ALO" localSheetId="0">#REF!</definedName>
    <definedName name="K11ALO">#REF!</definedName>
    <definedName name="K1F1" localSheetId="1">#REF!</definedName>
    <definedName name="K1F1" localSheetId="3">#REF!</definedName>
    <definedName name="K1F1" localSheetId="6">#REF!</definedName>
    <definedName name="K1F1" localSheetId="5">#REF!</definedName>
    <definedName name="K1F1" localSheetId="0">#REF!</definedName>
    <definedName name="K1F1">#REF!</definedName>
    <definedName name="K1F2" localSheetId="1">#REF!</definedName>
    <definedName name="K1F2" localSheetId="3">#REF!</definedName>
    <definedName name="K1F2" localSheetId="6">#REF!</definedName>
    <definedName name="K1F2" localSheetId="5">#REF!</definedName>
    <definedName name="K1F2" localSheetId="0">#REF!</definedName>
    <definedName name="K1F2">#REF!</definedName>
    <definedName name="K2F1" localSheetId="1">#REF!</definedName>
    <definedName name="K2F1" localSheetId="3">#REF!</definedName>
    <definedName name="K2F1" localSheetId="6">#REF!</definedName>
    <definedName name="K2F1" localSheetId="5">#REF!</definedName>
    <definedName name="K2F1" localSheetId="0">#REF!</definedName>
    <definedName name="K2F1">#REF!</definedName>
    <definedName name="K2F2" localSheetId="1">#REF!</definedName>
    <definedName name="K2F2" localSheetId="3">#REF!</definedName>
    <definedName name="K2F2" localSheetId="6">#REF!</definedName>
    <definedName name="K2F2" localSheetId="5">#REF!</definedName>
    <definedName name="K2F2" localSheetId="0">#REF!</definedName>
    <definedName name="K2F2">#REF!</definedName>
    <definedName name="K3F1" localSheetId="1">#REF!</definedName>
    <definedName name="K3F1" localSheetId="3">#REF!</definedName>
    <definedName name="K3F1" localSheetId="6">#REF!</definedName>
    <definedName name="K3F1" localSheetId="5">#REF!</definedName>
    <definedName name="K3F1" localSheetId="0">#REF!</definedName>
    <definedName name="K3F1">#REF!</definedName>
    <definedName name="K3F2" localSheetId="1">#REF!</definedName>
    <definedName name="K3F2" localSheetId="3">#REF!</definedName>
    <definedName name="K3F2" localSheetId="6">#REF!</definedName>
    <definedName name="K3F2" localSheetId="5">#REF!</definedName>
    <definedName name="K3F2" localSheetId="0">#REF!</definedName>
    <definedName name="K3F2">#REF!</definedName>
    <definedName name="K4F1" localSheetId="1">#REF!</definedName>
    <definedName name="K4F1" localSheetId="3">#REF!</definedName>
    <definedName name="K4F1" localSheetId="6">#REF!</definedName>
    <definedName name="K4F1" localSheetId="5">#REF!</definedName>
    <definedName name="K4F1" localSheetId="0">#REF!</definedName>
    <definedName name="K4F1">#REF!</definedName>
    <definedName name="K4F2" localSheetId="1">#REF!</definedName>
    <definedName name="K4F2" localSheetId="3">#REF!</definedName>
    <definedName name="K4F2" localSheetId="6">#REF!</definedName>
    <definedName name="K4F2" localSheetId="5">#REF!</definedName>
    <definedName name="K4F2" localSheetId="0">#REF!</definedName>
    <definedName name="K4F2">#REF!</definedName>
    <definedName name="K5F1" localSheetId="1">#REF!</definedName>
    <definedName name="K5F1" localSheetId="3">#REF!</definedName>
    <definedName name="K5F1" localSheetId="6">#REF!</definedName>
    <definedName name="K5F1" localSheetId="5">#REF!</definedName>
    <definedName name="K5F1" localSheetId="0">#REF!</definedName>
    <definedName name="K5F1">#REF!</definedName>
    <definedName name="K5F2" localSheetId="1">#REF!</definedName>
    <definedName name="K5F2" localSheetId="3">#REF!</definedName>
    <definedName name="K5F2" localSheetId="6">#REF!</definedName>
    <definedName name="K5F2" localSheetId="5">#REF!</definedName>
    <definedName name="K5F2" localSheetId="0">#REF!</definedName>
    <definedName name="K5F2">#REF!</definedName>
    <definedName name="K6F1" localSheetId="1">#REF!</definedName>
    <definedName name="K6F1" localSheetId="3">#REF!</definedName>
    <definedName name="K6F1" localSheetId="6">#REF!</definedName>
    <definedName name="K6F1" localSheetId="5">#REF!</definedName>
    <definedName name="K6F1" localSheetId="0">#REF!</definedName>
    <definedName name="K6F1">#REF!</definedName>
    <definedName name="K6F2" localSheetId="1">#REF!</definedName>
    <definedName name="K6F2" localSheetId="3">#REF!</definedName>
    <definedName name="K6F2" localSheetId="6">#REF!</definedName>
    <definedName name="K6F2" localSheetId="5">#REF!</definedName>
    <definedName name="K6F2" localSheetId="0">#REF!</definedName>
    <definedName name="K6F2">#REF!</definedName>
    <definedName name="K7F1" localSheetId="1">#REF!</definedName>
    <definedName name="K7F1" localSheetId="3">#REF!</definedName>
    <definedName name="K7F1" localSheetId="6">#REF!</definedName>
    <definedName name="K7F1" localSheetId="5">#REF!</definedName>
    <definedName name="K7F1" localSheetId="0">#REF!</definedName>
    <definedName name="K7F1">#REF!</definedName>
    <definedName name="K7F2" localSheetId="1">#REF!</definedName>
    <definedName name="K7F2" localSheetId="3">#REF!</definedName>
    <definedName name="K7F2" localSheetId="6">#REF!</definedName>
    <definedName name="K7F2" localSheetId="5">#REF!</definedName>
    <definedName name="K7F2" localSheetId="0">#REF!</definedName>
    <definedName name="K7F2">#REF!</definedName>
    <definedName name="K8ALO" localSheetId="1">#REF!</definedName>
    <definedName name="K8ALO" localSheetId="3">#REF!</definedName>
    <definedName name="K8ALO" localSheetId="6">#REF!</definedName>
    <definedName name="K8ALO" localSheetId="5">#REF!</definedName>
    <definedName name="K8ALO" localSheetId="0">#REF!</definedName>
    <definedName name="K8ALO">#REF!</definedName>
    <definedName name="K8F1" localSheetId="1">#REF!</definedName>
    <definedName name="K8F1" localSheetId="3">#REF!</definedName>
    <definedName name="K8F1" localSheetId="6">#REF!</definedName>
    <definedName name="K8F1" localSheetId="5">#REF!</definedName>
    <definedName name="K8F1" localSheetId="0">#REF!</definedName>
    <definedName name="K8F1">#REF!</definedName>
    <definedName name="K8F2" localSheetId="1">#REF!</definedName>
    <definedName name="K8F2" localSheetId="3">#REF!</definedName>
    <definedName name="K8F2" localSheetId="6">#REF!</definedName>
    <definedName name="K8F2" localSheetId="5">#REF!</definedName>
    <definedName name="K8F2" localSheetId="0">#REF!</definedName>
    <definedName name="K8F2">#REF!</definedName>
    <definedName name="K9ALO" localSheetId="1">#REF!</definedName>
    <definedName name="K9ALO" localSheetId="3">#REF!</definedName>
    <definedName name="K9ALO" localSheetId="6">#REF!</definedName>
    <definedName name="K9ALO" localSheetId="5">#REF!</definedName>
    <definedName name="K9ALO" localSheetId="0">#REF!</definedName>
    <definedName name="K9ALO">#REF!</definedName>
    <definedName name="KAKAKA" localSheetId="1">#REF!</definedName>
    <definedName name="KAKAKA" localSheetId="3">#REF!</definedName>
    <definedName name="KAKAKA" localSheetId="6">#REF!</definedName>
    <definedName name="KAKAKA">#REF!</definedName>
    <definedName name="KHGGH" localSheetId="6" hidden="1">{"via1",#N/A,TRUE,"general";"via2",#N/A,TRUE,"general";"via3",#N/A,TRUE,"general"}</definedName>
    <definedName name="KHGGH" localSheetId="5"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5"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j">#REF!</definedName>
    <definedName name="kikik" localSheetId="6" hidden="1">{"via1",#N/A,TRUE,"general";"via2",#N/A,TRUE,"general";"via3",#N/A,TRUE,"general"}</definedName>
    <definedName name="kikik" localSheetId="5"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 localSheetId="1">#REF!</definedName>
    <definedName name="kio" localSheetId="3">#REF!</definedName>
    <definedName name="kio" localSheetId="6">#REF!</definedName>
    <definedName name="kio" localSheetId="5">#REF!</definedName>
    <definedName name="kio">#REF!</definedName>
    <definedName name="kip" localSheetId="1">#REF!</definedName>
    <definedName name="kip" localSheetId="3">#REF!</definedName>
    <definedName name="kip" localSheetId="6">#REF!</definedName>
    <definedName name="kip" localSheetId="5">#REF!</definedName>
    <definedName name="kip">#REF!</definedName>
    <definedName name="KJH" localSheetId="1">#REF!</definedName>
    <definedName name="KJH" localSheetId="3">#REF!</definedName>
    <definedName name="KJH" localSheetId="6">#REF!</definedName>
    <definedName name="KJH" localSheetId="5">#REF!</definedName>
    <definedName name="KJH">#REF!</definedName>
    <definedName name="kjhkd" localSheetId="6" hidden="1">{"via1",#N/A,TRUE,"general";"via2",#N/A,TRUE,"general";"via3",#N/A,TRUE,"general"}</definedName>
    <definedName name="kjhkd" localSheetId="5"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6" hidden="1">{"via1",#N/A,TRUE,"general";"via2",#N/A,TRUE,"general";"via3",#N/A,TRUE,"general"}</definedName>
    <definedName name="kjk" localSheetId="5"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5"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6" hidden="1">{"via1",#N/A,TRUE,"general";"via2",#N/A,TRUE,"general";"via3",#N/A,TRUE,"general"}</definedName>
    <definedName name="kkkki" localSheetId="5"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6">'900.3'!ERR</definedName>
    <definedName name="kl" localSheetId="5">#REF!</definedName>
    <definedName name="kl" localSheetId="0">'PRESUPUESTO OFICIAL'!ERR</definedName>
    <definedName name="kl">[0]!ERR</definedName>
    <definedName name="klklk" localSheetId="1">#REF!</definedName>
    <definedName name="klklk" localSheetId="3">#REF!</definedName>
    <definedName name="klklk" localSheetId="6">#REF!</definedName>
    <definedName name="klklk" localSheetId="5">#REF!</definedName>
    <definedName name="klklk" localSheetId="0">#REF!</definedName>
    <definedName name="klklk">#REF!</definedName>
    <definedName name="kñy" localSheetId="1">#REF!</definedName>
    <definedName name="kñy" localSheetId="3">#REF!</definedName>
    <definedName name="kñy" localSheetId="6">#REF!</definedName>
    <definedName name="kñy" localSheetId="5">#REF!</definedName>
    <definedName name="kñy">#REF!</definedName>
    <definedName name="ko">[66]items!$C$4:$J$247</definedName>
    <definedName name="krtrk" localSheetId="6" hidden="1">{"via1",#N/A,TRUE,"general";"via2",#N/A,TRUE,"general";"via3",#N/A,TRUE,"general"}</definedName>
    <definedName name="krtrk" localSheetId="5"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uh" localSheetId="1">#REF!</definedName>
    <definedName name="kuh" localSheetId="3">#REF!</definedName>
    <definedName name="kuh" localSheetId="6">#REF!</definedName>
    <definedName name="kuh" localSheetId="5">#REF!</definedName>
    <definedName name="kuh">#REF!</definedName>
    <definedName name="kuy" localSheetId="1">#REF!</definedName>
    <definedName name="kuy" localSheetId="3">#REF!</definedName>
    <definedName name="kuy" localSheetId="6">#REF!</definedName>
    <definedName name="kuy" localSheetId="5">#REF!</definedName>
    <definedName name="kuy">#REF!</definedName>
    <definedName name="kyr" localSheetId="6" hidden="1">{"TAB1",#N/A,TRUE,"GENERAL";"TAB2",#N/A,TRUE,"GENERAL";"TAB3",#N/A,TRUE,"GENERAL";"TAB4",#N/A,TRUE,"GENERAL";"TAB5",#N/A,TRUE,"GENERAL"}</definedName>
    <definedName name="kyr" localSheetId="5"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 localSheetId="3">#REF!</definedName>
    <definedName name="L" localSheetId="6">#REF!</definedName>
    <definedName name="L" localSheetId="5">#REF!</definedName>
    <definedName name="L">#REF!</definedName>
    <definedName name="L_L">#N/A</definedName>
    <definedName name="L_manos_Royal_colgar_clor">#REF!</definedName>
    <definedName name="L_manos_Royal_sobrep_clor">#REF!</definedName>
    <definedName name="Laca_semimate_Pintuco">#REF!</definedName>
    <definedName name="Laca_Transp_Phillac">#REF!</definedName>
    <definedName name="LAD">[6]CONS!$E$30</definedName>
    <definedName name="Ladrillo_cuartón_Moore">#REF!</definedName>
    <definedName name="Ladrillo_hueco_H_10">#REF!</definedName>
    <definedName name="Ladrillo_hueco_H_15">#REF!</definedName>
    <definedName name="Ladrillo_prensado">#REF!</definedName>
    <definedName name="Ladrillo_recocido">#REF!</definedName>
    <definedName name="Ladrillo_tol._Moore_cuart">#REF!</definedName>
    <definedName name="Ladrillo_Tolete_prensado">#REF!</definedName>
    <definedName name="Lámina_Acesco_cerramiento">#REF!</definedName>
    <definedName name="Lamina_acril_prism_3mm">#REF!</definedName>
    <definedName name="Lamina_Alfajor_1_8">#REF!</definedName>
    <definedName name="Lamina_C.R_cal_16_1x2">#REF!</definedName>
    <definedName name="Lamina_C.R_cal_18_1x2">#REF!</definedName>
    <definedName name="Lamina_de_icopor_3mm">#REF!</definedName>
    <definedName name="Lamina_de_triplex_4mm.">#REF!</definedName>
    <definedName name="Lamina_Formica_gris">#REF!</definedName>
    <definedName name="Lamina_Gvnzd_Ca_22_1_2mt">#REF!</definedName>
    <definedName name="Lamp._decorativa_exter.">#REF!</definedName>
    <definedName name="Lamp.fluors_60x60_2TB32w_incrs.">#REF!</definedName>
    <definedName name="Lamp.fluors_60x60_2TB32w_sobrep">#REF!</definedName>
    <definedName name="Lámpara_halógena">#REF!</definedName>
    <definedName name="Last_Row">#N/A</definedName>
    <definedName name="Lavam._Blanco_Royal_735">#REF!</definedName>
    <definedName name="Lavaman_blanco_Royal_734">#REF!</definedName>
    <definedName name="Lavamanos_NOVA_738_grif.">#REF!</definedName>
    <definedName name="LENCY" localSheetId="1">#REF!</definedName>
    <definedName name="LENCY" localSheetId="3">#REF!</definedName>
    <definedName name="LENCY" localSheetId="6">#REF!</definedName>
    <definedName name="LENCY">#REF!</definedName>
    <definedName name="Letras_en_bronce_H_0.30">#REF!</definedName>
    <definedName name="LICITACION" localSheetId="1">#REF!</definedName>
    <definedName name="LICITACION" localSheetId="3">#REF!</definedName>
    <definedName name="LICITACION" localSheetId="6">#REF!</definedName>
    <definedName name="LICITACION" localSheetId="5">#REF!</definedName>
    <definedName name="LICITACION" localSheetId="0">#REF!</definedName>
    <definedName name="LICITACION">#REF!</definedName>
    <definedName name="Lija__pliego">#REF!</definedName>
    <definedName name="Lija_de_Agua">#REF!</definedName>
    <definedName name="Limatesa_A.C.">#REF!</definedName>
    <definedName name="Limpiador_CPVC_400102">#REF!</definedName>
    <definedName name="Limpiador_PVC__cuarto">#REF!</definedName>
    <definedName name="LINEA" localSheetId="1">[67]CONT_ADI!#REF!</definedName>
    <definedName name="LINEA" localSheetId="3">[67]CONT_ADI!#REF!</definedName>
    <definedName name="LINEA" localSheetId="6">[67]CONT_ADI!#REF!</definedName>
    <definedName name="LINEA" localSheetId="5">[67]CONT_ADI!#REF!</definedName>
    <definedName name="LINEA" localSheetId="0">[67]CONT_ADI!#REF!</definedName>
    <definedName name="LINEA">[67]CONT_ADI!#REF!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01">#REF!</definedName>
    <definedName name="Lista02">#REF!</definedName>
    <definedName name="Lista03">#REF!</definedName>
    <definedName name="Lista04">#REF!</definedName>
    <definedName name="listequi" localSheetId="5">#REF!</definedName>
    <definedName name="listequi">#REF!</definedName>
    <definedName name="listmat" localSheetId="5">#REF!</definedName>
    <definedName name="listmat">#REF!</definedName>
    <definedName name="Liston_de_Teja">#REF!</definedName>
    <definedName name="Listón_Machihembrado">#REF!</definedName>
    <definedName name="Listón_MH_Amarillo">#REF!</definedName>
    <definedName name="Liston_Teja_en_TabCH">#REF!</definedName>
    <definedName name="ListÝm_Machihembrado">#REF!</definedName>
    <definedName name="liuoo" localSheetId="6" hidden="1">{"TAB1",#N/A,TRUE,"GENERAL";"TAB2",#N/A,TRUE,"GENERAL";"TAB3",#N/A,TRUE,"GENERAL";"TAB4",#N/A,TRUE,"GENERAL";"TAB5",#N/A,TRUE,"GENERAL"}</definedName>
    <definedName name="liuoo" localSheetId="5"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5"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1">#REF!</definedName>
    <definedName name="ll" localSheetId="3">#REF!</definedName>
    <definedName name="ll" localSheetId="6">#REF!</definedName>
    <definedName name="ll" localSheetId="5">#REF!</definedName>
    <definedName name="ll">#REF!</definedName>
    <definedName name="Llave_jardinería">#REF!</definedName>
    <definedName name="Llave_ter.cromada_Grival">#REF!</definedName>
    <definedName name="lllllh" localSheetId="6" hidden="1">{"via1",#N/A,TRUE,"general";"via2",#N/A,TRUE,"general";"via3",#N/A,TRUE,"general"}</definedName>
    <definedName name="lllllh" localSheetId="5"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 localSheetId="1">#REF!</definedName>
    <definedName name="llllll" localSheetId="3">#REF!</definedName>
    <definedName name="llllll" localSheetId="6">#REF!</definedName>
    <definedName name="llllll">#REF!</definedName>
    <definedName name="lllllllo" localSheetId="6" hidden="1">{"via1",#N/A,TRUE,"general";"via2",#N/A,TRUE,"general";"via3",#N/A,TRUE,"general"}</definedName>
    <definedName name="lllllllo" localSheetId="5"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 localSheetId="1">#REF!</definedName>
    <definedName name="LÑP" localSheetId="3">#REF!</definedName>
    <definedName name="LÑP" localSheetId="6">#REF!</definedName>
    <definedName name="LÑP" localSheetId="5">#REF!</definedName>
    <definedName name="LÑP">#REF!</definedName>
    <definedName name="Loan_Amount" localSheetId="5">#REF!</definedName>
    <definedName name="Loan_Amount">#REF!</definedName>
    <definedName name="Loan_Start" localSheetId="5">#REF!</definedName>
    <definedName name="Loan_Start">#REF!</definedName>
    <definedName name="Loan_Years" localSheetId="5">#REF!</definedName>
    <definedName name="Loan_Years">#REF!</definedName>
    <definedName name="LOCA" localSheetId="1">[13]!absc</definedName>
    <definedName name="LOCA" localSheetId="3">[13]!absc</definedName>
    <definedName name="LOCA" localSheetId="6">[13]!absc</definedName>
    <definedName name="LOCA" localSheetId="5">[14]!absc</definedName>
    <definedName name="LOCA" localSheetId="0">[13]!absc</definedName>
    <definedName name="LOCA">[13]!absc</definedName>
    <definedName name="LOCA1" localSheetId="1">[32]!absc</definedName>
    <definedName name="LOCA1" localSheetId="3">[32]!absc</definedName>
    <definedName name="LOCA1" localSheetId="6">[32]!absc</definedName>
    <definedName name="LOCA1" localSheetId="5">[14]!absc</definedName>
    <definedName name="LOCA1" localSheetId="0">[32]!absc</definedName>
    <definedName name="LOCA1">[32]!absc</definedName>
    <definedName name="LOCALIZACION" localSheetId="1">#REF!</definedName>
    <definedName name="LOCALIZACION" localSheetId="3">#REF!</definedName>
    <definedName name="LOCALIZACION" localSheetId="6">#REF!</definedName>
    <definedName name="LOCALIZACION">#REF!</definedName>
    <definedName name="LOCALIZACION_Y_REPLANTEO" localSheetId="1">#REF!</definedName>
    <definedName name="LOCALIZACION_Y_REPLANTEO" localSheetId="3">#REF!</definedName>
    <definedName name="LOCALIZACION_Y_REPLANTEO" localSheetId="6">#REF!</definedName>
    <definedName name="LOCALIZACION_Y_REPLANTEO" localSheetId="5">#REF!</definedName>
    <definedName name="LOCALIZACION_Y_REPLANTEO" localSheetId="0">#REF!</definedName>
    <definedName name="LOCALIZACION_Y_REPLANTEO">#REF!</definedName>
    <definedName name="LOCALIZACIÓN_Y_REPLANTEO._ESTRUCTURAS">#REF!</definedName>
    <definedName name="LOGO" localSheetId="6">'900.3'!ERR</definedName>
    <definedName name="LOGO" localSheetId="5">#N/A</definedName>
    <definedName name="LOGO" localSheetId="0">'PRESUPUESTO OFICIAL'!ERR</definedName>
    <definedName name="LOGO">[0]!ERR</definedName>
    <definedName name="LOI" localSheetId="1">#REF!</definedName>
    <definedName name="LOI" localSheetId="3">#REF!</definedName>
    <definedName name="LOI" localSheetId="6">#REF!</definedName>
    <definedName name="LOI" localSheetId="5">#REF!</definedName>
    <definedName name="LOI">#REF!</definedName>
    <definedName name="lolol" localSheetId="6" hidden="1">{"TAB1",#N/A,TRUE,"GENERAL";"TAB2",#N/A,TRUE,"GENERAL";"TAB3",#N/A,TRUE,"GENERAL";"TAB4",#N/A,TRUE,"GENERAL";"TAB5",#N/A,TRUE,"GENERAL"}</definedName>
    <definedName name="lolol" localSheetId="5"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5">#REF!</definedName>
    <definedName name="Longitud">#REF!</definedName>
    <definedName name="Longitud1" localSheetId="5">#REF!</definedName>
    <definedName name="Longitud1">#REF!</definedName>
    <definedName name="Longitud2" localSheetId="5">#REF!</definedName>
    <definedName name="Longitud2">#REF!</definedName>
    <definedName name="LongitudTubo">IF(COUNT([68]GENERAL!$A$8)=0,0,ABS([68]GENERAL!$A$8))</definedName>
    <definedName name="lplpl" localSheetId="6" hidden="1">{"via1",#N/A,TRUE,"general";"via2",#N/A,TRUE,"general";"via3",#N/A,TRUE,"general"}</definedName>
    <definedName name="lplpl" localSheetId="5"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sttros" localSheetId="5">#REF!</definedName>
    <definedName name="lsttros">#REF!</definedName>
    <definedName name="Lubricante">#REF!</definedName>
    <definedName name="Lum._incan._prueb_vapor">#REF!</definedName>
    <definedName name="Luminaria_incandescente">#REF!</definedName>
    <definedName name="lun" localSheetId="1">'[30]Res-Accide-10'!#REF!</definedName>
    <definedName name="lun" localSheetId="3">'[30]Res-Accide-10'!#REF!</definedName>
    <definedName name="lun" localSheetId="6">'[30]Res-Accide-10'!#REF!</definedName>
    <definedName name="lun" localSheetId="5">'[30]Res-Accide-10'!#REF!</definedName>
    <definedName name="lun" localSheetId="0">'[30]Res-Accide-10'!#REF!</definedName>
    <definedName name="lun">'[30]Res-Accide-10'!#REF!</definedName>
    <definedName name="MA" localSheetId="1">'[30]Res-Accide-10'!#REF!</definedName>
    <definedName name="MA" localSheetId="3">'[30]Res-Accide-10'!#REF!</definedName>
    <definedName name="MA" localSheetId="6">'[30]Res-Accide-10'!#REF!</definedName>
    <definedName name="MA" localSheetId="5">'[30]Res-Accide-10'!#REF!</definedName>
    <definedName name="MA" localSheetId="0">'[30]Res-Accide-10'!#REF!</definedName>
    <definedName name="MA">'[30]Res-Accide-10'!#REF!</definedName>
    <definedName name="Macilla_PINTUCO">#REF!</definedName>
    <definedName name="Madeflex_lisa_3.2_mm__120__240">#REF!</definedName>
    <definedName name="Maderas_var._campamento">#REF!</definedName>
    <definedName name="mafdsf" localSheetId="6" hidden="1">{"via1",#N/A,TRUE,"general";"via2",#N/A,TRUE,"general";"via3",#N/A,TRUE,"general"}</definedName>
    <definedName name="mafdsf" localSheetId="5"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 localSheetId="1">'[69]Estado Resumen'!#REF!&lt;2.5</definedName>
    <definedName name="MAL" localSheetId="3">'[69]Estado Resumen'!#REF!&lt;2.5</definedName>
    <definedName name="MAL" localSheetId="6">'[69]Estado Resumen'!#REF!&lt;2.5</definedName>
    <definedName name="MAL" localSheetId="5">'[69]Estado Resumen'!#REF!&lt;2.5</definedName>
    <definedName name="MAL">'[69]Estado Resumen'!#REF!&lt;2.5</definedName>
    <definedName name="Malla_con_vena">#REF!</definedName>
    <definedName name="Malla_electrosold._3mm">#REF!</definedName>
    <definedName name="Malla_metalica_1___1">#REF!</definedName>
    <definedName name="Malla_Rfz">#REF!</definedName>
    <definedName name="MALO" localSheetId="1">'[70]ESTADO VÍA-CRIT.TECNICO'!#REF!&lt;2.5</definedName>
    <definedName name="MALO" localSheetId="3">'[70]ESTADO VÍA-CRIT.TECNICO'!#REF!&lt;2.5</definedName>
    <definedName name="MALO" localSheetId="6">'[70]ESTADO VÍA-CRIT.TECNICO'!#REF!&lt;2.5</definedName>
    <definedName name="MALO" localSheetId="5">'[70]ESTADO VÍA-CRIT.TECNICO'!#REF!&lt;2.5</definedName>
    <definedName name="MALO">'[70]ESTADO VÍA-CRIT.TECNICO'!#REF!&lt;2.5</definedName>
    <definedName name="MAN">'[18]Datos Generales'!#REF!</definedName>
    <definedName name="MANB1">'[18]Datos Generales'!$B$30</definedName>
    <definedName name="MANB2">'[18]Datos Generales'!$B$31</definedName>
    <definedName name="MANB3">'[18]Datos Generales'!$B$32</definedName>
    <definedName name="MANC1">'[18]Datos Generales'!$B$35</definedName>
    <definedName name="MANC2">'[18]Datos Generales'!$B$36</definedName>
    <definedName name="MANCAR">'[18]Datos Generales'!$B$38</definedName>
    <definedName name="MANCO">'[18]Datos Generales'!$B$40</definedName>
    <definedName name="MANEX">'[18]Datos Generales'!$B$34</definedName>
    <definedName name="Manija_d_aluminio">#REF!</definedName>
    <definedName name="MANMO">'[18]Datos Generales'!$B$33</definedName>
    <definedName name="MANO">#REF!</definedName>
    <definedName name="MANSOL">'[18]Datos Generales'!$B$41</definedName>
    <definedName name="MANV">'[18]Datos Generales'!$B$37</definedName>
    <definedName name="MANVOL">'[18]Datos Generales'!$B$39</definedName>
    <definedName name="mao" localSheetId="6" hidden="1">{"TAB1",#N/A,TRUE,"GENERAL";"TAB2",#N/A,TRUE,"GENERAL";"TAB3",#N/A,TRUE,"GENERAL";"TAB4",#N/A,TRUE,"GENERAL";"TAB5",#N/A,TRUE,"GENERAL"}</definedName>
    <definedName name="mao" localSheetId="5"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5"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[42]Insum!$A$68:$H$98</definedName>
    <definedName name="Maquinaria">[71]Insum!$A$76:$E$99</definedName>
    <definedName name="mar" localSheetId="1">'[30]Res-Accide-10'!#REF!</definedName>
    <definedName name="mar" localSheetId="3">'[30]Res-Accide-10'!#REF!</definedName>
    <definedName name="mar" localSheetId="6">'[30]Res-Accide-10'!#REF!</definedName>
    <definedName name="mar" localSheetId="5">'[30]Res-Accide-10'!#REF!</definedName>
    <definedName name="mar" localSheetId="0">'[30]Res-Accide-10'!#REF!</definedName>
    <definedName name="mar">'[30]Res-Accide-10'!#REF!</definedName>
    <definedName name="Marco_en_angulo">#REF!</definedName>
    <definedName name="Marco_lámina_cal_18_P_2">#REF!</definedName>
    <definedName name="Marco_lámina_cal_18_P_3">#REF!</definedName>
    <definedName name="Marco_lámina_cal_18_P_5">#REF!</definedName>
    <definedName name="Marco_mad.ventana_similar">#REF!</definedName>
    <definedName name="Marmol_Gris_Perla_L.e__25">#REF!</definedName>
    <definedName name="Marmol_Gris_Perla_L.e__30">#REF!</definedName>
    <definedName name="Marmol_Gris_Perla_L.e__40">#REF!</definedName>
    <definedName name="Marmol_Gris_Perla_L.e__50">#REF!</definedName>
    <definedName name="Marmol_Gris_Perla_L.e__80">#REF!</definedName>
    <definedName name="Mármol_negro_azabache">#REF!</definedName>
    <definedName name="Mármol_Travertino">#REF!</definedName>
    <definedName name="Marmolina">#REF!</definedName>
    <definedName name="Marquesina_en_Lámina">#REF!</definedName>
    <definedName name="masor" localSheetId="6" hidden="1">{"via1",#N/A,TRUE,"general";"via2",#N/A,TRUE,"general";"via3",#N/A,TRUE,"general"}</definedName>
    <definedName name="masor" localSheetId="5"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1">#REF!</definedName>
    <definedName name="MAT" localSheetId="3">#REF!</definedName>
    <definedName name="MAT" localSheetId="6">#REF!</definedName>
    <definedName name="MAT" localSheetId="5">#REF!</definedName>
    <definedName name="MAT" localSheetId="0">#REF!</definedName>
    <definedName name="MAT">#REF!</definedName>
    <definedName name="Mat_p__concreto_1_3_4_ArLP_Tr">#REF!</definedName>
    <definedName name="mate">[11]MATERIALES!$1:$1048576</definedName>
    <definedName name="Materas_arcilla_.40_h_.50">#REF!</definedName>
    <definedName name="Material_seleccionado">#REF!</definedName>
    <definedName name="materiales" localSheetId="5">#REF!</definedName>
    <definedName name="materiales">[53]materiales!$A$7:$A$1317</definedName>
    <definedName name="MATRIZRICS">'[72]RICS NUEVA HOJA DIARIA'!$A$1:$AB$42</definedName>
    <definedName name="MAX">[73]INDICE!$1:$1048576</definedName>
    <definedName name="mdd" localSheetId="6" hidden="1">{"via1",#N/A,TRUE,"general";"via2",#N/A,TRUE,"general";"via3",#N/A,TRUE,"general"}</definedName>
    <definedName name="mdd" localSheetId="5"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6" hidden="1">{"TAB1",#N/A,TRUE,"GENERAL";"TAB2",#N/A,TRUE,"GENERAL";"TAB3",#N/A,TRUE,"GENERAL";"TAB4",#N/A,TRUE,"GENERAL";"TAB5",#N/A,TRUE,"GENERAL"}</definedName>
    <definedName name="meg" localSheetId="5"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rulex_N_Env_16K">#REF!</definedName>
    <definedName name="MES" localSheetId="5">#REF!</definedName>
    <definedName name="MES">[9]PRESUPUESTO!$C$13</definedName>
    <definedName name="MESES" localSheetId="1">#REF!</definedName>
    <definedName name="MESES" localSheetId="3">#REF!</definedName>
    <definedName name="MESES" localSheetId="6">#REF!</definedName>
    <definedName name="MESES" localSheetId="5">#REF!</definedName>
    <definedName name="MESES" localSheetId="0">#REF!</definedName>
    <definedName name="MESES">#REF!</definedName>
    <definedName name="Mezcl._Lavam._Grival71504">#REF!</definedName>
    <definedName name="Mezcla_granito_No_2">#REF!</definedName>
    <definedName name="Mezcla_granito_No_3">#REF!</definedName>
    <definedName name="mf" localSheetId="1">#REF!</definedName>
    <definedName name="mf" localSheetId="3">#REF!</definedName>
    <definedName name="mf" localSheetId="6">#REF!</definedName>
    <definedName name="mf" localSheetId="5">#REF!</definedName>
    <definedName name="mf">#REF!</definedName>
    <definedName name="mfgjrdt" localSheetId="6"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5"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 localSheetId="1">#REF!</definedName>
    <definedName name="mhg" localSheetId="3">#REF!</definedName>
    <definedName name="mhg" localSheetId="6">#REF!</definedName>
    <definedName name="mhg" localSheetId="5">#REF!</definedName>
    <definedName name="mhg">#REF!</definedName>
    <definedName name="mht" localSheetId="1">#REF!</definedName>
    <definedName name="mht" localSheetId="3">#REF!</definedName>
    <definedName name="mht" localSheetId="6">#REF!</definedName>
    <definedName name="mht" localSheetId="5">#REF!</definedName>
    <definedName name="mht">#REF!</definedName>
    <definedName name="mhy" localSheetId="1">#REF!</definedName>
    <definedName name="mhy" localSheetId="3">#REF!</definedName>
    <definedName name="mhy" localSheetId="6">#REF!</definedName>
    <definedName name="mhy" localSheetId="5">#REF!</definedName>
    <definedName name="mhy">#REF!</definedName>
    <definedName name="milesima">[43]Hoja1!#REF!</definedName>
    <definedName name="Mineral_color">#REF!</definedName>
    <definedName name="MIO">[48]INDICE!$1:$1048576</definedName>
    <definedName name="mjmj" localSheetId="6" hidden="1">{"via1",#N/A,TRUE,"general";"via2",#N/A,TRUE,"general";"via3",#N/A,TRUE,"general"}</definedName>
    <definedName name="mjmj" localSheetId="5"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5"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5"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1">#REF!</definedName>
    <definedName name="mju" localSheetId="3">#REF!</definedName>
    <definedName name="mju" localSheetId="6">#REF!</definedName>
    <definedName name="mju" localSheetId="5">#REF!</definedName>
    <definedName name="mju">#REF!</definedName>
    <definedName name="mkljlk" localSheetId="5">#REF!</definedName>
    <definedName name="mkljlk">#REF!</definedName>
    <definedName name="MKMK" localSheetId="1">#REF!</definedName>
    <definedName name="MKMK" localSheetId="3">#REF!</definedName>
    <definedName name="MKMK" localSheetId="6">#REF!</definedName>
    <definedName name="MKMK">#REF!</definedName>
    <definedName name="mku" localSheetId="1">#REF!</definedName>
    <definedName name="mku" localSheetId="3">#REF!</definedName>
    <definedName name="mku" localSheetId="6">#REF!</definedName>
    <definedName name="mku" localSheetId="5">#REF!</definedName>
    <definedName name="mku">#REF!</definedName>
    <definedName name="mm" localSheetId="1">#REF!</definedName>
    <definedName name="mm" localSheetId="3">#REF!</definedName>
    <definedName name="mm" localSheetId="6">#REF!</definedName>
    <definedName name="mm" localSheetId="5">#REF!</definedName>
    <definedName name="mm">#REF!</definedName>
    <definedName name="mmjmjh" localSheetId="6"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5"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5"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5"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5"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[52]recurso!$A$212:$A$223</definedName>
    <definedName name="Mortero_1_2">#REF!</definedName>
    <definedName name="Mortero_1_3">#REF!</definedName>
    <definedName name="Mortero_1_3_Impermeab.">#REF!</definedName>
    <definedName name="Mortero_1_4">#REF!</definedName>
    <definedName name="Mortero_1_4_Pañete">#REF!</definedName>
    <definedName name="Mortero_1_4_Pañete_Imp.">#REF!</definedName>
    <definedName name="Mortero_1_5">#REF!</definedName>
    <definedName name="mr" localSheetId="1">#REF!</definedName>
    <definedName name="mr" localSheetId="3">#REF!</definedName>
    <definedName name="mr" localSheetId="6">#REF!</definedName>
    <definedName name="mr" localSheetId="5">#REF!</definedName>
    <definedName name="mr">#REF!</definedName>
    <definedName name="MSMSMSMSMSMSMSMSM" localSheetId="1">#REF!</definedName>
    <definedName name="MSMSMSMSMSMSMSMSM" localSheetId="3">#REF!</definedName>
    <definedName name="MSMSMSMSMSMSMSMSM" localSheetId="6">#REF!</definedName>
    <definedName name="MSMSMSMSMSMSMSMSM">#REF!</definedName>
    <definedName name="Mueb._recep_s_._especif">#REF!</definedName>
    <definedName name="Mueble_alto_cocina">#REF!</definedName>
    <definedName name="Mueble_alto_s__especif">#REF!</definedName>
    <definedName name="Mueble_bajo_s__especif.">#REF!</definedName>
    <definedName name="Mueble_M_6__en_obra">#REF!</definedName>
    <definedName name="Mueble_M_7__en_obra">#REF!</definedName>
    <definedName name="Mueble_M4__en_obra">#REF!</definedName>
    <definedName name="Mueble_M5__en_obra">#REF!</definedName>
    <definedName name="Mueble_mad.aseo_s__espec.">#REF!</definedName>
    <definedName name="Mueble_madera_para_M1">#REF!</definedName>
    <definedName name="Mueble_piso_cocina">#REF!</definedName>
    <definedName name="MXMXMXMXMXM" localSheetId="1">#REF!</definedName>
    <definedName name="MXMXMXMXMXM" localSheetId="3">#REF!</definedName>
    <definedName name="MXMXMXMXMXM" localSheetId="6">#REF!</definedName>
    <definedName name="MXMXMXMXMXM">#REF!</definedName>
    <definedName name="n" localSheetId="6" hidden="1">{"via1",#N/A,TRUE,"general";"via2",#N/A,TRUE,"general";"via3",#N/A,TRUE,"general"}</definedName>
    <definedName name="n" localSheetId="5" hidden="1">{"via1",#N/A,TRUE,"general";"via2",#N/A,TRUE,"general";"via3",#N/A,TRUE,"general"}</definedName>
    <definedName name="n" localSheetId="0" hidden="1">{"via1",#N/A,TRUE,"general";"via2",#N/A,TRUE,"general";"via3",#N/A,TRUE,"general"}</definedName>
    <definedName name="n" hidden="1">{"via1",#N/A,TRUE,"general";"via2",#N/A,TRUE,"general";"via3",#N/A,TRUE,"general"}</definedName>
    <definedName name="nana" localSheetId="1">#REF!</definedName>
    <definedName name="nana" localSheetId="3">#REF!</definedName>
    <definedName name="nana" localSheetId="6">#REF!</definedName>
    <definedName name="nana">#REF!</definedName>
    <definedName name="nb" localSheetId="1">#REF!</definedName>
    <definedName name="nb" localSheetId="3">#REF!</definedName>
    <definedName name="nb" localSheetId="6">#REF!</definedName>
    <definedName name="nb" localSheetId="5">#REF!</definedName>
    <definedName name="nb">#REF!</definedName>
    <definedName name="nbv" localSheetId="1">#REF!</definedName>
    <definedName name="nbv" localSheetId="3">#REF!</definedName>
    <definedName name="nbv" localSheetId="6">#REF!</definedName>
    <definedName name="nbv" localSheetId="5">#REF!</definedName>
    <definedName name="nbv">#REF!</definedName>
    <definedName name="nbvnv" localSheetId="6" hidden="1">{"via1",#N/A,TRUE,"general";"via2",#N/A,TRUE,"general";"via3",#N/A,TRUE,"general"}</definedName>
    <definedName name="nbvnv" localSheetId="5"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CRITCUMPLE">#REF!</definedName>
    <definedName name="NDHS" localSheetId="6" hidden="1">{"TAB1",#N/A,TRUE,"GENERAL";"TAB2",#N/A,TRUE,"GENERAL";"TAB3",#N/A,TRUE,"GENERAL";"TAB4",#N/A,TRUE,"GENERAL";"TAB5",#N/A,TRUE,"GENERAL"}</definedName>
    <definedName name="NDHS" localSheetId="5"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 localSheetId="5">#REF!</definedName>
    <definedName name="nece.cab">#REF!</definedName>
    <definedName name="nf" localSheetId="6" hidden="1">{"TAB1",#N/A,TRUE,"GENERAL";"TAB2",#N/A,TRUE,"GENERAL";"TAB3",#N/A,TRUE,"GENERAL";"TAB4",#N/A,TRUE,"GENERAL";"TAB5",#N/A,TRUE,"GENERAL"}</definedName>
    <definedName name="nf" localSheetId="5"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5"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5"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6" hidden="1">{"TAB1",#N/A,TRUE,"GENERAL";"TAB2",#N/A,TRUE,"GENERAL";"TAB3",#N/A,TRUE,"GENERAL";"TAB4",#N/A,TRUE,"GENERAL";"TAB5",#N/A,TRUE,"GENERAL"}</definedName>
    <definedName name="ngdn" localSheetId="5"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5"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G" localSheetId="1">#REF!</definedName>
    <definedName name="NHG" localSheetId="3">#REF!</definedName>
    <definedName name="NHG" localSheetId="6">#REF!</definedName>
    <definedName name="NHG" localSheetId="5">#REF!</definedName>
    <definedName name="NHG">#REF!</definedName>
    <definedName name="nhn" localSheetId="6" hidden="1">{"via1",#N/A,TRUE,"general";"via2",#N/A,TRUE,"general";"via3",#N/A,TRUE,"general"}</definedName>
    <definedName name="nhn" localSheetId="5"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5"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ple_galvan_1_2__L_0_5">#REF!</definedName>
    <definedName name="Niple_galvanizados">#REF!</definedName>
    <definedName name="NIVEL">#REF!</definedName>
    <definedName name="NIVEL_ACADEMICO">#REF!</definedName>
    <definedName name="NIVEL_PROFESIONAL">#REF!</definedName>
    <definedName name="NIVELACADEMICO">[16]DEPENDENCIAS!$E$2:$E$5</definedName>
    <definedName name="NJH" localSheetId="1">#REF!</definedName>
    <definedName name="NJH" localSheetId="3">#REF!</definedName>
    <definedName name="NJH" localSheetId="6">#REF!</definedName>
    <definedName name="NJH" localSheetId="5">#REF!</definedName>
    <definedName name="NJH">#REF!</definedName>
    <definedName name="NM" localSheetId="1">#REF!</definedName>
    <definedName name="NM" localSheetId="3">#REF!</definedName>
    <definedName name="NM" localSheetId="6">#REF!</definedName>
    <definedName name="NM" localSheetId="5">#REF!</definedName>
    <definedName name="NM">#REF!</definedName>
    <definedName name="nmmmm" localSheetId="6" hidden="1">{"via1",#N/A,TRUE,"general";"via2",#N/A,TRUE,"general";"via3",#N/A,TRUE,"general"}</definedName>
    <definedName name="nmmmm" localSheetId="5"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5"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5"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5"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5"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5"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5"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NNNNN" localSheetId="1">#REF!</definedName>
    <definedName name="NNNNNN" localSheetId="3">#REF!</definedName>
    <definedName name="NNNNNN" localSheetId="6">#REF!</definedName>
    <definedName name="NNNNNN">#REF!</definedName>
    <definedName name="NO" localSheetId="6">'900.3'!ERR</definedName>
    <definedName name="NO" localSheetId="5">#N/A</definedName>
    <definedName name="NO" localSheetId="0">'PRESUPUESTO OFICIAL'!ERR</definedName>
    <definedName name="NO">[0]!ERR</definedName>
    <definedName name="NOMBRE" localSheetId="1">#REF!</definedName>
    <definedName name="NOMBRE" localSheetId="3">#REF!</definedName>
    <definedName name="NOMBRE" localSheetId="6">#REF!</definedName>
    <definedName name="NOMBRE" localSheetId="5">#REF!</definedName>
    <definedName name="NOMBRE" localSheetId="0">#REF!</definedName>
    <definedName name="NOMBRE">#REF!</definedName>
    <definedName name="NombreEquipos">[74]EQUIPOS!$A$3:$A$74</definedName>
    <definedName name="NombreManoDeObra">'[74]MANO DE OBRA '!$A$3:$A$11</definedName>
    <definedName name="NombreMateriales">[74]MATERIALES!$A$3:$A$59</definedName>
    <definedName name="nr" localSheetId="1">#REF!</definedName>
    <definedName name="nr" localSheetId="3">#REF!</definedName>
    <definedName name="nr" localSheetId="6">#REF!</definedName>
    <definedName name="nr" localSheetId="5">#REF!</definedName>
    <definedName name="nr">#REF!</definedName>
    <definedName name="nt" localSheetId="1">#REF!</definedName>
    <definedName name="nt" localSheetId="3">#REF!</definedName>
    <definedName name="nt" localSheetId="6">#REF!</definedName>
    <definedName name="nt" localSheetId="5">#REF!</definedName>
    <definedName name="nt">#REF!</definedName>
    <definedName name="NUEVO" localSheetId="1">#REF!</definedName>
    <definedName name="NUEVO" localSheetId="3">#REF!</definedName>
    <definedName name="NUEVO" localSheetId="6">#REF!</definedName>
    <definedName name="NUEVO" localSheetId="5">#REF!</definedName>
    <definedName name="NUEVO" localSheetId="0">#REF!</definedName>
    <definedName name="NUEVO">#REF!</definedName>
    <definedName name="Num_Pmt_Per_Year" localSheetId="5">#REF!</definedName>
    <definedName name="Num_Pmt_Per_Year">#REF!</definedName>
    <definedName name="Number_of_Payments" localSheetId="5">MATCH(0.01,HEXAPODOS!End_Bal,-1)+1</definedName>
    <definedName name="Number_of_Payments">MATCH(0.01,End_Bal,-1)+1</definedName>
    <definedName name="NUMMOD">[31]REQUISITOS!$B$14</definedName>
    <definedName name="NUMPRO">[75]CO!$F$10</definedName>
    <definedName name="numproceso">[17]INTRO!$B$6</definedName>
    <definedName name="nxn" localSheetId="6" hidden="1">{"via1",#N/A,TRUE,"general";"via2",#N/A,TRUE,"general";"via3",#N/A,TRUE,"general"}</definedName>
    <definedName name="nxn" localSheetId="5"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l" localSheetId="1">#REF!</definedName>
    <definedName name="ñl" localSheetId="3">#REF!</definedName>
    <definedName name="ñl" localSheetId="6">#REF!</definedName>
    <definedName name="ñl" localSheetId="5">#REF!</definedName>
    <definedName name="ñl">#REF!</definedName>
    <definedName name="ÑLOP00" localSheetId="1">#REF!</definedName>
    <definedName name="ÑLOP00" localSheetId="3">#REF!</definedName>
    <definedName name="ÑLOP00" localSheetId="6">#REF!</definedName>
    <definedName name="ÑLOP00">#REF!</definedName>
    <definedName name="ññ" localSheetId="1">#REF!</definedName>
    <definedName name="ññ" localSheetId="3">#REF!</definedName>
    <definedName name="ññ" localSheetId="6">#REF!</definedName>
    <definedName name="ññ" localSheetId="5">#REF!</definedName>
    <definedName name="ññ">#REF!</definedName>
    <definedName name="ñok" localSheetId="1">#REF!</definedName>
    <definedName name="ñok" localSheetId="3">#REF!</definedName>
    <definedName name="ñok" localSheetId="6">#REF!</definedName>
    <definedName name="ñok" localSheetId="5">#REF!</definedName>
    <definedName name="ñok">#REF!</definedName>
    <definedName name="ñp" localSheetId="1">#REF!</definedName>
    <definedName name="ñp" localSheetId="3">#REF!</definedName>
    <definedName name="ñp" localSheetId="6">#REF!</definedName>
    <definedName name="ñp" localSheetId="5">#REF!</definedName>
    <definedName name="ñp">#REF!</definedName>
    <definedName name="ñpñpñ" localSheetId="6" hidden="1">{"via1",#N/A,TRUE,"general";"via2",#N/A,TRUE,"general";"via3",#N/A,TRUE,"general"}</definedName>
    <definedName name="ñpñpñ" localSheetId="5"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 localSheetId="1">#REF!</definedName>
    <definedName name="ñpo" localSheetId="3">#REF!</definedName>
    <definedName name="ñpo" localSheetId="6">#REF!</definedName>
    <definedName name="ñpo" localSheetId="5">#REF!</definedName>
    <definedName name="ñpo">#REF!</definedName>
    <definedName name="o" localSheetId="1">#REF!</definedName>
    <definedName name="o" localSheetId="3">#REF!</definedName>
    <definedName name="o" localSheetId="6">#REF!</definedName>
    <definedName name="O" localSheetId="5">#REF!</definedName>
    <definedName name="o">#REF!</definedName>
    <definedName name="º1" localSheetId="1">#REF!</definedName>
    <definedName name="º1" localSheetId="3">#REF!</definedName>
    <definedName name="º1" localSheetId="6">#REF!</definedName>
    <definedName name="º1" localSheetId="5">#REF!</definedName>
    <definedName name="º1" localSheetId="0">#REF!</definedName>
    <definedName name="º1">#REF!</definedName>
    <definedName name="o9o9" localSheetId="6" hidden="1">{"via1",#N/A,TRUE,"general";"via2",#N/A,TRUE,"general";"via3",#N/A,TRUE,"general"}</definedName>
    <definedName name="o9o9" localSheetId="5"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[9]PRESUPUESTO!$C$10</definedName>
    <definedName name="Objeto">'[46]Datos básicos'!$B$4</definedName>
    <definedName name="objproceso">[17]INTRO!$B$7</definedName>
    <definedName name="Obra" localSheetId="1">#REF!</definedName>
    <definedName name="Obra" localSheetId="3">#REF!</definedName>
    <definedName name="Obra" localSheetId="6">#REF!</definedName>
    <definedName name="Obra" localSheetId="5">#REF!</definedName>
    <definedName name="Obra" localSheetId="0">#REF!</definedName>
    <definedName name="Obra">#REF!</definedName>
    <definedName name="OCIFICINAS">#REF!</definedName>
    <definedName name="OF" localSheetId="5">#REF!</definedName>
    <definedName name="OF">#REF!</definedName>
    <definedName name="Oficial">#REF!</definedName>
    <definedName name="OFICINAS">#REF!</definedName>
    <definedName name="oiret" localSheetId="6" hidden="1">{"TAB1",#N/A,TRUE,"GENERAL";"TAB2",#N/A,TRUE,"GENERAL";"TAB3",#N/A,TRUE,"GENERAL";"TAB4",#N/A,TRUE,"GENERAL";"TAB5",#N/A,TRUE,"GENERAL"}</definedName>
    <definedName name="oiret" localSheetId="5"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5"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 localSheetId="1">#REF!</definedName>
    <definedName name="oo" localSheetId="3">#REF!</definedName>
    <definedName name="oo" localSheetId="6">#REF!</definedName>
    <definedName name="oo" localSheetId="5">#REF!</definedName>
    <definedName name="oo">#REF!</definedName>
    <definedName name="OOMMOOMM" localSheetId="1">#REF!</definedName>
    <definedName name="OOMMOOMM" localSheetId="3">#REF!</definedName>
    <definedName name="OOMMOOMM" localSheetId="6">#REF!</definedName>
    <definedName name="OOMMOOMM">#REF!</definedName>
    <definedName name="ooo" localSheetId="6" hidden="1">{"via1",#N/A,TRUE,"general";"via2",#N/A,TRUE,"general";"via3",#N/A,TRUE,"general"}</definedName>
    <definedName name="ooo" localSheetId="5"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5"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'[18]Datos Generales'!$B$2</definedName>
    <definedName name="Orinal_blanco_Corona_884">#REF!</definedName>
    <definedName name="os" localSheetId="1">#REF!</definedName>
    <definedName name="os" localSheetId="3">#REF!</definedName>
    <definedName name="os" localSheetId="6">#REF!</definedName>
    <definedName name="os" localSheetId="5">#REF!</definedName>
    <definedName name="os">#REF!</definedName>
    <definedName name="OTR" localSheetId="5">[76]Otros!#REF!</definedName>
    <definedName name="OTR">[76]Otros!#REF!</definedName>
    <definedName name="otra" localSheetId="1">#REF!</definedName>
    <definedName name="otra" localSheetId="3">#REF!</definedName>
    <definedName name="otra" localSheetId="6">#REF!</definedName>
    <definedName name="otra">#REF!</definedName>
    <definedName name="OTRO">[11]OTROS!$1:$1048576</definedName>
    <definedName name="OTROS" localSheetId="5">#REF!</definedName>
    <definedName name="otros">[53]otros!$A$6:$A$1235</definedName>
    <definedName name="OTRUP">#REF!</definedName>
    <definedName name="P" localSheetId="5">#REF!</definedName>
    <definedName name="P">#REF!</definedName>
    <definedName name="p0p0" localSheetId="6" hidden="1">{"via1",#N/A,TRUE,"general";"via2",#N/A,TRUE,"general";"via3",#N/A,TRUE,"general"}</definedName>
    <definedName name="p0p0" localSheetId="5"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_o_HILAR_con_latex">[43]BASE!#REF!</definedName>
    <definedName name="PAISCONTRATOS">#REF!</definedName>
    <definedName name="Papelera_metálica">#REF!</definedName>
    <definedName name="Papelera_Royal_blanca">#REF!</definedName>
    <definedName name="Papelera_Royal_corona_624">#REF!</definedName>
    <definedName name="PARAMETROS" localSheetId="1">#REF!</definedName>
    <definedName name="PARAMETROS" localSheetId="3">#REF!</definedName>
    <definedName name="PARAMETROS" localSheetId="6">#REF!</definedName>
    <definedName name="PARAMETROS">#REF!</definedName>
    <definedName name="Partic_baño_seg._epecif">#REF!</definedName>
    <definedName name="Pasador_horizontal_P_wc">#REF!</definedName>
    <definedName name="Pasam_cedro_rojo_.05x15">#REF!</definedName>
    <definedName name="Pasamano_madera_conFMPTO4">#REF!</definedName>
    <definedName name="Pasamanos_en_madera">#REF!</definedName>
    <definedName name="Pasamuros_HG_Diam._3">#REF!</definedName>
    <definedName name="Pay_Date" localSheetId="5">#REF!</definedName>
    <definedName name="Pay_Date">#REF!</definedName>
    <definedName name="Pay_Num" localSheetId="5">#REF!</definedName>
    <definedName name="Pay_Num">#REF!</definedName>
    <definedName name="Payment_Date" localSheetId="5">DATE(YEAR(HEXAPODOS!Loan_Start),MONTH(HEXAPODOS!Loan_Start)+Payment_Number,DAY(HEXAPODOS!Loan_Start))</definedName>
    <definedName name="Payment_Date">DATE(YEAR(Loan_Start),MONTH(Loan_Start)+Payment_Number,DAY(Loan_Start))</definedName>
    <definedName name="PAZ" localSheetId="1">#REF!</definedName>
    <definedName name="PAZ" localSheetId="3">#REF!</definedName>
    <definedName name="PAZ" localSheetId="6">#REF!</definedName>
    <definedName name="PAZ" localSheetId="5">#REF!</definedName>
    <definedName name="PAZ">#REF!</definedName>
    <definedName name="Pedestal_piedra_h_0_30">[43]BASE!#REF!</definedName>
    <definedName name="Pegante_Colbón_Madera">#REF!</definedName>
    <definedName name="Pegante_piso_vinilo">#REF!</definedName>
    <definedName name="Pegante_tipo_boxer">#REF!</definedName>
    <definedName name="PEPE" localSheetId="6">'900.3'!ERR</definedName>
    <definedName name="PEPE" localSheetId="5">#N/A</definedName>
    <definedName name="PEPE" localSheetId="0">'PRESUPUESTO OFICIAL'!ERR</definedName>
    <definedName name="PEPE">[0]!ERR</definedName>
    <definedName name="pererza">[43]Hoja1!#REF!</definedName>
    <definedName name="PERFIL_DEL_TRAMO" localSheetId="1">#REF!</definedName>
    <definedName name="PERFIL_DEL_TRAMO" localSheetId="3">#REF!</definedName>
    <definedName name="PERFIL_DEL_TRAMO" localSheetId="6">#REF!</definedName>
    <definedName name="PERFIL_DEL_TRAMO">#REF!</definedName>
    <definedName name="PERIODO" localSheetId="5">[77]CUMPLIMIENTO!$M$5</definedName>
    <definedName name="PERIODO">[78]CUMPLIMIENTO!$M$5</definedName>
    <definedName name="Permaply">#REF!</definedName>
    <definedName name="PERRD" localSheetId="5">#REF!</definedName>
    <definedName name="PERRD">#REF!</definedName>
    <definedName name="Persiana_vert_Fib_vidrio">#REF!</definedName>
    <definedName name="Pied.Enchape_col_re__275">[43]BASE!#REF!</definedName>
    <definedName name="Pied.Enchape_col_re__375">[43]BASE!#REF!</definedName>
    <definedName name="Piedra._Abus._15__45_1_0">[43]BASE!#REF!</definedName>
    <definedName name="Piedra_0_20_abusard.">[43]BASE!#REF!</definedName>
    <definedName name="Piedra_abus.__07__38_1_0">[43]BASE!#REF!</definedName>
    <definedName name="Piedra_abus._0_1_0_2">[43]BASE!#REF!</definedName>
    <definedName name="Piedra_carborund._No.120">[43]BASE!#REF!</definedName>
    <definedName name="Piedra_carborund._No.80">#REF!</definedName>
    <definedName name="Piedra_media_zonga">#REF!</definedName>
    <definedName name="Piedra_pulid__04__09_1_0">#REF!</definedName>
    <definedName name="Piedra_pulid__07__38_1_0">#REF!</definedName>
    <definedName name="Pintura_reflect._Alum.">#REF!</definedName>
    <definedName name="Pirlam_en_bronce">#REF!</definedName>
    <definedName name="Pirlán_cedro_.03_.15">#REF!</definedName>
    <definedName name="Piso_Vinilo_3mm.">#REF!</definedName>
    <definedName name="PJ501XXXXX" localSheetId="1">#REF!</definedName>
    <definedName name="PJ501XXXXX" localSheetId="3">#REF!</definedName>
    <definedName name="PJ501XXXXX" localSheetId="6">#REF!</definedName>
    <definedName name="PJ501XXXXX">#REF!</definedName>
    <definedName name="pk" localSheetId="1">#REF!</definedName>
    <definedName name="pk" localSheetId="3">#REF!</definedName>
    <definedName name="pk" localSheetId="6">#REF!</definedName>
    <definedName name="pk" localSheetId="5">#REF!</definedName>
    <definedName name="pk">#REF!</definedName>
    <definedName name="PKHK" localSheetId="6" hidden="1">{"TAB1",#N/A,TRUE,"GENERAL";"TAB2",#N/A,TRUE,"GENERAL";"TAB3",#N/A,TRUE,"GENERAL";"TAB4",#N/A,TRUE,"GENERAL";"TAB5",#N/A,TRUE,"GENERAL"}</definedName>
    <definedName name="PKHK" localSheetId="5"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5"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ca_conc._muebles">#REF!</definedName>
    <definedName name="Placa_de_identificacion">#REF!</definedName>
    <definedName name="PLAD" localSheetId="6" hidden="1">{"TAB1",#N/A,TRUE,"GENERAL";"TAB2",#N/A,TRUE,"GENERAL";"TAB3",#N/A,TRUE,"GENERAL";"TAB4",#N/A,TRUE,"GENERAL";"TAB5",#N/A,TRUE,"GENERAL"}</definedName>
    <definedName name="PLAD" localSheetId="5"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chon_5_x_20">#REF!</definedName>
    <definedName name="Plaqueta_senalizacion">#REF!</definedName>
    <definedName name="PlastocreteDM_Env_20Kg">#REF!</definedName>
    <definedName name="Platina_1_4__x_1_1_2">#REF!</definedName>
    <definedName name="Platina_3_8__x_1">#REF!</definedName>
    <definedName name="Platina_acero_1_4__2__alf">#REF!</definedName>
    <definedName name="Plato_matera_arcilla">#REF!</definedName>
    <definedName name="Plazo">[28]BASES!$E$27</definedName>
    <definedName name="PlazoAIU" localSheetId="1">#REF!</definedName>
    <definedName name="PlazoAIU" localSheetId="3">#REF!</definedName>
    <definedName name="PlazoAIU" localSheetId="6">#REF!</definedName>
    <definedName name="PlazoAIU" localSheetId="5">#REF!</definedName>
    <definedName name="PlazoAIU" localSheetId="0">#REF!</definedName>
    <definedName name="PlazoAIU">#REF!</definedName>
    <definedName name="PLPLUNN" localSheetId="6"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 localSheetId="1">#REF!</definedName>
    <definedName name="pñ" localSheetId="3">#REF!</definedName>
    <definedName name="pñ" localSheetId="6">#REF!</definedName>
    <definedName name="pñ" localSheetId="5">#REF!</definedName>
    <definedName name="pñ">#REF!</definedName>
    <definedName name="po" localSheetId="1">#REF!</definedName>
    <definedName name="po" localSheetId="3">#REF!</definedName>
    <definedName name="po" localSheetId="6">#REF!</definedName>
    <definedName name="po" localSheetId="5">#REF!</definedName>
    <definedName name="po">#REF!</definedName>
    <definedName name="POCETAS" localSheetId="1">#REF!</definedName>
    <definedName name="POCETAS" localSheetId="3">#REF!</definedName>
    <definedName name="POCETAS" localSheetId="6">#REF!</definedName>
    <definedName name="POCETAS" localSheetId="5">#REF!</definedName>
    <definedName name="POCETAS" localSheetId="0">#REF!</definedName>
    <definedName name="POCETAS">#REF!</definedName>
    <definedName name="poi" localSheetId="1">#REF!</definedName>
    <definedName name="poi" localSheetId="3">#REF!</definedName>
    <definedName name="poi" localSheetId="6">#REF!</definedName>
    <definedName name="poi" localSheetId="5">#REF!</definedName>
    <definedName name="poi">#REF!</definedName>
    <definedName name="POIUP" localSheetId="6" hidden="1">{"via1",#N/A,TRUE,"general";"via2",#N/A,TRUE,"general";"via3",#N/A,TRUE,"general"}</definedName>
    <definedName name="POIUP" localSheetId="5"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ietileno_Ref._007">#REF!</definedName>
    <definedName name="Polisec_Pavco">#REF!</definedName>
    <definedName name="POM">#REF!</definedName>
    <definedName name="POO" localSheetId="1">#REF!</definedName>
    <definedName name="POO" localSheetId="3">#REF!</definedName>
    <definedName name="POO" localSheetId="6">#REF!</definedName>
    <definedName name="POO" localSheetId="5">#REF!</definedName>
    <definedName name="POO">#REF!</definedName>
    <definedName name="popop" localSheetId="6" hidden="1">{"via1",#N/A,TRUE,"general";"via2",#N/A,TRUE,"general";"via3",#N/A,TRUE,"general"}</definedName>
    <definedName name="popop" localSheetId="5"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5"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1">#REF!</definedName>
    <definedName name="popu" localSheetId="3">#REF!</definedName>
    <definedName name="popu" localSheetId="6">#REF!</definedName>
    <definedName name="popu" localSheetId="5">#REF!</definedName>
    <definedName name="popu" localSheetId="0">#REF!</definedName>
    <definedName name="popu">#REF!</definedName>
    <definedName name="popvds" localSheetId="6"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orona20_5_20_5G.perla">#REF!</definedName>
    <definedName name="porc" localSheetId="1">#REF!</definedName>
    <definedName name="porc" localSheetId="3">#REF!</definedName>
    <definedName name="porc" localSheetId="6">#REF!</definedName>
    <definedName name="porc" localSheetId="5">#REF!</definedName>
    <definedName name="porc" localSheetId="0">#REF!</definedName>
    <definedName name="porc">#REF!</definedName>
    <definedName name="Porc._Venecia_0.20x0.20">#REF!</definedName>
    <definedName name="PORCE">[29]BASES!$E$26</definedName>
    <definedName name="Porcelana_Corona20_5_20_5">#REF!</definedName>
    <definedName name="Porcelana_Esp._Cristanac">#REF!</definedName>
    <definedName name="Porcelana_Estancia_11x11">#REF!</definedName>
    <definedName name="PORIGEN">[79]LISTAS!$G$2:$G$3</definedName>
    <definedName name="PORPO">#REF!</definedName>
    <definedName name="PORPOM">#REF!</definedName>
    <definedName name="PORPREGRADO">#REF!</definedName>
    <definedName name="Portacandado_de_5">#REF!</definedName>
    <definedName name="POSMML">#REF!</definedName>
    <definedName name="POSTGRADOS">[80]DEPENDENCIAS!$F$2:$F$72</definedName>
    <definedName name="POSTPREGRADO">#REF!</definedName>
    <definedName name="pouig" localSheetId="6" hidden="1">{"via1",#N/A,TRUE,"general";"via2",#N/A,TRUE,"general";"via3",#N/A,TRUE,"general"}</definedName>
    <definedName name="pouig" localSheetId="5"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yo_enchap.porcelana">#REF!</definedName>
    <definedName name="Poyo_mueble_aseo">#REF!</definedName>
    <definedName name="pp" localSheetId="1">#REF!</definedName>
    <definedName name="pp" localSheetId="3">#REF!</definedName>
    <definedName name="pp" localSheetId="6">#REF!</definedName>
    <definedName name="pp" localSheetId="5">#REF!</definedName>
    <definedName name="pp">#REF!</definedName>
    <definedName name="ppppp9" localSheetId="6" hidden="1">{"via1",#N/A,TRUE,"general";"via2",#N/A,TRUE,"general";"via3",#N/A,TRUE,"general"}</definedName>
    <definedName name="ppppp9" localSheetId="5"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REST">#REF!</definedName>
    <definedName name="pqroj" localSheetId="6" hidden="1">{"via1",#N/A,TRUE,"general";"via2",#N/A,TRUE,"general";"via3",#N/A,TRUE,"general"}</definedName>
    <definedName name="pqroj" localSheetId="5"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E" localSheetId="1">#REF!</definedName>
    <definedName name="PRE" localSheetId="3">#REF!</definedName>
    <definedName name="PRE" localSheetId="6">#REF!</definedName>
    <definedName name="PRE" localSheetId="5">#REF!</definedName>
    <definedName name="PRE" localSheetId="0">#REF!</definedName>
    <definedName name="PRE">#REF!</definedName>
    <definedName name="PRECEQUI" localSheetId="1">#REF!</definedName>
    <definedName name="PRECEQUI" localSheetId="3">#REF!</definedName>
    <definedName name="PRECEQUI" localSheetId="6">#REF!</definedName>
    <definedName name="PRECEQUI">#REF!</definedName>
    <definedName name="PRECIO" localSheetId="1">#REF!</definedName>
    <definedName name="PRECIO" localSheetId="3">#REF!</definedName>
    <definedName name="PRECIO" localSheetId="6">#REF!</definedName>
    <definedName name="PRECIO" localSheetId="5">[81]PRECIOS!$A$5:$M$150</definedName>
    <definedName name="PRECIO">#REF!</definedName>
    <definedName name="precios" localSheetId="1">#REF!</definedName>
    <definedName name="precios" localSheetId="3">#REF!</definedName>
    <definedName name="precios" localSheetId="6">#REF!</definedName>
    <definedName name="precios" localSheetId="5">#REF!</definedName>
    <definedName name="precios">#REF!</definedName>
    <definedName name="PREPARACIO">#REF!</definedName>
    <definedName name="preparacion">[15]DEPENDENCIAS!$E$2:$E$5</definedName>
    <definedName name="PREPARACION_POSTGRADUADA">#REF!</definedName>
    <definedName name="PREST" localSheetId="1">#REF!</definedName>
    <definedName name="PREST" localSheetId="3">#REF!</definedName>
    <definedName name="PREST" localSheetId="6">#REF!</definedName>
    <definedName name="PREST" localSheetId="5">#REF!</definedName>
    <definedName name="PREST" localSheetId="0">#REF!</definedName>
    <definedName name="PREST">#REF!</definedName>
    <definedName name="PRIMCEL">#REF!</definedName>
    <definedName name="PRIMER" localSheetId="6" hidden="1">{"via1",#N/A,TRUE,"general";"via2",#N/A,TRUE,"general";"via3",#N/A,TRUE,"general"}</definedName>
    <definedName name="PRIMER" localSheetId="5"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 localSheetId="5">#REF!</definedName>
    <definedName name="PRIMERO">#REF!</definedName>
    <definedName name="PRIMET" localSheetId="6"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5">#REF!</definedName>
    <definedName name="Princ">#REF!</definedName>
    <definedName name="PRINT_AREA">#N/A</definedName>
    <definedName name="Print_Area_MI" localSheetId="1">#REF!</definedName>
    <definedName name="Print_Area_MI" localSheetId="3">#REF!</definedName>
    <definedName name="Print_Area_MI" localSheetId="6">#REF!</definedName>
    <definedName name="Print_Area_MI" localSheetId="5">#REF!</definedName>
    <definedName name="Print_Area_MI" localSheetId="0">#REF!</definedName>
    <definedName name="Print_Area_MI">#REF!</definedName>
    <definedName name="Print_Area_Reset" localSheetId="5">OFFSET(HEXAPODOS!Full_Print,0,0,[0]!Last_Row)</definedName>
    <definedName name="Print_Area_Reset">OFFSET(Full_Print,0,0,Last_Row)</definedName>
    <definedName name="PRINT_TITLES">#N/A</definedName>
    <definedName name="PRINT_TITLES_MI">#N/A</definedName>
    <definedName name="PROFESION">#REF!</definedName>
    <definedName name="PROFESIONES">#REF!</definedName>
    <definedName name="PrOfic">[28]BASES!$B$31</definedName>
    <definedName name="PROG" localSheetId="5" hidden="1">#REF!</definedName>
    <definedName name="PROG" hidden="1">#REF!</definedName>
    <definedName name="programainv" localSheetId="6">'900.3'!ERR</definedName>
    <definedName name="programainv" localSheetId="5">#N/A</definedName>
    <definedName name="programainv" localSheetId="0">'PRESUPUESTO OFICIAL'!ERR</definedName>
    <definedName name="programainv">[0]!ERR</definedName>
    <definedName name="Proponente" localSheetId="1">#REF!</definedName>
    <definedName name="Proponente" localSheetId="3">#REF!</definedName>
    <definedName name="Proponente" localSheetId="6">#REF!</definedName>
    <definedName name="Proponente" localSheetId="5">#REF!</definedName>
    <definedName name="Proponente" localSheetId="0">#REF!</definedName>
    <definedName name="Proponente">#REF!</definedName>
    <definedName name="propuente" localSheetId="1">#REF!</definedName>
    <definedName name="propuente" localSheetId="3">#REF!</definedName>
    <definedName name="propuente" localSheetId="6">#REF!</definedName>
    <definedName name="propuente">#REF!</definedName>
    <definedName name="PRUEBA" localSheetId="1">[23]!absc</definedName>
    <definedName name="PRUEBA" localSheetId="3">[23]!absc</definedName>
    <definedName name="PRUEBA" localSheetId="6">[23]!absc</definedName>
    <definedName name="PRUEBA" localSheetId="5">[11]!absc</definedName>
    <definedName name="PRUEBA" localSheetId="0">[23]!absc</definedName>
    <definedName name="PRUEBA">[23]!absc</definedName>
    <definedName name="prueba1" localSheetId="1">[23]!absc</definedName>
    <definedName name="prueba1" localSheetId="3">[23]!absc</definedName>
    <definedName name="prueba1" localSheetId="6">[23]!absc</definedName>
    <definedName name="prueba1" localSheetId="5">[11]!absc</definedName>
    <definedName name="prueba1" localSheetId="0">[23]!absc</definedName>
    <definedName name="prueba1">[23]!absc</definedName>
    <definedName name="PRUEBA2" localSheetId="1">#REF!</definedName>
    <definedName name="PRUEBA2" localSheetId="3">#REF!</definedName>
    <definedName name="PRUEBA2" localSheetId="6">#REF!</definedName>
    <definedName name="PRUEBA2" localSheetId="5">#REF!</definedName>
    <definedName name="PRUEBA2" localSheetId="0">#REF!</definedName>
    <definedName name="PRUEBA2">#REF!</definedName>
    <definedName name="ps">'[82]Prestaciones Sociales'!$E$2</definedName>
    <definedName name="ptope" localSheetId="6" hidden="1">{"TAB1",#N/A,TRUE,"GENERAL";"TAB2",#N/A,TRUE,"GENERAL";"TAB3",#N/A,TRUE,"GENERAL";"TAB4",#N/A,TRUE,"GENERAL";"TAB5",#N/A,TRUE,"GENERAL"}</definedName>
    <definedName name="ptope" localSheetId="5"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5"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erta_en_Al_P1__en_obra">#REF!</definedName>
    <definedName name="Puerta_en_Lám.P_4_en_obra">#REF!</definedName>
    <definedName name="Puerta_mad_segun_especif">#REF!</definedName>
    <definedName name="Puerta_madera_baja_a_0.80">#REF!</definedName>
    <definedName name="Puerta_P10_lam_cal_18">#REF!</definedName>
    <definedName name="Puerta_P2__en_obra">#REF!</definedName>
    <definedName name="Puerta_P3__en_obra">#REF!</definedName>
    <definedName name="Puerta_P4__en_obra">#REF!</definedName>
    <definedName name="Puerta_P7_lam_cal_18">#REF!</definedName>
    <definedName name="Puerta_P8_lam_cal_18">#REF!</definedName>
    <definedName name="Puerta_P9__en_obra">#REF!</definedName>
    <definedName name="Puesto_de_trab._interloc.">#REF!</definedName>
    <definedName name="Puntilla_1">#REF!</definedName>
    <definedName name="Puntilla_2_3">#REF!</definedName>
    <definedName name="Puntilla_sin_cabeza_1">#REF!</definedName>
    <definedName name="Punto_a_tierra">#REF!</definedName>
    <definedName name="Q" localSheetId="1">#REF!</definedName>
    <definedName name="Q" localSheetId="3">#REF!</definedName>
    <definedName name="Q" localSheetId="6">#REF!</definedName>
    <definedName name="q" localSheetId="5" hidden="1">{"via1",#N/A,TRUE,"general";"via2",#N/A,TRUE,"general";"via3",#N/A,TRUE,"general"}</definedName>
    <definedName name="Q" localSheetId="0">#REF!</definedName>
    <definedName name="Q">#REF!</definedName>
    <definedName name="q1q1q" localSheetId="6" hidden="1">{"via1",#N/A,TRUE,"general";"via2",#N/A,TRUE,"general";"via3",#N/A,TRUE,"general"}</definedName>
    <definedName name="q1q1q" localSheetId="5"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5"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5"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5"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1">#REF!</definedName>
    <definedName name="qaz" localSheetId="3">#REF!</definedName>
    <definedName name="qaz" localSheetId="6">#REF!</definedName>
    <definedName name="qaz" localSheetId="5">#REF!</definedName>
    <definedName name="qaz" localSheetId="0">#REF!</definedName>
    <definedName name="qaz">#REF!</definedName>
    <definedName name="QE" localSheetId="5">[54]TARIF2002!#REF!</definedName>
    <definedName name="QE">[54]TARIF2002!#REF!</definedName>
    <definedName name="QE_TE" localSheetId="5">[54]TARIF2002!#REF!</definedName>
    <definedName name="QE_TE">[54]TARIF2002!#REF!</definedName>
    <definedName name="qedcd" localSheetId="6" hidden="1">{"via1",#N/A,TRUE,"general";"via2",#N/A,TRUE,"general";"via3",#N/A,TRUE,"general"}</definedName>
    <definedName name="qedcd" localSheetId="5"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5"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I" localSheetId="5">[54]TARIF2002!#REF!</definedName>
    <definedName name="QI">[54]TARIF2002!#REF!</definedName>
    <definedName name="QI_TI" localSheetId="5">[54]TARIF2002!#REF!</definedName>
    <definedName name="QI_TI">[54]TARIF2002!#REF!</definedName>
    <definedName name="QN" localSheetId="5">[54]TARIF2002!#REF!</definedName>
    <definedName name="QN">[54]TARIF2002!#REF!</definedName>
    <definedName name="QN_QI" localSheetId="5">[54]TARIF2002!#REF!</definedName>
    <definedName name="QN_QI">[54]TARIF2002!#REF!</definedName>
    <definedName name="QNS" localSheetId="5">[83]TARIF2002!#REF!</definedName>
    <definedName name="QNS">[83]TARIF2002!#REF!</definedName>
    <definedName name="qq" localSheetId="1">#REF!</definedName>
    <definedName name="qq" localSheetId="3">#REF!</definedName>
    <definedName name="qq" localSheetId="6">#REF!</definedName>
    <definedName name="qq" localSheetId="5">#REF!</definedName>
    <definedName name="qq">#REF!</definedName>
    <definedName name="QQQ" localSheetId="5">DATE(YEAR(HEXAPODOS!Loan_Start),MONTH(HEXAPODOS!Loan_Start)+Payment_Number,DAY(HEXAPODOS!Loan_Start))</definedName>
    <definedName name="QQQ">DATE(YEAR(Loan_Start),MONTH(Loan_Start)+Payment_Number,DAY(Loan_Start))</definedName>
    <definedName name="qqqqqw" localSheetId="6" hidden="1">{"via1",#N/A,TRUE,"general";"via2",#N/A,TRUE,"general";"via3",#N/A,TRUE,"general"}</definedName>
    <definedName name="qqqqqw" localSheetId="5"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wqdecdwe" localSheetId="1">#REF!</definedName>
    <definedName name="qswqdecdwe" localSheetId="3">#REF!</definedName>
    <definedName name="qswqdecdwe" localSheetId="6">#REF!</definedName>
    <definedName name="qswqdecdwe">#REF!</definedName>
    <definedName name="qw" localSheetId="6" hidden="1">{"via1",#N/A,TRUE,"general";"via2",#N/A,TRUE,"general";"via3",#N/A,TRUE,"general"}</definedName>
    <definedName name="qw" localSheetId="5"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5"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6" hidden="1">{"TAB1",#N/A,TRUE,"GENERAL";"TAB2",#N/A,TRUE,"GENERAL";"TAB3",#N/A,TRUE,"GENERAL";"TAB4",#N/A,TRUE,"GENERAL";"TAB5",#N/A,TRUE,"GENERAL"}</definedName>
    <definedName name="qweqe" localSheetId="5"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6">'900.3'!ERR</definedName>
    <definedName name="QWERTY" localSheetId="5">#N/A</definedName>
    <definedName name="QWERTY" localSheetId="0">'PRESUPUESTO OFICIAL'!ERR</definedName>
    <definedName name="QWERTY">[0]!ERR</definedName>
    <definedName name="qwqwqwj" localSheetId="6"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w" localSheetId="1">#REF!</definedName>
    <definedName name="qww" localSheetId="3">#REF!</definedName>
    <definedName name="qww" localSheetId="6">#REF!</definedName>
    <definedName name="qww">#REF!</definedName>
    <definedName name="radios" localSheetId="5">[5]Hoja2!#REF!</definedName>
    <definedName name="radios">[5]Hoja2!#REF!</definedName>
    <definedName name="rds" localSheetId="1">#REF!</definedName>
    <definedName name="rds" localSheetId="3">#REF!</definedName>
    <definedName name="rds" localSheetId="6">#REF!</definedName>
    <definedName name="rds" localSheetId="5">#REF!</definedName>
    <definedName name="rds">#REF!</definedName>
    <definedName name="RE">#N/A</definedName>
    <definedName name="Recebo">#REF!</definedName>
    <definedName name="RED">[5]EST2!$AQ$2</definedName>
    <definedName name="Reducc._PVC_1__a_otros">#REF!</definedName>
    <definedName name="Reducc._PVC_1_1_2_a_otros">#REF!</definedName>
    <definedName name="Reducc._PVC_1_1_4_a_otros">#REF!</definedName>
    <definedName name="Reducc._PVC_2___a_otros">#REF!</definedName>
    <definedName name="Reducc._PVC_2_1_2_a_otros">#REF!</definedName>
    <definedName name="Reducc._PVC_3__a_otros">#REF!</definedName>
    <definedName name="Reducc._PVC_3_4">#REF!</definedName>
    <definedName name="RefAdquisición">[45]Parámetros!$H$3</definedName>
    <definedName name="RefCompañía">[45]Parámetros!$H$2</definedName>
    <definedName name="refEntidades">[45]Parámetros!$F$10:$H$12</definedName>
    <definedName name="Reflector_inyectalux">#REF!</definedName>
    <definedName name="refTipoOrdenes">[45]Parámetros!$B$10:$D$12</definedName>
    <definedName name="REG" localSheetId="5">#REF!</definedName>
    <definedName name="REG">'[69]Estado Resumen'!XFC1&gt;2.5</definedName>
    <definedName name="rege" localSheetId="6" hidden="1">{"TAB1",#N/A,TRUE,"GENERAL";"TAB2",#N/A,TRUE,"GENERAL";"TAB3",#N/A,TRUE,"GENERAL";"TAB4",#N/A,TRUE,"GENERAL";"TAB5",#N/A,TRUE,"GENERAL"}</definedName>
    <definedName name="rege" localSheetId="5"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 localSheetId="5">[34]CARRETERAS!$A$2</definedName>
    <definedName name="regional">[35]CARRETERAS!$A$2</definedName>
    <definedName name="Registro_1_2">#REF!</definedName>
    <definedName name="Registro_2">#REF!</definedName>
    <definedName name="Registro_3_4">#REF!</definedName>
    <definedName name="Registro_Toyo_3_4_Ý_1">#REF!</definedName>
    <definedName name="Regleta_p_strip_Tel_10_pares">#REF!</definedName>
    <definedName name="regresd" localSheetId="6"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ristro_Red_White_1">#REF!</definedName>
    <definedName name="Regristro_Red_White_3_4">#REF!</definedName>
    <definedName name="regthio" localSheetId="6"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 localSheetId="5">#REF!</definedName>
    <definedName name="REGULAR">'[70]ESTADO VÍA-CRIT.TECNICO'!XFC1&gt;2.5</definedName>
    <definedName name="REICIO" localSheetId="6">'900.3'!ERR</definedName>
    <definedName name="REICIO" localSheetId="5">#N/A</definedName>
    <definedName name="REICIO" localSheetId="0">'PRESUPUESTO OFICIAL'!ERR</definedName>
    <definedName name="REICIO">[0]!ERR</definedName>
    <definedName name="reinicio" localSheetId="6">'900.3'!ERR</definedName>
    <definedName name="reinicio" localSheetId="5">#N/A</definedName>
    <definedName name="reinicio" localSheetId="0">'PRESUPUESTO OFICIAL'!ERR</definedName>
    <definedName name="reinicio">[0]!ERR</definedName>
    <definedName name="REJHE" localSheetId="6" hidden="1">{"via1",#N/A,TRUE,"general";"via2",#N/A,TRUE,"general";"via3",#N/A,TRUE,"general"}</definedName>
    <definedName name="REJHE" localSheetId="5"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jilla_3__con_sosco">#REF!</definedName>
    <definedName name="Rejilla_Bronce_0_15_1_0_m">#REF!</definedName>
    <definedName name="Rejilla_Bronce_0_20_0_20m">#REF!</definedName>
    <definedName name="Rejilla_de_Captacion_L_5.00_mts.">#REF!</definedName>
    <definedName name="Rejilla_en_bronce">#REF!</definedName>
    <definedName name="Rejilla_Fundida__1_1m">#REF!</definedName>
    <definedName name="Rejilla_HF_20_x_20">#REF!</definedName>
    <definedName name="Rejilla_Ventilación_15_x_15">#REF!</definedName>
    <definedName name="rell" localSheetId="1">#REF!</definedName>
    <definedName name="rell" localSheetId="3">#REF!</definedName>
    <definedName name="rell" localSheetId="6">#REF!</definedName>
    <definedName name="rell" localSheetId="5">#REF!</definedName>
    <definedName name="rell" localSheetId="0">#REF!</definedName>
    <definedName name="rell">#REF!</definedName>
    <definedName name="RELLG" localSheetId="1">#REF!</definedName>
    <definedName name="RELLG" localSheetId="3">#REF!</definedName>
    <definedName name="RELLG" localSheetId="6">#REF!</definedName>
    <definedName name="RELLG" localSheetId="5">#REF!</definedName>
    <definedName name="RELLG">#REF!</definedName>
    <definedName name="Remache_pop">#REF!</definedName>
    <definedName name="Remate_en_Bronce">#REF!</definedName>
    <definedName name="Removedor_PINTUCO">#REF!</definedName>
    <definedName name="REPASO" localSheetId="1">#REF!</definedName>
    <definedName name="REPASO" localSheetId="3">#REF!</definedName>
    <definedName name="REPASO" localSheetId="6">#REF!</definedName>
    <definedName name="REPASO">#REF!</definedName>
    <definedName name="Repisa_5x10">#REF!</definedName>
    <definedName name="REPROGRAMACION" localSheetId="5">#REF!</definedName>
    <definedName name="REPROGRAMACION">#REF!</definedName>
    <definedName name="rer" localSheetId="6" hidden="1">{"via1",#N/A,TRUE,"general";"via2",#N/A,TRUE,"general";"via3",#N/A,TRUE,"general"}</definedName>
    <definedName name="rer" localSheetId="5"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5"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 localSheetId="5">'[34]GENERALIDADES '!$E$9</definedName>
    <definedName name="residente">'[35]GENERALIDADES '!$E$9</definedName>
    <definedName name="resul" localSheetId="5">#REF!</definedName>
    <definedName name="resul">#REF!</definedName>
    <definedName name="RET" localSheetId="1">#REF!</definedName>
    <definedName name="RET" localSheetId="3">#REF!</definedName>
    <definedName name="RET" localSheetId="6">#REF!</definedName>
    <definedName name="RET">#REF!</definedName>
    <definedName name="Retenc">[28]BASES!$E$31</definedName>
    <definedName name="retr" localSheetId="1">#REF!</definedName>
    <definedName name="retr" localSheetId="3">#REF!</definedName>
    <definedName name="retr" localSheetId="6">#REF!</definedName>
    <definedName name="retr">#REF!</definedName>
    <definedName name="RETTRE" localSheetId="6" hidden="1">{"via1",#N/A,TRUE,"general";"via2",#N/A,TRUE,"general";"via3",#N/A,TRUE,"general"}</definedName>
    <definedName name="RETTRE" localSheetId="5"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5"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5"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5"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5"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5"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5"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 localSheetId="5">#REF!</definedName>
    <definedName name="RFEMER">#REF!</definedName>
    <definedName name="rfhnhjyu" localSheetId="6"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5"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6" hidden="1">{"via1",#N/A,TRUE,"general";"via2",#N/A,TRUE,"general";"via3",#N/A,TRUE,"general"}</definedName>
    <definedName name="rge" localSheetId="5"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5"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5"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5"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5"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6" hidden="1">{"TAB1",#N/A,TRUE,"GENERAL";"TAB2",#N/A,TRUE,"GENERAL";"TAB3",#N/A,TRUE,"GENERAL";"TAB4",#N/A,TRUE,"GENERAL";"TAB5",#N/A,TRUE,"GENERAL"}</definedName>
    <definedName name="rj" localSheetId="5"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5"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5"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5"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5"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5"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 localSheetId="1">#REF!</definedName>
    <definedName name="rl" localSheetId="3">#REF!</definedName>
    <definedName name="rl" localSheetId="6">#REF!</definedName>
    <definedName name="rl" localSheetId="5">#REF!</definedName>
    <definedName name="rl">#REF!</definedName>
    <definedName name="rlo" localSheetId="1">#REF!</definedName>
    <definedName name="rlo" localSheetId="3">#REF!</definedName>
    <definedName name="rlo" localSheetId="6">#REF!</definedName>
    <definedName name="rlo" localSheetId="5">#REF!</definedName>
    <definedName name="rlo">#REF!</definedName>
    <definedName name="rm" localSheetId="1">#REF!</definedName>
    <definedName name="rm" localSheetId="3">#REF!</definedName>
    <definedName name="rm" localSheetId="6">#REF!</definedName>
    <definedName name="rm" localSheetId="5">#REF!</definedName>
    <definedName name="rm">#REF!</definedName>
    <definedName name="rñ" localSheetId="1">#REF!</definedName>
    <definedName name="rñ" localSheetId="3">#REF!</definedName>
    <definedName name="rñ" localSheetId="6">#REF!</definedName>
    <definedName name="rñ" localSheetId="5">#REF!</definedName>
    <definedName name="rñ">#REF!</definedName>
    <definedName name="Roseta_porcelana_blanca">#REF!</definedName>
    <definedName name="rr" localSheetId="6">'900.3'!ERR</definedName>
    <definedName name="rr" localSheetId="5">#REF!</definedName>
    <definedName name="rr" localSheetId="0">'PRESUPUESTO OFICIAL'!ERR</definedName>
    <definedName name="rr">[0]!ERR</definedName>
    <definedName name="rrr" localSheetId="6" hidden="1">{"via1",#N/A,TRUE,"general";"via2",#N/A,TRUE,"general";"via3",#N/A,TRUE,"general"}</definedName>
    <definedName name="rrr" localSheetId="5"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6" hidden="1">{"via1",#N/A,TRUE,"general";"via2",#N/A,TRUE,"general";"via3",#N/A,TRUE,"general"}</definedName>
    <definedName name="rrrrrb" localSheetId="5"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5"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6"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6" hidden="1">{"TAB1",#N/A,TRUE,"GENERAL";"TAB2",#N/A,TRUE,"GENERAL";"TAB3",#N/A,TRUE,"GENERAL";"TAB4",#N/A,TRUE,"GENERAL";"TAB5",#N/A,TRUE,"GENERAL"}</definedName>
    <definedName name="rt" localSheetI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5"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5"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5"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5"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5"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5"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5"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r">#N/A</definedName>
    <definedName name="rttthy" localSheetId="6" hidden="1">{"via1",#N/A,TRUE,"general";"via2",#N/A,TRUE,"general";"via3",#N/A,TRUE,"general"}</definedName>
    <definedName name="rttthy" localSheetId="5"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5"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5"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5"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5"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5"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5"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5"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 localSheetId="1">#REF!</definedName>
    <definedName name="rty" localSheetId="3">#REF!</definedName>
    <definedName name="rty" localSheetId="6">#REF!</definedName>
    <definedName name="rty" localSheetId="5">#REF!</definedName>
    <definedName name="rty">#REF!</definedName>
    <definedName name="rtyhr" localSheetId="6" hidden="1">{"TAB1",#N/A,TRUE,"GENERAL";"TAB2",#N/A,TRUE,"GENERAL";"TAB3",#N/A,TRUE,"GENERAL";"TAB4",#N/A,TRUE,"GENERAL";"TAB5",#N/A,TRUE,"GENERAL"}</definedName>
    <definedName name="rtyhr" localSheetId="5"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5"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5"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5"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5"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5"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5"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6" hidden="1">{"via1",#N/A,TRUE,"general";"via2",#N/A,TRUE,"general";"via3",#N/A,TRUE,"general"}</definedName>
    <definedName name="rutu" localSheetId="5"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VIAS1">[31]REQUISITOS!$D$25</definedName>
    <definedName name="RVIAS2">[31]REQUISITOS!$E$25</definedName>
    <definedName name="RVIAS3">[31]REQUISITOS!$F$25</definedName>
    <definedName name="RW" localSheetId="5">[84]items!$C$4:$J$248</definedName>
    <definedName name="RW">[85]items!$C$4:$J$248</definedName>
    <definedName name="rwt" localSheetId="6" hidden="1">{"via1",#N/A,TRUE,"general";"via2",#N/A,TRUE,"general";"via3",#N/A,TRUE,"general"}</definedName>
    <definedName name="rwt" localSheetId="5"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5"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5"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6">'900.3'!ERR</definedName>
    <definedName name="s" localSheetId="5">#REF!</definedName>
    <definedName name="s" localSheetId="0">'PRESUPUESTO OFICIAL'!ERR</definedName>
    <definedName name="s">[0]!ERR</definedName>
    <definedName name="SA" localSheetId="5">[5]Hoja2!#REF!</definedName>
    <definedName name="SA">[5]Hoja2!#REF!</definedName>
    <definedName name="saa" localSheetId="6" hidden="1">{"via1",#N/A,TRUE,"general";"via2",#N/A,TRUE,"general";"via3",#N/A,TRUE,"general"}</definedName>
    <definedName name="saa" localSheetId="5"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5"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5"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5"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5"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5"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6">'900.3'!ERR</definedName>
    <definedName name="salarios" localSheetId="5">#N/A</definedName>
    <definedName name="salarios" localSheetId="0">'PRESUPUESTO OFICIAL'!ERR</definedName>
    <definedName name="salarios">[0]!ERR</definedName>
    <definedName name="SalMinimo">[28]BASES!$E$41</definedName>
    <definedName name="Sanit._Royal_809_blanco">#REF!</definedName>
    <definedName name="Sanit_blanco_flux_8046">#REF!</definedName>
    <definedName name="Sanit_Royal_color_mueble">#REF!</definedName>
    <definedName name="Sanitario_NOVA_803__accesorios">#REF!</definedName>
    <definedName name="sbe" localSheetId="1">#REF!</definedName>
    <definedName name="sbe" localSheetId="3">#REF!</definedName>
    <definedName name="sbe" localSheetId="6">#REF!</definedName>
    <definedName name="sbe" localSheetId="5">#REF!</definedName>
    <definedName name="sbe">#REF!</definedName>
    <definedName name="sbgfbgdr" localSheetId="6" hidden="1">{"via1",#N/A,TRUE,"general";"via2",#N/A,TRUE,"general";"via3",#N/A,TRUE,"general"}</definedName>
    <definedName name="sbgfbgdr" localSheetId="5"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c" localSheetId="1">#REF!</definedName>
    <definedName name="sc" localSheetId="3">#REF!</definedName>
    <definedName name="sc" localSheetId="6">#REF!</definedName>
    <definedName name="sc" localSheetId="5">#REF!</definedName>
    <definedName name="sc">#REF!</definedName>
    <definedName name="Sched_Pay" localSheetId="5">#REF!</definedName>
    <definedName name="Sched_Pay">#REF!</definedName>
    <definedName name="Scheduled_Extra_Payments" localSheetId="5">#REF!</definedName>
    <definedName name="Scheduled_Extra_Payments">#REF!</definedName>
    <definedName name="Scheduled_Interest_Rate" localSheetId="5">#REF!</definedName>
    <definedName name="Scheduled_Interest_Rate">#REF!</definedName>
    <definedName name="Scheduled_Monthly_Payment" localSheetId="5">#REF!</definedName>
    <definedName name="Scheduled_Monthly_Payment">#REF!</definedName>
    <definedName name="sd" localSheetId="6" hidden="1">{"TAB1",#N/A,TRUE,"GENERAL";"TAB2",#N/A,TRUE,"GENERAL";"TAB3",#N/A,TRUE,"GENERAL";"TAB4",#N/A,TRUE,"GENERAL";"TAB5",#N/A,TRUE,"GENERAL"}</definedName>
    <definedName name="sd" localSheetId="5"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5"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5"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5"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 localSheetId="1">#REF!</definedName>
    <definedName name="SDE" localSheetId="3">#REF!</definedName>
    <definedName name="SDE" localSheetId="6">#REF!</definedName>
    <definedName name="SDE" localSheetId="5">#REF!</definedName>
    <definedName name="SDE">#REF!</definedName>
    <definedName name="SDFCE" localSheetId="6" hidden="1">{"TAB1",#N/A,TRUE,"GENERAL";"TAB2",#N/A,TRUE,"GENERAL";"TAB3",#N/A,TRUE,"GENERAL";"TAB4",#N/A,TRUE,"GENERAL";"TAB5",#N/A,TRUE,"GENERAL"}</definedName>
    <definedName name="SDFCE" localSheetId="5"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5"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6" hidden="1">{"via1",#N/A,TRUE,"general";"via2",#N/A,TRUE,"general";"via3",#N/A,TRUE,"general"}</definedName>
    <definedName name="sdfds" localSheetId="5"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5"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5"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5"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5"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5"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 localSheetId="3">#REF!</definedName>
    <definedName name="SDFSD" localSheetId="6">#REF!</definedName>
    <definedName name="SDFSD">#REF!</definedName>
    <definedName name="sdfsd4" localSheetId="6" hidden="1">{"via1",#N/A,TRUE,"general";"via2",#N/A,TRUE,"general";"via3",#N/A,TRUE,"general"}</definedName>
    <definedName name="sdfsd4" localSheetId="5"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5"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6" hidden="1">{"TAB1",#N/A,TRUE,"GENERAL";"TAB2",#N/A,TRUE,"GENERAL";"TAB3",#N/A,TRUE,"GENERAL";"TAB4",#N/A,TRUE,"GENERAL";"TAB5",#N/A,TRUE,"GENERAL"}</definedName>
    <definedName name="SDFSF" localSheetId="5"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5"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5"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5"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5"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5"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5"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5"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cador_mano_ExcelSMO3I">#REF!</definedName>
    <definedName name="seccion1" localSheetId="5">#REF!</definedName>
    <definedName name="seccion1">#REF!</definedName>
    <definedName name="seccion2" localSheetId="5">#REF!</definedName>
    <definedName name="seccion2">#REF!</definedName>
    <definedName name="SECTOR" localSheetId="1">#REF!</definedName>
    <definedName name="SECTOR" localSheetId="3">#REF!</definedName>
    <definedName name="SECTOR" localSheetId="6">#REF!</definedName>
    <definedName name="SECTOR" localSheetId="5">#REF!</definedName>
    <definedName name="SECTOR" localSheetId="0">#REF!</definedName>
    <definedName name="SECTOR">#REF!</definedName>
    <definedName name="SEGUNDO" localSheetId="5">#REF!</definedName>
    <definedName name="SEGUNDO">#REF!</definedName>
    <definedName name="sell" localSheetId="1">#REF!</definedName>
    <definedName name="sell" localSheetId="3">#REF!</definedName>
    <definedName name="sell" localSheetId="6">#REF!</definedName>
    <definedName name="sell">#REF!</definedName>
    <definedName name="Sellador_para_madera">#REF!</definedName>
    <definedName name="ser">#REF!</definedName>
    <definedName name="SERO" localSheetId="6">'900.3'!ERR</definedName>
    <definedName name="SERO" localSheetId="5">#N/A</definedName>
    <definedName name="SERO" localSheetId="0">'PRESUPUESTO OFICIAL'!ERR</definedName>
    <definedName name="SERO">[0]!ERR</definedName>
    <definedName name="setrj" localSheetId="6" hidden="1">{"via1",#N/A,TRUE,"general";"via2",#N/A,TRUE,"general";"via3",#N/A,TRUE,"general"}</definedName>
    <definedName name="setrj" localSheetId="5"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5"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6" hidden="1">{"TAB1",#N/A,TRUE,"GENERAL";"TAB2",#N/A,TRUE,"GENERAL";"TAB3",#N/A,TRUE,"GENERAL";"TAB4",#N/A,TRUE,"GENERAL";"TAB5",#N/A,TRUE,"GENERAL"}</definedName>
    <definedName name="sfasf" localSheetId="5"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5"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5"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I" localSheetId="6">'900.3'!ERR</definedName>
    <definedName name="si" localSheetId="5">#REF!</definedName>
    <definedName name="SI" localSheetId="0">'PRESUPUESTO OFICIAL'!ERR</definedName>
    <definedName name="SI">[0]!ERR</definedName>
    <definedName name="Siamesa_incluye_valvulas">#REF!</definedName>
    <definedName name="Sifón_PVC_sanitario_2">#REF!</definedName>
    <definedName name="Sifon_PVC_sanitario_3">#REF!</definedName>
    <definedName name="Sika_1">#REF!</definedName>
    <definedName name="Sika_piso_40_Rojo">#REF!</definedName>
    <definedName name="Silicona">#REF!</definedName>
    <definedName name="Siliconite">#REF!</definedName>
    <definedName name="Sinnombre">#REF!</definedName>
    <definedName name="sino" localSheetId="1">#REF!</definedName>
    <definedName name="sino" localSheetId="3">#REF!</definedName>
    <definedName name="sino" localSheetId="6">#REF!</definedName>
    <definedName name="sino">#REF!</definedName>
    <definedName name="SISISIS" localSheetId="6">'900.3'!ERR</definedName>
    <definedName name="SISISIS" localSheetId="5">#N/A</definedName>
    <definedName name="SISISIS" localSheetId="0">'PRESUPUESTO OFICIAL'!ERR</definedName>
    <definedName name="SISISIS">[0]!ERR</definedName>
    <definedName name="Sist._Mod._Estant_colgant">[43]BASE!#REF!</definedName>
    <definedName name="Sist._Mod._Estant_rodante">[43]BASE!#REF!</definedName>
    <definedName name="sk" localSheetId="1">#REF!</definedName>
    <definedName name="sk" localSheetId="3">#REF!</definedName>
    <definedName name="sk" localSheetId="6">#REF!</definedName>
    <definedName name="sk" localSheetId="5">#REF!</definedName>
    <definedName name="sk">#REF!</definedName>
    <definedName name="sm" localSheetId="1">#REF!</definedName>
    <definedName name="sm" localSheetId="3">#REF!</definedName>
    <definedName name="sm" localSheetId="6">#REF!</definedName>
    <definedName name="sm" localSheetId="5">#REF!</definedName>
    <definedName name="sm">#REF!</definedName>
    <definedName name="sn" localSheetId="1">#REF!</definedName>
    <definedName name="sn" localSheetId="3">#REF!</definedName>
    <definedName name="sn" localSheetId="6">#REF!</definedName>
    <definedName name="sn" localSheetId="5">#REF!</definedName>
    <definedName name="sn">#REF!</definedName>
    <definedName name="snw" localSheetId="1">#REF!</definedName>
    <definedName name="snw" localSheetId="3">#REF!</definedName>
    <definedName name="snw" localSheetId="6">#REF!</definedName>
    <definedName name="snw" localSheetId="5">#REF!</definedName>
    <definedName name="snw">#REF!</definedName>
    <definedName name="sñ" localSheetId="1">#REF!</definedName>
    <definedName name="sñ" localSheetId="3">#REF!</definedName>
    <definedName name="sñ" localSheetId="6">#REF!</definedName>
    <definedName name="sñ" localSheetId="5">#REF!</definedName>
    <definedName name="sñ">#REF!</definedName>
    <definedName name="so" localSheetId="1">#REF!</definedName>
    <definedName name="so" localSheetId="3">#REF!</definedName>
    <definedName name="so" localSheetId="6">#REF!</definedName>
    <definedName name="so" localSheetId="5">#REF!</definedName>
    <definedName name="so">#REF!</definedName>
    <definedName name="SOBREANCHO" localSheetId="5">[5]Hoja2!#REF!</definedName>
    <definedName name="SOBREANCHO">[5]Hoja2!#REF!</definedName>
    <definedName name="Socket_tubo_20_watios">#REF!</definedName>
    <definedName name="SOL" localSheetId="5">#REF!</definedName>
    <definedName name="SOL">#REF!</definedName>
    <definedName name="Soldadura_1_8">#REF!</definedName>
    <definedName name="Soldadura_CADWELD_No_95">#REF!</definedName>
    <definedName name="Soldadura_CPVC_400903">#REF!</definedName>
    <definedName name="Soldadura_PVC__1_4_Galon">#REF!</definedName>
    <definedName name="Soldadura_West_arco">#REF!</definedName>
    <definedName name="solver_adj" localSheetId="0" hidden="1">'PRESUPUESTO OFICIAL'!#REF!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OFICIAL'!#REF!</definedName>
    <definedName name="solver_pre" localSheetId="0" hidden="1">0.000001</definedName>
    <definedName name="solver_rel1" localSheetId="0" hidden="1">2</definedName>
    <definedName name="solver_rhs1" localSheetId="0" hidden="1">'PRESUPUESTO OFICIAL'!#REF!</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porte_metálico">#REF!</definedName>
    <definedName name="Spanner_Auto_File">"F:\Proyectos\CEI\Tunja-Barbosa\tra2b.x2a"</definedName>
    <definedName name="Spanner_Auto_Select" localSheetId="5">'[86]A-HOR'!#REF!</definedName>
    <definedName name="Spanner_Auto_Select">'[86]A-HOR'!#REF!</definedName>
    <definedName name="sr" localSheetId="1">#REF!</definedName>
    <definedName name="sr" localSheetId="3">#REF!</definedName>
    <definedName name="sr" localSheetId="6">#REF!</definedName>
    <definedName name="sr" localSheetId="5">#REF!</definedName>
    <definedName name="sr">#REF!</definedName>
    <definedName name="srwrwr" localSheetId="6"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3">#REF!</definedName>
    <definedName name="SS" localSheetId="6">#REF!</definedName>
    <definedName name="ss" localSheetId="5">#REF!</definedName>
    <definedName name="SS" localSheetId="0">#REF!</definedName>
    <definedName name="SS">#REF!</definedName>
    <definedName name="SSSS" localSheetId="6">'900.3'!ERR</definedName>
    <definedName name="SSSS" localSheetId="5">#N/A</definedName>
    <definedName name="SSSS" localSheetId="0">'PRESUPUESTO OFICIAL'!ERR</definedName>
    <definedName name="SSSS">[0]!ERR</definedName>
    <definedName name="sssss7" localSheetId="6" hidden="1">{"via1",#N/A,TRUE,"general";"via2",#N/A,TRUE,"general";"via3",#N/A,TRUE,"general"}</definedName>
    <definedName name="sssss7" localSheetId="5"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SSSSSSSSSSSSSSSSSSSSSSSSSSSSSSSSSSSSSSSSSSSSSSSSSSSSSSSSSSSSSSSSSSSSSSSSSSSSSSSSSSSSSSSSSSSSSSSSSSSSSSSSSSSSSSSSSSSSSSSSSSSSSSSSSSSSSSSSSSSSSSSSSSSSSSSSSSSSSSSSSSSSSSSSSSSSSSSSSSSSSSSSSSSSSSSSSSSSSSSSSSSSSSSSSSSSSSSSSSSSSSSSSSSSSSSSSSSSSSSSSSSSSSSS">#REF!</definedName>
    <definedName name="sssssy" localSheetId="6" hidden="1">{"via1",#N/A,TRUE,"general";"via2",#N/A,TRUE,"general";"via3",#N/A,TRUE,"general"}</definedName>
    <definedName name="sssssy" localSheetId="5"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arter_20_watios">#REF!</definedName>
    <definedName name="stt" localSheetId="6" hidden="1">{"via1",#N/A,TRUE,"general";"via2",#N/A,TRUE,"general";"via3",#N/A,TRUE,"general"}</definedName>
    <definedName name="stt" localSheetId="5"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ma" localSheetId="5">[40]Hoja1!$F$60</definedName>
    <definedName name="suma">[41]Hoja1!$F$60</definedName>
    <definedName name="Summary" localSheetId="1">#REF!</definedName>
    <definedName name="Summary" localSheetId="3">#REF!</definedName>
    <definedName name="Summary" localSheetId="6">#REF!</definedName>
    <definedName name="Summary" localSheetId="5">#REF!</definedName>
    <definedName name="Summary" localSheetId="0">#REF!</definedName>
    <definedName name="Summary">#REF!</definedName>
    <definedName name="Sup._reunion_1.10x1.80">#REF!</definedName>
    <definedName name="Sup.1.40x.60_ret_.80x.45">#REF!</definedName>
    <definedName name="Sup.1.50x.80_ret_.80x.45">#REF!</definedName>
    <definedName name="Supercel_lamina_1_22x_61">#REF!</definedName>
    <definedName name="Superf._Computador_en_L">#REF!</definedName>
    <definedName name="Suplemento_caja_galvaniz.">#REF!</definedName>
    <definedName name="sw" localSheetId="6">'900.3'!ERR</definedName>
    <definedName name="sw" localSheetId="5">#N/A</definedName>
    <definedName name="sw" localSheetId="0">'PRESUPUESTO OFICIAL'!ERR</definedName>
    <definedName name="sw">[0]!ERR</definedName>
    <definedName name="swsw" localSheetId="6" hidden="1">{"via1",#N/A,TRUE,"general";"via2",#N/A,TRUE,"general";"via3",#N/A,TRUE,"general"}</definedName>
    <definedName name="swsw" localSheetId="5"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5"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[2]!absc</definedName>
    <definedName name="t" localSheetId="3">[2]!absc</definedName>
    <definedName name="t" localSheetId="6">[2]!absc</definedName>
    <definedName name="t" localSheetId="5">[2]!absc</definedName>
    <definedName name="t" localSheetId="0">[2]!absc</definedName>
    <definedName name="t">[2]!absc</definedName>
    <definedName name="t5t5" localSheetId="6" hidden="1">{"TAB1",#N/A,TRUE,"GENERAL";"TAB2",#N/A,TRUE,"GENERAL";"TAB3",#N/A,TRUE,"GENERAL";"TAB4",#N/A,TRUE,"GENERAL";"TAB5",#N/A,TRUE,"GENERAL"}</definedName>
    <definedName name="t5t5" localSheetId="5"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 localSheetId="1">#REF!</definedName>
    <definedName name="TABLA" localSheetId="3">#REF!</definedName>
    <definedName name="TABLA" localSheetId="6">#REF!</definedName>
    <definedName name="TABLA" localSheetId="5">#REF!</definedName>
    <definedName name="TABLA" localSheetId="0">#REF!</definedName>
    <definedName name="TABLA">#REF!</definedName>
    <definedName name="Tabla_burra_.03_.25">#REF!</definedName>
    <definedName name="Tabla_chapa__o2__25">#REF!</definedName>
    <definedName name="Tabla_chapa_cepill._20_cm.">#REF!</definedName>
    <definedName name="Tabla_Chapa_de_30">#REF!</definedName>
    <definedName name="tabla2" localSheetId="5">#REF!</definedName>
    <definedName name="tabla2">#REF!</definedName>
    <definedName name="Tablero_18_circuito_T3x30A">#REF!</definedName>
    <definedName name="Tablero_18_circuito_T3x40A">#REF!</definedName>
    <definedName name="Tablero_Gral._s_especif.">#REF!</definedName>
    <definedName name="Tablero_Ref._TC_18">#REF!</definedName>
    <definedName name="Tablero_Trif_12_circuito">#REF!</definedName>
    <definedName name="Tablero_Trif_18_circuito">#REF!</definedName>
    <definedName name="Tablero_Trif_24_circuito">#REF!</definedName>
    <definedName name="Tablero_Trif_36_circuito">#REF!</definedName>
    <definedName name="Tablero_Trif_9_circuito">#REF!</definedName>
    <definedName name="Tablero_Trifilar_12_circuito">#REF!</definedName>
    <definedName name="Tablero_Trifilar_18_circuito">#REF!</definedName>
    <definedName name="Tablero_trifilar_6_circ.">#REF!</definedName>
    <definedName name="Tableta_Moore_10___10_733_corr">#REF!</definedName>
    <definedName name="Tableta_Moore_10_20_738_corr">#REF!</definedName>
    <definedName name="Tableta_Moore_25___12_726_corr">#REF!</definedName>
    <definedName name="Tableta_Moore_30___30_732_corr">#REF!</definedName>
    <definedName name="Tableta_Moore_30___30_742_corr">#REF!</definedName>
    <definedName name="Tableta_Moore_30___30_742_grafi">#REF!</definedName>
    <definedName name="Tablón_Moore_25___25_711_corr">#REF!</definedName>
    <definedName name="Tablón_Moore_25___25_712_Grafi">#REF!</definedName>
    <definedName name="Tablón_Moore_33___33_701corr">#REF!</definedName>
    <definedName name="Tablón_Moore_33___33_702_Grafi">#REF!</definedName>
    <definedName name="Taco__1_15__1_20_o_1_30_Amp">#REF!</definedName>
    <definedName name="Tanque_A.C._rect._500Lt.">#REF!</definedName>
    <definedName name="Tanque_Eternit_1000_acces">#REF!</definedName>
    <definedName name="Tapa_metalica">#REF!</definedName>
    <definedName name="Tapa_mueble_acero_inox">#REF!</definedName>
    <definedName name="Tapa_registro_PVC_blanca">#REF!</definedName>
    <definedName name="Tapaporo_7222_Nogal">#REF!</definedName>
    <definedName name="Tapaporos__Nogal_Pintuco">#REF!</definedName>
    <definedName name="Tapaporos_7203_incolor">#REF!</definedName>
    <definedName name="Tapas_con_cadena_1_1_2">[43]BASE!#REF!</definedName>
    <definedName name="Tapas_con_cadena_2_1_2">#REF!</definedName>
    <definedName name="TARIFAS">[47]TARIFAS!$A$1:$F$52</definedName>
    <definedName name="tb" localSheetId="1">#REF!</definedName>
    <definedName name="tb" localSheetId="3">#REF!</definedName>
    <definedName name="tb" localSheetId="6">#REF!</definedName>
    <definedName name="tb" localSheetId="5">#REF!</definedName>
    <definedName name="tb">#REF!</definedName>
    <definedName name="tblUnidades">#REF!</definedName>
    <definedName name="TCONVENIO">#REF!</definedName>
    <definedName name="TDIRECTO">#REF!</definedName>
    <definedName name="tdy" localSheetId="6" hidden="1">{"TAB1",#N/A,TRUE,"GENERAL";"TAB2",#N/A,TRUE,"GENERAL";"TAB3",#N/A,TRUE,"GENERAL";"TAB4",#N/A,TRUE,"GENERAL";"TAB5",#N/A,TRUE,"GENERAL"}</definedName>
    <definedName name="tdy" localSheetId="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5">[54]TARIF2002!#REF!</definedName>
    <definedName name="TE">[54]TARIF2002!#REF!</definedName>
    <definedName name="Tee_Al_1_x1_x1_16">#REF!</definedName>
    <definedName name="Tee_galvanizada__2_1_2">#REF!</definedName>
    <definedName name="Tee_H.F_6">#REF!</definedName>
    <definedName name="Tee_PVC_presion_1_1_2">#REF!</definedName>
    <definedName name="Tee_PVC_presion_1_1_4">#REF!</definedName>
    <definedName name="Tee_PVC_presion_2">#REF!</definedName>
    <definedName name="Tee_PVC_presion_2_1_2">#REF!</definedName>
    <definedName name="Tee_PVC_presion_3">#REF!</definedName>
    <definedName name="Tee_PVC_sanitaria_2">#REF!</definedName>
    <definedName name="Tee_PVC_sanitaria_3">#REF!</definedName>
    <definedName name="Tee_PVC_sanitaria_4">#REF!</definedName>
    <definedName name="Tee_PVC_sanitaria_6">#REF!</definedName>
    <definedName name="Tees_PVC_1">#REF!</definedName>
    <definedName name="Tees_PVC_1_2">#REF!</definedName>
    <definedName name="Tees_PVC_3_4">#REF!</definedName>
    <definedName name="Teflón">#REF!</definedName>
    <definedName name="Teja_Asbesto_cemento_No_6">#REF!</definedName>
    <definedName name="Teja_cartabon_de_barro">#REF!</definedName>
    <definedName name="Teja_de_asbestocementoNo5">#REF!</definedName>
    <definedName name="Teja_Eternit_No._4__5_y_6">#REF!</definedName>
    <definedName name="Teja_ondulada_N.6_Eternit">#REF!</definedName>
    <definedName name="Teja_plana_Santa_Fe">#REF!</definedName>
    <definedName name="TER" localSheetId="6">'900.3'!ERR</definedName>
    <definedName name="TER" localSheetId="5">#N/A</definedName>
    <definedName name="TER" localSheetId="0">'PRESUPUESTO OFICIAL'!ERR</definedName>
    <definedName name="TER">[0]!ERR</definedName>
    <definedName name="TERM" localSheetId="6">'900.3'!ERR</definedName>
    <definedName name="TERM" localSheetId="5">#N/A</definedName>
    <definedName name="TERM" localSheetId="0">'PRESUPUESTO OFICIAL'!ERR</definedName>
    <definedName name="TERM">[0]!ERR</definedName>
    <definedName name="Terminal_metal_1__juego">#REF!</definedName>
    <definedName name="Terminal_metalico1_2_juego">#REF!</definedName>
    <definedName name="Terminal_metalico3_4_juego">#REF!</definedName>
    <definedName name="Terminal_PVC_1_2">#REF!</definedName>
    <definedName name="Terminal_PVC_3_4">#REF!</definedName>
    <definedName name="Terminales_1_0">#REF!</definedName>
    <definedName name="TÉRMINOS" localSheetId="6">'900.3'!ERR</definedName>
    <definedName name="TÉRMINOS" localSheetId="5">#N/A</definedName>
    <definedName name="TÉRMINOS" localSheetId="0">'PRESUPUESTO OFICIAL'!ERR</definedName>
    <definedName name="TÉRMINOS">[0]!ERR</definedName>
    <definedName name="TERR">[9]PRESUPUESTO!$I$7</definedName>
    <definedName name="tewst" localSheetId="6" hidden="1">{"TAB1",#N/A,TRUE,"GENERAL";"TAB2",#N/A,TRUE,"GENERAL";"TAB3",#N/A,TRUE,"GENERAL";"TAB4",#N/A,TRUE,"GENERAL";"TAB5",#N/A,TRUE,"GENERAL"}</definedName>
    <definedName name="tewst" localSheetId="5"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o" localSheetId="1">#REF!</definedName>
    <definedName name="teyo" localSheetId="3">#REF!</definedName>
    <definedName name="teyo" localSheetId="6">#REF!</definedName>
    <definedName name="teyo">#REF!</definedName>
    <definedName name="teytrh" localSheetId="6" hidden="1">{"via1",#N/A,TRUE,"general";"via2",#N/A,TRUE,"general";"via3",#N/A,TRUE,"general"}</definedName>
    <definedName name="teytrh" localSheetId="5"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 localSheetId="1">#REF!</definedName>
    <definedName name="th" localSheetId="3">#REF!</definedName>
    <definedName name="th" localSheetId="6">#REF!</definedName>
    <definedName name="th" localSheetId="5">#REF!</definedName>
    <definedName name="th">#REF!</definedName>
    <definedName name="thdh" localSheetId="6" hidden="1">{"TAB1",#N/A,TRUE,"GENERAL";"TAB2",#N/A,TRUE,"GENERAL";"TAB3",#N/A,TRUE,"GENERAL";"TAB4",#N/A,TRUE,"GENERAL";"TAB5",#N/A,TRUE,"GENERAL"}</definedName>
    <definedName name="thdh" localSheetId="5"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ner">#REF!</definedName>
    <definedName name="Thinner_121001">#REF!</definedName>
    <definedName name="thtj" localSheetId="6" hidden="1">{"via1",#N/A,TRUE,"general";"via2",#N/A,TRUE,"general";"via3",#N/A,TRUE,"general"}</definedName>
    <definedName name="thtj" localSheetId="5"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 localSheetId="5">[54]TARIF2002!#REF!</definedName>
    <definedName name="TI">[54]TARIF2002!#REF!</definedName>
    <definedName name="TIEMPO">[29]BASES!$E$27</definedName>
    <definedName name="Tierra_negra">#REF!</definedName>
    <definedName name="Tintilla_preparada">#REF!</definedName>
    <definedName name="TIPO_D_K">#REF!</definedName>
    <definedName name="tipov" localSheetId="1">#REF!</definedName>
    <definedName name="tipov" localSheetId="3">#REF!</definedName>
    <definedName name="tipov" localSheetId="6">#REF!</definedName>
    <definedName name="tipov" localSheetId="5">#REF!</definedName>
    <definedName name="tipov">#REF!</definedName>
    <definedName name="TITU" localSheetId="5">#REF!</definedName>
    <definedName name="TITU">#REF!</definedName>
    <definedName name="TITULO" localSheetId="1">#REF!</definedName>
    <definedName name="TITULO" localSheetId="3">#REF!</definedName>
    <definedName name="TITULO" localSheetId="6">#REF!</definedName>
    <definedName name="TITULO" localSheetId="5">#REF!</definedName>
    <definedName name="TITULO" localSheetId="0">#REF!</definedName>
    <definedName name="TITULO">#REF!</definedName>
    <definedName name="_xlnm.Print_Titles">#N/A</definedName>
    <definedName name="Títulos_a_imprimir_IM" localSheetId="1">#REF!</definedName>
    <definedName name="Títulos_a_imprimir_IM" localSheetId="3">#REF!</definedName>
    <definedName name="Títulos_a_imprimir_IM" localSheetId="6">#REF!</definedName>
    <definedName name="Títulos_a_imprimir_IM" localSheetId="5">#REF!</definedName>
    <definedName name="Títulos_a_imprimir_IM" localSheetId="0">#REF!</definedName>
    <definedName name="Títulos_a_imprimir_IM">#REF!</definedName>
    <definedName name="tj" localSheetId="1">#REF!</definedName>
    <definedName name="tj" localSheetId="3">#REF!</definedName>
    <definedName name="tj" localSheetId="6">#REF!</definedName>
    <definedName name="tj" localSheetId="5">#REF!</definedName>
    <definedName name="tj">#REF!</definedName>
    <definedName name="tl" localSheetId="1">#REF!</definedName>
    <definedName name="tl" localSheetId="3">#REF!</definedName>
    <definedName name="tl" localSheetId="6">#REF!</definedName>
    <definedName name="tl" localSheetId="5">#REF!</definedName>
    <definedName name="tl">#REF!</definedName>
    <definedName name="tn" localSheetId="1">#REF!</definedName>
    <definedName name="tn" localSheetId="3">#REF!</definedName>
    <definedName name="tn" localSheetId="6">#REF!</definedName>
    <definedName name="tn" localSheetId="5">#REF!</definedName>
    <definedName name="tn">#REF!</definedName>
    <definedName name="To" localSheetId="5">#REF!</definedName>
    <definedName name="To">#REF!</definedName>
    <definedName name="Toallero_Royal_corona_626">#REF!</definedName>
    <definedName name="Tolete_prensado_Santafé">#REF!</definedName>
    <definedName name="Toma_doble_coaxial">#REF!</definedName>
    <definedName name="Toma_doble_Levington_polo">#REF!</definedName>
    <definedName name="Toma_Levington_mono_1x20A">#REF!</definedName>
    <definedName name="Toma_LUMINEX_LX030L">#REF!</definedName>
    <definedName name="Toma_LUMINEX_LX303C">#REF!</definedName>
    <definedName name="Toma_LUMINEX_LX303GL">#REF!</definedName>
    <definedName name="Toma_T.V._LUMINEX">#REF!</definedName>
    <definedName name="Toma_TelefÝnica_LUMINEX">#REF!</definedName>
    <definedName name="Toma_trif_doble">#REF!</definedName>
    <definedName name="Toma_trifas._tipo_ventana">#REF!</definedName>
    <definedName name="Tope_metalico_puerta">#REF!</definedName>
    <definedName name="Tornillo_2__x_1_4">#REF!</definedName>
    <definedName name="Tornillo_boton_cromadoesp">#REF!</definedName>
    <definedName name="Tornillo_p_madera_1_y_1_4__9">#REF!</definedName>
    <definedName name="Tornillo_p_madera_2__10">#REF!</definedName>
    <definedName name="Tornillos_para_lamina">#REF!</definedName>
    <definedName name="tortas" localSheetId="6"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5"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 localSheetId="5">#REF!</definedName>
    <definedName name="TOT">#REF!</definedName>
    <definedName name="TOTAL" localSheetId="1">#REF!</definedName>
    <definedName name="TOTAL" localSheetId="3">#REF!</definedName>
    <definedName name="TOTAL" localSheetId="6">#REF!</definedName>
    <definedName name="TOTAL" localSheetId="5">#REF!</definedName>
    <definedName name="TOTAL" localSheetId="0">#REF!</definedName>
    <definedName name="TOTAL">#REF!</definedName>
    <definedName name="Total_Interest" localSheetId="5">#REF!</definedName>
    <definedName name="Total_Interest">#REF!</definedName>
    <definedName name="Total_Pay" localSheetId="5">#REF!</definedName>
    <definedName name="Total_Pay">#REF!</definedName>
    <definedName name="Total_Payment" localSheetId="5">Scheduled_Payment+Extra_Payment</definedName>
    <definedName name="Total_Payment">Scheduled_Payment+Extra_Payment</definedName>
    <definedName name="TOTAL_PROYECTO">#REF!</definedName>
    <definedName name="TOTALCONTRATO">#REF!</definedName>
    <definedName name="totdir31">'[6]31'!$G$35</definedName>
    <definedName name="totroca">#REF!</definedName>
    <definedName name="tr" localSheetId="6" hidden="1">{"TAB1",#N/A,TRUE,"GENERAL";"TAB2",#N/A,TRUE,"GENERAL";"TAB3",#N/A,TRUE,"GENERAL";"TAB4",#N/A,TRUE,"GENERAL";"TAB5",#N/A,TRUE,"GENERAL"}</definedName>
    <definedName name="tr" localSheetId="5"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gante_en_lam_gal_18">#REF!</definedName>
    <definedName name="TRAN">#REF!</definedName>
    <definedName name="TRANS" localSheetId="5">[5]Hoja2!#REF!</definedName>
    <definedName name="TRANS">[5]Hoja2!#REF!</definedName>
    <definedName name="TRAT">[87]desmonte!$E$48</definedName>
    <definedName name="TRES">#REF!</definedName>
    <definedName name="trest" localSheetId="6" hidden="1">{"TAB1",#N/A,TRUE,"GENERAL";"TAB2",#N/A,TRUE,"GENERAL";"TAB3",#N/A,TRUE,"GENERAL";"TAB4",#N/A,TRUE,"GENERAL";"TAB5",#N/A,TRUE,"GENERAL"}</definedName>
    <definedName name="trest" localSheetId="5"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5"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5"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5"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turado_de_primera">#REF!</definedName>
    <definedName name="trjfgjh" localSheetId="6" hidden="1">{"via1",#N/A,TRUE,"general";"via2",#N/A,TRUE,"general";"via3",#N/A,TRUE,"general"}</definedName>
    <definedName name="trjfgjh" localSheetId="5"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[88]VrEqpBasica!$I$2</definedName>
    <definedName name="tru" localSheetId="6" hidden="1">{"via1",#N/A,TRUE,"general";"via2",#N/A,TRUE,"general";"via3",#N/A,TRUE,"general"}</definedName>
    <definedName name="tru" localSheetId="5"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5"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5"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5"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5"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5"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5"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5"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 localSheetId="1">#REF!</definedName>
    <definedName name="tt" localSheetId="3">#REF!</definedName>
    <definedName name="tt" localSheetId="6">#REF!</definedName>
    <definedName name="TT" localSheetId="5">#REF!</definedName>
    <definedName name="tt">#REF!</definedName>
    <definedName name="TtCD" localSheetId="1">#REF!</definedName>
    <definedName name="TtCD" localSheetId="3">#REF!</definedName>
    <definedName name="TtCD" localSheetId="6">#REF!</definedName>
    <definedName name="TtCD" localSheetId="5">#REF!</definedName>
    <definedName name="TtCD" localSheetId="0">#REF!</definedName>
    <definedName name="TtCD">#REF!</definedName>
    <definedName name="TTR" localSheetId="6" hidden="1">{"via1",#N/A,TRUE,"general";"via2",#N/A,TRUE,"general";"via3",#N/A,TRUE,"general"}</definedName>
    <definedName name="TTR" localSheetId="5"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5"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5"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5"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5"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5"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5"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 localSheetId="1">#REF!</definedName>
    <definedName name="tub" localSheetId="3">#REF!</definedName>
    <definedName name="tub" localSheetId="6">#REF!</definedName>
    <definedName name="tub">#REF!</definedName>
    <definedName name="TUBER" localSheetId="1">#REF!</definedName>
    <definedName name="TUBER" localSheetId="3">#REF!</definedName>
    <definedName name="TUBER" localSheetId="6">#REF!</definedName>
    <definedName name="TUBER">#REF!</definedName>
    <definedName name="tuberia" localSheetId="1">#REF!</definedName>
    <definedName name="tuberia" localSheetId="3">#REF!</definedName>
    <definedName name="tuberia" localSheetId="6">#REF!</definedName>
    <definedName name="tuberia">#REF!</definedName>
    <definedName name="Tuberia_de_cemento_16">#REF!</definedName>
    <definedName name="Tubo_agua_negra_2">#REF!</definedName>
    <definedName name="Tubo_Alum_Crudo_5_8">#REF!</definedName>
    <definedName name="Tubo_conduit_PVC_1_2">#REF!</definedName>
    <definedName name="Tubo_conduit_PVC_3_4">#REF!</definedName>
    <definedName name="Tubo_cuadrado_1__cal_18">#REF!</definedName>
    <definedName name="Tubo_cuadrado_3_4">#REF!</definedName>
    <definedName name="Tubo_de_gres_6">#REF!</definedName>
    <definedName name="Tubo_fluor.S.L.20w.">#REF!</definedName>
    <definedName name="Tubo_galv._pesado_2_1_2">#REF!</definedName>
    <definedName name="Tubo_galvanizado_1">#REF!</definedName>
    <definedName name="Tubo_galvanizado_1_2">#REF!</definedName>
    <definedName name="Tubo_galvanizado_2õ">#REF!</definedName>
    <definedName name="Tubo_galvanizado_3">#REF!</definedName>
    <definedName name="Tubo_gres_10">#REF!</definedName>
    <definedName name="Tubo_gres_3">#REF!</definedName>
    <definedName name="Tubo_gres_4">#REF!</definedName>
    <definedName name="Tubo_gres_8">#REF!</definedName>
    <definedName name="Tubo_L_PVC_2">#REF!</definedName>
    <definedName name="Tubo_met_conduit_1">#REF!</definedName>
    <definedName name="Tubo_met_conduit_1_2">#REF!</definedName>
    <definedName name="Tubo_met_conduit_3_4">#REF!</definedName>
    <definedName name="Tubo_PVC_1__RDE_21">#REF!</definedName>
    <definedName name="Tubo_PVC_1_1_2__RDE_21">#REF!</definedName>
    <definedName name="Tubo_PVC_1_1_4__RDE_21">#REF!</definedName>
    <definedName name="Tubo_PVC_1_2__RDE_9">#REF!</definedName>
    <definedName name="Tubo_PVC_2__RDE_21">#REF!</definedName>
    <definedName name="Tubo_PVC_2_1_2__RDE_21">#REF!</definedName>
    <definedName name="Tubo_PVC_3__RDE_21">#REF!</definedName>
    <definedName name="Tubo_PVC_3_4__RDE_11">#REF!</definedName>
    <definedName name="Tubo_PVC_A11_220080_3">#REF!</definedName>
    <definedName name="Tubo_PVC_A11_220090_4">#REF!</definedName>
    <definedName name="Tubo_PVC_conduit_1">#REF!</definedName>
    <definedName name="Tubo_PVC_conduit_11_2">#REF!</definedName>
    <definedName name="Tubo_PVC_conduit_2">#REF!</definedName>
    <definedName name="Tubo_PVC_Presion_400010_1_2">#REF!</definedName>
    <definedName name="Tubo_PVC_Presion_410020_3_4">#REF!</definedName>
    <definedName name="Tubo_PVC_Presion_410030_1">#REF!</definedName>
    <definedName name="Tubo_PVC_Presion_410050_1.5">#REF!</definedName>
    <definedName name="Tubo_PVC_Presión_410060_2õ">#REF!</definedName>
    <definedName name="Tubo_PVC_RDE_21_4">#REF!</definedName>
    <definedName name="Tubo_PVC_Sanit_210000_6">#REF!</definedName>
    <definedName name="Tubo_PVC_Sanit_210080_3">#REF!</definedName>
    <definedName name="Tubo_PVC_Sanit_210090_4">#REF!</definedName>
    <definedName name="Tubo_PVC_sanit_3">#REF!</definedName>
    <definedName name="Tubo_PVC_sanit_4">#REF!</definedName>
    <definedName name="Tubo_PVC_sanit_6">#REF!</definedName>
    <definedName name="Tubo_PVC_sanitario_2">#REF!</definedName>
    <definedName name="Tubo_PVC_Union_Z_D_1__RDE21">#REF!</definedName>
    <definedName name="Tubo_PVC_Union_Z_D_11_2__RDE21">#REF!</definedName>
    <definedName name="Tubo_PVC_Union_Z_D_2__RDE21">#REF!</definedName>
    <definedName name="Tubo_PVC_Union_Z_D_3__RDE26">#REF!</definedName>
    <definedName name="Tubo_PVC_Union_Z_D_3__RDE32.5">#REF!</definedName>
    <definedName name="Tubo_PVC_Union_Z_D_3_4__RDE21">#REF!</definedName>
    <definedName name="Tubo_PVC_Union_Z_D_4__RDE32.5">#REF!</definedName>
    <definedName name="Tubo_PVC_Union_Z_D_6__RDE26">#REF!</definedName>
    <definedName name="Tubo_PVC_Union_Z_D_6__RDE32.5">#REF!</definedName>
    <definedName name="Tubo_PVC_Union_Z_D_6__RDE41">#REF!</definedName>
    <definedName name="Tubo_PVC_Union_Z_D_6__RDE51">#REF!</definedName>
    <definedName name="Tubo_PVC_vent_A.L.L.4">#REF!</definedName>
    <definedName name="Tubo_PVC_vent_A.L.L.6">#REF!</definedName>
    <definedName name="Tubo_PVC_ventil_A.LL_2">#REF!</definedName>
    <definedName name="Tubo_PVC_ventil_A.LL_3">#REF!</definedName>
    <definedName name="TuboCPVC_Presion490010_1_2">#REF!</definedName>
    <definedName name="TubuCPVC_Presion490020_3_4">#REF!</definedName>
    <definedName name="tur" localSheetId="6" hidden="1">{"TAB1",#N/A,TRUE,"GENERAL";"TAB2",#N/A,TRUE,"GENERAL";"TAB3",#N/A,TRUE,"GENERAL";"TAB4",#N/A,TRUE,"GENERAL";"TAB5",#N/A,TRUE,"GENERAL"}</definedName>
    <definedName name="tur" localSheetId="5"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5"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ya" localSheetId="1">#REF!</definedName>
    <definedName name="tuya" localSheetId="3">#REF!</definedName>
    <definedName name="tuya" localSheetId="6">#REF!</definedName>
    <definedName name="tuya">#REF!</definedName>
    <definedName name="twer" localSheetId="6" hidden="1">{"TAB1",#N/A,TRUE,"GENERAL";"TAB2",#N/A,TRUE,"GENERAL";"TAB3",#N/A,TRUE,"GENERAL";"TAB4",#N/A,TRUE,"GENERAL";"TAB5",#N/A,TRUE,"GENERAL"}</definedName>
    <definedName name="twer" localSheetId="5"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5"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5"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5"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5"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5"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5"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5"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5"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 localSheetId="1">#REF!</definedName>
    <definedName name="tyu" localSheetId="3">#REF!</definedName>
    <definedName name="tyu" localSheetId="6">#REF!</definedName>
    <definedName name="tyu" localSheetId="5">#REF!</definedName>
    <definedName name="tyu">#REF!</definedName>
    <definedName name="TYUIYI" localSheetId="6"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5"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5"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5"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5"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1">#REF!</definedName>
    <definedName name="U" localSheetId="3">#REF!</definedName>
    <definedName name="U" localSheetId="6">#REF!</definedName>
    <definedName name="U" localSheetId="5">#REF!</definedName>
    <definedName name="U" localSheetId="0">#REF!</definedName>
    <definedName name="U">#REF!</definedName>
    <definedName name="u3u" localSheetId="6" hidden="1">{"TAB1",#N/A,TRUE,"GENERAL";"TAB2",#N/A,TRUE,"GENERAL";"TAB3",#N/A,TRUE,"GENERAL";"TAB4",#N/A,TRUE,"GENERAL";"TAB5",#N/A,TRUE,"GENERAL"}</definedName>
    <definedName name="u3u" localSheetId="5"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5"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 localSheetId="1">#REF!</definedName>
    <definedName name="ub" localSheetId="3">#REF!</definedName>
    <definedName name="ub" localSheetId="6">#REF!</definedName>
    <definedName name="ub">#REF!</definedName>
    <definedName name="Ubic" localSheetId="1">#REF!</definedName>
    <definedName name="Ubic" localSheetId="3">#REF!</definedName>
    <definedName name="Ubic" localSheetId="6">#REF!</definedName>
    <definedName name="Ubic">#REF!</definedName>
    <definedName name="Ubicación" localSheetId="1">#REF!</definedName>
    <definedName name="Ubicación" localSheetId="3">#REF!</definedName>
    <definedName name="Ubicación" localSheetId="6">#REF!</definedName>
    <definedName name="Ubicación" localSheetId="5">#REF!</definedName>
    <definedName name="Ubicación" localSheetId="0">#REF!</definedName>
    <definedName name="Ubicación">#REF!</definedName>
    <definedName name="UI" localSheetId="6" hidden="1">{"via1",#N/A,TRUE,"general";"via2",#N/A,TRUE,"general";"via3",#N/A,TRUE,"general"}</definedName>
    <definedName name="UI" localSheetId="5"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6" hidden="1">{"via1",#N/A,TRUE,"general";"via2",#N/A,TRUE,"general";"via3",#N/A,TRUE,"general"}</definedName>
    <definedName name="uijhj" localSheetId="5"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5"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5"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5"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5"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5"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 localSheetId="1">#REF!</definedName>
    <definedName name="Un." localSheetId="3">#REF!</definedName>
    <definedName name="Un." localSheetId="6">#REF!</definedName>
    <definedName name="Un.">#REF!</definedName>
    <definedName name="Union_PVC_presion_1">#REF!</definedName>
    <definedName name="Union_PVC_presion_1_1_2">#REF!</definedName>
    <definedName name="Union_PVC_presion_1_1_4">#REF!</definedName>
    <definedName name="Union_PVC_presion_1_2">#REF!</definedName>
    <definedName name="Union_PVC_presion_2">#REF!</definedName>
    <definedName name="Union_PVC_presion_2_1_2">#REF!</definedName>
    <definedName name="Union_PVC_presion_3">#REF!</definedName>
    <definedName name="Union_PVC_presion_3_4">#REF!</definedName>
    <definedName name="Union_PVC_sanit_3">#REF!</definedName>
    <definedName name="Union_PVC_sanit_4">#REF!</definedName>
    <definedName name="Union_PVC_sanit_6">#REF!</definedName>
    <definedName name="Union_PVC_sanitaria_2">#REF!</definedName>
    <definedName name="Uniones_de_reparacion_4__RDE21">#REF!</definedName>
    <definedName name="Uniones_de_reparacion_6__RDE41">#REF!</definedName>
    <definedName name="unit" localSheetId="1">#REF!</definedName>
    <definedName name="unit" localSheetId="3">#REF!</definedName>
    <definedName name="unit" localSheetId="6">#REF!</definedName>
    <definedName name="unit">#REF!</definedName>
    <definedName name="UNITARIO">[89]Unitarios!$A$3:$D$13</definedName>
    <definedName name="Unitarios" localSheetId="1">#REF!</definedName>
    <definedName name="Unitarios" localSheetId="3">#REF!</definedName>
    <definedName name="Unitarios" localSheetId="6">#REF!</definedName>
    <definedName name="Unitarios" localSheetId="5">#REF!</definedName>
    <definedName name="Unitarios" localSheetId="0">#REF!</definedName>
    <definedName name="Unitarios">#REF!</definedName>
    <definedName name="Universal_galv._3_4__Ý_1">#REF!</definedName>
    <definedName name="uno" localSheetId="6">'900.3'!ERR</definedName>
    <definedName name="UNO" localSheetId="5">#REF!</definedName>
    <definedName name="uno" localSheetId="0">'PRESUPUESTO OFICIAL'!ERR</definedName>
    <definedName name="uno">[0]!ERR</definedName>
    <definedName name="UOUIV" localSheetId="6" hidden="1">{"TAB1",#N/A,TRUE,"GENERAL";"TAB2",#N/A,TRUE,"GENERAL";"TAB3",#N/A,TRUE,"GENERAL";"TAB4",#N/A,TRUE,"GENERAL";"TAB5",#N/A,TRUE,"GENERAL"}</definedName>
    <definedName name="UOUIV" localSheetId="5"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6">'900.3'!ERR</definedName>
    <definedName name="uriel" localSheetId="5">#N/A</definedName>
    <definedName name="uriel" localSheetId="0">'PRESUPUESTO OFICIAL'!ERR</definedName>
    <definedName name="uriel">[0]!ERR</definedName>
    <definedName name="uryur" localSheetId="6" hidden="1">{"TAB1",#N/A,TRUE,"GENERAL";"TAB2",#N/A,TRUE,"GENERAL";"TAB3",#N/A,TRUE,"GENERAL";"TAB4",#N/A,TRUE,"GENERAL";"TAB5",#N/A,TRUE,"GENERAL"}</definedName>
    <definedName name="uryur" localSheetId="5"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 localSheetId="1">#REF!</definedName>
    <definedName name="ut" localSheetId="3">#REF!</definedName>
    <definedName name="ut" localSheetId="6">#REF!</definedName>
    <definedName name="ut" localSheetId="5">#REF!</definedName>
    <definedName name="ut">#REF!</definedName>
    <definedName name="UTIL">8%</definedName>
    <definedName name="UTILIDAD">#REF!</definedName>
    <definedName name="UTL">[9]otros!$C$4</definedName>
    <definedName name="uu" localSheetId="6" hidden="1">{"TAB1",#N/A,TRUE,"GENERAL";"TAB2",#N/A,TRUE,"GENERAL";"TAB3",#N/A,TRUE,"GENERAL";"TAB4",#N/A,TRUE,"GENERAL";"TAB5",#N/A,TRUE,"GENERAL"}</definedName>
    <definedName name="uu" localSheetId="5"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5"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5"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5"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6" hidden="1">{"TAB1",#N/A,TRUE,"GENERAL";"TAB2",#N/A,TRUE,"GENERAL";"TAB3",#N/A,TRUE,"GENERAL";"TAB4",#N/A,TRUE,"GENERAL";"TAB5",#N/A,TRUE,"GENERAL"}</definedName>
    <definedName name="uwkap" localSheetId="5"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 localSheetId="1">#REF!</definedName>
    <definedName name="uxd" localSheetId="3">#REF!</definedName>
    <definedName name="uxd" localSheetId="6">#REF!</definedName>
    <definedName name="uxd" localSheetId="5">#REF!</definedName>
    <definedName name="uxd">#REF!</definedName>
    <definedName name="uy" localSheetId="1">#REF!</definedName>
    <definedName name="uy" localSheetId="3">#REF!</definedName>
    <definedName name="uy" localSheetId="6">#REF!</definedName>
    <definedName name="uy" localSheetId="5">#REF!</definedName>
    <definedName name="uy">#REF!</definedName>
    <definedName name="uyiyiy" localSheetId="6"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5"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5"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5"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DKSLFJKDLSFS">#REF!</definedName>
    <definedName name="VALDES" localSheetId="1">#REF!</definedName>
    <definedName name="VALDES" localSheetId="3">#REF!</definedName>
    <definedName name="VALDES" localSheetId="6">#REF!</definedName>
    <definedName name="VALDES" localSheetId="5">#REF!</definedName>
    <definedName name="VALDES" localSheetId="0">#REF!</definedName>
    <definedName name="VALDES">#REF!</definedName>
    <definedName name="VALIDEZ">#REF!</definedName>
    <definedName name="valor1" localSheetId="1">#REF!</definedName>
    <definedName name="valor1" localSheetId="3">#REF!</definedName>
    <definedName name="valor1" localSheetId="6">#REF!</definedName>
    <definedName name="valor1" localSheetId="5">#REF!</definedName>
    <definedName name="valor1" localSheetId="0">#REF!</definedName>
    <definedName name="valor1">#REF!</definedName>
    <definedName name="valor2" localSheetId="1">#REF!</definedName>
    <definedName name="valor2" localSheetId="3">#REF!</definedName>
    <definedName name="valor2" localSheetId="6">#REF!</definedName>
    <definedName name="valor2" localSheetId="5">#REF!</definedName>
    <definedName name="valor2" localSheetId="0">#REF!</definedName>
    <definedName name="valor2">#REF!</definedName>
    <definedName name="VALOR3" localSheetId="1">#REF!</definedName>
    <definedName name="VALOR3" localSheetId="3">#REF!</definedName>
    <definedName name="VALOR3" localSheetId="6">#REF!</definedName>
    <definedName name="VALOR3" localSheetId="5">#REF!</definedName>
    <definedName name="VALOR3" localSheetId="0">#REF!</definedName>
    <definedName name="VALOR3">#REF!</definedName>
    <definedName name="Values_Entered" localSheetId="5">IF(HEXAPODOS!Loan_Amount*HEXAPODOS!Interest_Rate*HEXAPODOS!Loan_Years*HEXAPODOS!Loan_Start&gt;0,1,0)</definedName>
    <definedName name="Values_Entered">IF(Loan_Amount*Interest_Rate*Loan_Years*Loan_Start&gt;0,1,0)</definedName>
    <definedName name="Valvula_1">#REF!</definedName>
    <definedName name="Valvula_1_2">#REF!</definedName>
    <definedName name="Valvula_2">#REF!</definedName>
    <definedName name="Valvula_3">#REF!</definedName>
    <definedName name="Valvula_4">#REF!</definedName>
    <definedName name="Valvula_6">#REF!</definedName>
    <definedName name="Válvula_compuerta_1">#REF!</definedName>
    <definedName name="Válvula_compuerta_1_2">#REF!</definedName>
    <definedName name="Válvula_compuerta_2">#REF!</definedName>
    <definedName name="Válvula_compuerta_3_4">#REF!</definedName>
    <definedName name="Valvula_de_Purga_de_6">#REF!</definedName>
    <definedName name="Valvula_de_regulacion">#REF!</definedName>
    <definedName name="Válvula_flotador_1_2">#REF!</definedName>
    <definedName name="Válvula_flotador_3_4">#REF!</definedName>
    <definedName name="Valvula_pozuelo_lavadero">#REF!</definedName>
    <definedName name="Válvula_retención_1_2">#REF!</definedName>
    <definedName name="Válvula_retención_2">#REF!</definedName>
    <definedName name="Válvula_retención_3_4">#REF!</definedName>
    <definedName name="Vara_de_clavo">#REF!</definedName>
    <definedName name="Vara_de_corredor">#REF!</definedName>
    <definedName name="Varilla_5_8_cuadrada">#REF!</definedName>
    <definedName name="Varilla_7mm._60.000_psi">#REF!</definedName>
    <definedName name="Varilla_Cooperweld_5_8">#REF!</definedName>
    <definedName name="Varilla_cuadrada_1">#REF!</definedName>
    <definedName name="Varilla_cuadrada_3_8">#REF!</definedName>
    <definedName name="Varilla_de_1_2_y_3_8_A_37">#REF!</definedName>
    <definedName name="Varsol">#REF!</definedName>
    <definedName name="Vasera_c_royal_corona_625">#REF!</definedName>
    <definedName name="vb" localSheetId="1">#REF!</definedName>
    <definedName name="vb" localSheetId="3">#REF!</definedName>
    <definedName name="vb" localSheetId="6">#REF!</definedName>
    <definedName name="vb" localSheetId="5">#REF!</definedName>
    <definedName name="vb">#REF!</definedName>
    <definedName name="vbvbvbvb" localSheetId="6"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 localSheetId="3">#REF!</definedName>
    <definedName name="vc" localSheetId="6">#REF!</definedName>
    <definedName name="vc" localSheetId="5">#REF!</definedName>
    <definedName name="vc">#REF!</definedName>
    <definedName name="vck" localSheetId="1">#REF!</definedName>
    <definedName name="vck" localSheetId="3">#REF!</definedName>
    <definedName name="vck" localSheetId="6">#REF!</definedName>
    <definedName name="vck" localSheetId="5">#REF!</definedName>
    <definedName name="vck">#REF!</definedName>
    <definedName name="vd" localSheetId="1">#REF!</definedName>
    <definedName name="vd" localSheetId="3">#REF!</definedName>
    <definedName name="vd" localSheetId="6">#REF!</definedName>
    <definedName name="vd" localSheetId="5">#REF!</definedName>
    <definedName name="vd">#REF!</definedName>
    <definedName name="vdfvuio" localSheetId="6" hidden="1">{"via1",#N/A,TRUE,"general";"via2",#N/A,TRUE,"general";"via3",#N/A,TRUE,"general"}</definedName>
    <definedName name="vdfvuio" localSheetId="5"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5"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_en_Al_y_vid_pers._SS">#REF!</definedName>
    <definedName name="Vent_en_Al_y_vidrio_3831">#REF!</definedName>
    <definedName name="Vent_en_reja_hierr._forj.">#REF!</definedName>
    <definedName name="VentaAiu" localSheetId="1">#REF!</definedName>
    <definedName name="VentaAiu" localSheetId="3">#REF!</definedName>
    <definedName name="VentaAiu" localSheetId="6">#REF!</definedName>
    <definedName name="VentaAiu" localSheetId="5">#REF!</definedName>
    <definedName name="VentaAiu" localSheetId="0">#REF!</definedName>
    <definedName name="VentaAiu">#REF!</definedName>
    <definedName name="Ventana_Al__V1__en_obra">#REF!</definedName>
    <definedName name="Ventana_Al__V2__en_obra">#REF!</definedName>
    <definedName name="Ventana_Al__V3__en_obra">#REF!</definedName>
    <definedName name="Ventana_Al__V4__en_obra">#REF!</definedName>
    <definedName name="Ventana_Al__V5__en_obra">#REF!</definedName>
    <definedName name="Ventana_Al__V6__en_obra">#REF!</definedName>
    <definedName name="vfbgnhyt" localSheetId="6" hidden="1">{"via1",#N/A,TRUE,"general";"via2",#N/A,TRUE,"general";"via3",#N/A,TRUE,"general"}</definedName>
    <definedName name="vfbgnhyt" localSheetId="5"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n" localSheetId="1">#REF!</definedName>
    <definedName name="vfn" localSheetId="3">#REF!</definedName>
    <definedName name="vfn" localSheetId="6">#REF!</definedName>
    <definedName name="vfn" localSheetId="5">#REF!</definedName>
    <definedName name="vfn">#REF!</definedName>
    <definedName name="vfvdv" localSheetId="6" hidden="1">{"TAB1",#N/A,TRUE,"GENERAL";"TAB2",#N/A,TRUE,"GENERAL";"TAB3",#N/A,TRUE,"GENERAL";"TAB4",#N/A,TRUE,"GENERAL";"TAB5",#N/A,TRUE,"GENERAL"}</definedName>
    <definedName name="vfvdv" localSheetId="5"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5"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 localSheetId="1">#REF!</definedName>
    <definedName name="vg" localSheetId="3">#REF!</definedName>
    <definedName name="vg" localSheetId="6">#REF!</definedName>
    <definedName name="vg" localSheetId="5">#REF!</definedName>
    <definedName name="vg">#REF!</definedName>
    <definedName name="Vidrio_crist_biselado_6mm">#REF!</definedName>
    <definedName name="Vidrio_transparente_5mm.">#REF!</definedName>
    <definedName name="villa" localSheetId="5">#REF!</definedName>
    <definedName name="villa">#REF!</definedName>
    <definedName name="Vinilo_Gris_Basalto">#REF!</definedName>
    <definedName name="Viniltex">#REF!</definedName>
    <definedName name="Vinisol_1.6_mm">#REF!</definedName>
    <definedName name="Vinisol_Trafico_2.8">#REF!</definedName>
    <definedName name="vk" localSheetId="6" hidden="1">{"via1",#N/A,TRUE,"general";"via2",#N/A,TRUE,"general";"via3",#N/A,TRUE,"general"}</definedName>
    <definedName name="vk" localSheetId="5"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 localSheetId="1">#REF!</definedName>
    <definedName name="vm" localSheetId="3">#REF!</definedName>
    <definedName name="vm" localSheetId="6">#REF!</definedName>
    <definedName name="vm" localSheetId="5">#REF!</definedName>
    <definedName name="vm">#REF!</definedName>
    <definedName name="vnbvxb" localSheetId="6" hidden="1">{"via1",#N/A,TRUE,"general";"via2",#N/A,TRUE,"general";"via3",#N/A,TRUE,"general"}</definedName>
    <definedName name="vnbvxb" localSheetId="5"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5"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6" hidden="1">{"via1",#N/A,TRUE,"general";"via2",#N/A,TRUE,"general";"via3",#N/A,TRUE,"general"}</definedName>
    <definedName name="vsdfj" localSheetId="5"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6" hidden="1">{"via1",#N/A,TRUE,"general";"via2",#N/A,TRUE,"general";"via3",#N/A,TRUE,"general"}</definedName>
    <definedName name="vt" localSheetId="5"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 localSheetId="1">#REF!</definedName>
    <definedName name="vv" localSheetId="3">#REF!</definedName>
    <definedName name="vv" localSheetId="6">#REF!</definedName>
    <definedName name="vv" localSheetId="5">#REF!</definedName>
    <definedName name="vv">#REF!</definedName>
    <definedName name="vvcxv" localSheetId="6" hidden="1">{"TAB1",#N/A,TRUE,"GENERAL";"TAB2",#N/A,TRUE,"GENERAL";"TAB3",#N/A,TRUE,"GENERAL";"TAB4",#N/A,TRUE,"GENERAL";"TAB5",#N/A,TRUE,"GENERAL"}</definedName>
    <definedName name="vvcxv" localSheetId="5"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1">#REF!</definedName>
    <definedName name="VVV" localSheetId="3">#REF!</definedName>
    <definedName name="VVV" localSheetId="6">#REF!</definedName>
    <definedName name="VVV" localSheetId="5">#REF!</definedName>
    <definedName name="VVV" localSheetId="0">#REF!</definedName>
    <definedName name="VVV">#REF!</definedName>
    <definedName name="vvvvt" localSheetId="6" hidden="1">{"via1",#N/A,TRUE,"general";"via2",#N/A,TRUE,"general";"via3",#N/A,TRUE,"general"}</definedName>
    <definedName name="vvvvt" localSheetId="5"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5"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5"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6" hidden="1">{"via1",#N/A,TRUE,"general";"via2",#N/A,TRUE,"general";"via3",#N/A,TRUE,"general"}</definedName>
    <definedName name="w2w2w" localSheetId="5"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sh_Primer">#REF!</definedName>
    <definedName name="WDFSDF" localSheetId="1">'[30]Res-Accide-10'!#REF!</definedName>
    <definedName name="WDFSDF" localSheetId="3">'[30]Res-Accide-10'!#REF!</definedName>
    <definedName name="WDFSDF" localSheetId="6">'[30]Res-Accide-10'!#REF!</definedName>
    <definedName name="WDFSDF" localSheetId="5">'[30]Res-Accide-10'!#REF!</definedName>
    <definedName name="WDFSDF" localSheetId="0">'[30]Res-Accide-10'!#REF!</definedName>
    <definedName name="WDFSDF">'[30]Res-Accide-10'!#REF!</definedName>
    <definedName name="we" localSheetId="1">#REF!</definedName>
    <definedName name="we" localSheetId="3">#REF!</definedName>
    <definedName name="we" localSheetId="6">#REF!</definedName>
    <definedName name="WE" localSheetId="5">#N/A</definedName>
    <definedName name="we">#REF!</definedName>
    <definedName name="WEFWE" localSheetId="1">'[30]Res-Accide-10'!#REF!</definedName>
    <definedName name="WEFWE" localSheetId="3">'[30]Res-Accide-10'!#REF!</definedName>
    <definedName name="WEFWE" localSheetId="6">'[30]Res-Accide-10'!#REF!</definedName>
    <definedName name="WEFWE" localSheetId="5">'[30]Res-Accide-10'!#REF!</definedName>
    <definedName name="WEFWE" localSheetId="0">'[30]Res-Accide-10'!#REF!</definedName>
    <definedName name="WEFWE">'[30]Res-Accide-10'!#REF!</definedName>
    <definedName name="WER">'[30]Res-Accide-10'!$S$2:$S$7</definedName>
    <definedName name="werew" localSheetId="6" hidden="1">{"TAB1",#N/A,TRUE,"GENERAL";"TAB2",#N/A,TRUE,"GENERAL";"TAB3",#N/A,TRUE,"GENERAL";"TAB4",#N/A,TRUE,"GENERAL";"TAB5",#N/A,TRUE,"GENERAL"}</definedName>
    <definedName name="werew" localSheetId="5"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5"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5"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5"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5"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5"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5"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5"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5"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5"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1">'[30]Res-Accide-10'!#REF!</definedName>
    <definedName name="WILSON" localSheetId="3">'[30]Res-Accide-10'!#REF!</definedName>
    <definedName name="WILSON" localSheetId="6">'[30]Res-Accide-10'!#REF!</definedName>
    <definedName name="WILSON" localSheetId="5">'[30]Res-Accide-10'!#REF!</definedName>
    <definedName name="WILSON" localSheetId="0">'[30]Res-Accide-10'!#REF!</definedName>
    <definedName name="WILSON">'[30]Res-Accide-10'!#REF!</definedName>
    <definedName name="Wing_Aluminio">#REF!</definedName>
    <definedName name="wj" localSheetId="1">#REF!</definedName>
    <definedName name="wj" localSheetId="3">#REF!</definedName>
    <definedName name="wj" localSheetId="6">#REF!</definedName>
    <definedName name="wj" localSheetId="5">#REF!</definedName>
    <definedName name="wj">#REF!</definedName>
    <definedName name="wl" localSheetId="1">#REF!</definedName>
    <definedName name="wl" localSheetId="3">#REF!</definedName>
    <definedName name="wl" localSheetId="6">#REF!</definedName>
    <definedName name="wl" localSheetId="5">#REF!</definedName>
    <definedName name="wl">#REF!</definedName>
    <definedName name="WQEEWQ" localSheetId="6"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6" hidden="1">{"via1",#N/A,TRUE,"general";"via2",#N/A,TRUE,"general";"via3",#N/A,TRUE,"general"}</definedName>
    <definedName name="wrn.via." localSheetId="5"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 localSheetId="1">#REF!</definedName>
    <definedName name="ws" localSheetId="3">#REF!</definedName>
    <definedName name="ws" localSheetId="6">#REF!</definedName>
    <definedName name="ws" localSheetId="5">#REF!</definedName>
    <definedName name="ws">#REF!</definedName>
    <definedName name="wsnhed" localSheetId="6" hidden="1">{"via1",#N/A,TRUE,"general";"via2",#N/A,TRUE,"general";"via3",#N/A,TRUE,"general"}</definedName>
    <definedName name="wsnhed" localSheetId="5"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5"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6" hidden="1">{"TAB1",#N/A,TRUE,"GENERAL";"TAB2",#N/A,TRUE,"GENERAL";"TAB3",#N/A,TRUE,"GENERAL";"TAB4",#N/A,TRUE,"GENERAL";"TAB5",#N/A,TRUE,"GENERAL"}</definedName>
    <definedName name="wtt" localSheetId="5"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1">#REF!</definedName>
    <definedName name="ww" localSheetId="3">#REF!</definedName>
    <definedName name="ww" localSheetId="6">#REF!</definedName>
    <definedName name="ww" localSheetId="5">#REF!</definedName>
    <definedName name="ww">#REF!</definedName>
    <definedName name="wwded3" localSheetId="6" hidden="1">{"via1",#N/A,TRUE,"general";"via2",#N/A,TRUE,"general";"via3",#N/A,TRUE,"general"}</definedName>
    <definedName name="wwded3" localSheetId="5"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[90]INDICE!$1:$1048576</definedName>
    <definedName name="WWWW" localSheetId="1">#REF!</definedName>
    <definedName name="WWWW" localSheetId="3">#REF!</definedName>
    <definedName name="WWWW" localSheetId="6">#REF!</definedName>
    <definedName name="WWWW">#REF!</definedName>
    <definedName name="wwwwe" localSheetId="6" hidden="1">{"TAB1",#N/A,TRUE,"GENERAL";"TAB2",#N/A,TRUE,"GENERAL";"TAB3",#N/A,TRUE,"GENERAL";"TAB4",#N/A,TRUE,"GENERAL";"TAB5",#N/A,TRUE,"GENERAL"}</definedName>
    <definedName name="wwwwe" localSheetId="5"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WWWWWWWWWWWWWWWWWWWWWWWWWWWWWWWWWWWWWWWWWWWWWWWWWWWWWWWWWWWWWWWWWWWWWWWWW">#REF!</definedName>
    <definedName name="wyty" localSheetId="6" hidden="1">{"via1",#N/A,TRUE,"general";"via2",#N/A,TRUE,"general";"via3",#N/A,TRUE,"general"}</definedName>
    <definedName name="wyty" localSheetId="5"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X.X.X.X.X" localSheetId="1">#REF!</definedName>
    <definedName name="X.X.X.X.X.X" localSheetId="3">#REF!</definedName>
    <definedName name="X.X.X.X.X.X" localSheetId="6">#REF!</definedName>
    <definedName name="X.X.X.X.X.X">#REF!</definedName>
    <definedName name="xb" localSheetId="1">#REF!</definedName>
    <definedName name="xb" localSheetId="3">#REF!</definedName>
    <definedName name="xb" localSheetId="6">#REF!</definedName>
    <definedName name="xb" localSheetId="5">#REF!</definedName>
    <definedName name="xb">#REF!</definedName>
    <definedName name="xcbvbs" localSheetId="6"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NXNXNXNXNX" localSheetId="1">#REF!</definedName>
    <definedName name="XNXNXNXNXNX" localSheetId="3">#REF!</definedName>
    <definedName name="XNXNXNXNXNX" localSheetId="6">#REF!</definedName>
    <definedName name="XNXNXNXNXNX">#REF!</definedName>
    <definedName name="xo" localSheetId="1">#REF!</definedName>
    <definedName name="xo" localSheetId="3">#REF!</definedName>
    <definedName name="xo" localSheetId="6">#REF!</definedName>
    <definedName name="xo" localSheetId="5">#REF!</definedName>
    <definedName name="xo">#REF!</definedName>
    <definedName name="xsxs" localSheetId="6" hidden="1">{"TAB1",#N/A,TRUE,"GENERAL";"TAB2",#N/A,TRUE,"GENERAL";"TAB3",#N/A,TRUE,"GENERAL";"TAB4",#N/A,TRUE,"GENERAL";"TAB5",#N/A,TRUE,"GENERAL"}</definedName>
    <definedName name="xsxs" localSheetId="5"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3">#REF!</definedName>
    <definedName name="XX" localSheetId="6">#REF!</definedName>
    <definedName name="XX" localSheetId="5">#REF!</definedName>
    <definedName name="XX" localSheetId="0">#REF!</definedName>
    <definedName name="XX">#REF!</definedName>
    <definedName name="XX_51" localSheetId="5">#REF!</definedName>
    <definedName name="XX_51">#REF!</definedName>
    <definedName name="xxfg" localSheetId="6" hidden="1">{"via1",#N/A,TRUE,"general";"via2",#N/A,TRUE,"general";"via3",#N/A,TRUE,"general"}</definedName>
    <definedName name="xxfg" localSheetId="5"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 localSheetId="5">#REF!</definedName>
    <definedName name="xxx">#REF!</definedName>
    <definedName name="xxxx" localSheetId="1">#REF!</definedName>
    <definedName name="xxxx" localSheetId="3">#REF!</definedName>
    <definedName name="xxxx" localSheetId="6">#REF!</definedName>
    <definedName name="XXXX" localSheetId="5">#REF!</definedName>
    <definedName name="xxxx">#REF!</definedName>
    <definedName name="xxxxx" localSheetId="1">[91]!absc</definedName>
    <definedName name="xxxxx" localSheetId="3">[91]!absc</definedName>
    <definedName name="xxxxx" localSheetId="6">[91]!absc</definedName>
    <definedName name="xxxxx" localSheetId="5">[11]!absc</definedName>
    <definedName name="xxxxx" localSheetId="0">[91]!absc</definedName>
    <definedName name="xxxxx">[91]!absc</definedName>
    <definedName name="xxxxxds" localSheetId="6" hidden="1">{"via1",#N/A,TRUE,"general";"via2",#N/A,TRUE,"general";"via3",#N/A,TRUE,"general"}</definedName>
    <definedName name="xxxxxds" localSheetId="5"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 localSheetId="1">#REF!</definedName>
    <definedName name="XXXXXXXX" localSheetId="3">#REF!</definedName>
    <definedName name="XXXXXXXX" localSheetId="6">#REF!</definedName>
    <definedName name="XXXXXXXX">#REF!</definedName>
    <definedName name="XXXXXXXXXX" localSheetId="1">#REF!</definedName>
    <definedName name="XXXXXXXXXX" localSheetId="3">#REF!</definedName>
    <definedName name="XXXXXXXXXX" localSheetId="6">#REF!</definedName>
    <definedName name="XXXXXXXXXX" localSheetId="5">#REF!</definedName>
    <definedName name="XXXXXXXXXX" localSheetId="0">#REF!</definedName>
    <definedName name="XXXXXXXXXX">#REF!</definedName>
    <definedName name="xxxxxxxxxx29" localSheetId="6" hidden="1">{"via1",#N/A,TRUE,"general";"via2",#N/A,TRUE,"general";"via3",#N/A,TRUE,"general"}</definedName>
    <definedName name="xxxxxxxxxx29" localSheetId="5"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 localSheetId="1">#REF!</definedName>
    <definedName name="XXXXXXXXXXX" localSheetId="3">#REF!</definedName>
    <definedName name="XXXXXXXXXXX" localSheetId="6">#REF!</definedName>
    <definedName name="XXXXXXXXXXX">#REF!</definedName>
    <definedName name="XXXXXXXXXXXX" localSheetId="1">#REF!</definedName>
    <definedName name="XXXXXXXXXXXX" localSheetId="3">#REF!</definedName>
    <definedName name="XXXXXXXXXXXX" localSheetId="6">#REF!</definedName>
    <definedName name="XXXXXXXXXXXX" localSheetId="5">#REF!</definedName>
    <definedName name="XXXXXXXXXXXX" localSheetId="0">#REF!</definedName>
    <definedName name="XXXXXXXXXXXX">#REF!</definedName>
    <definedName name="xxxxxxxxxxxxxxxxxxxxxxxxxxxxx" localSheetId="1">#REF!</definedName>
    <definedName name="xxxxxxxxxxxxxxxxxxxxxxxxxxxxx" localSheetId="3">#REF!</definedName>
    <definedName name="xxxxxxxxxxxxxxxxxxxxxxxxxxxxx" localSheetId="6">#REF!</definedName>
    <definedName name="xxxxxxxxxxxxxxxxxxxxxxxxxxxxx">#REF!</definedName>
    <definedName name="XXXXXXXXXXXXXXXXXXXXXXXXXXXXXXXXXXXXXXXXXXXXXXXXXXXXXXXXXXXXXXXXXXXXXXXXXXXXXXXXXXXXXXXXXXXXXXXXXXXXXXXXXXXXXXXXXXCCCCCCCCCCCCCCCCCCCCCCCCCCCCCCCCCCCCCCCCCCCCCCCCCCCCCCCCCCCCCCCCCCCCCCCCCCCCCCCCCCCCCCCCCCCCCCCCCCCCCCCCCCCCCCCCCCCCCCCCCCCCCCCCCCCCCCCCCCCCC">#REF!</definedName>
    <definedName name="xxxxxxxxxxxxxxxxxxxxxxxxxxxxxxxxxxxxxxxxxxxxxxxxxxxxxxxxxxxxxxxxxxxxxxxxxxxxxxxxxxxxxxxxxxxxxxxxxxxxxxxxxxxxxxxxxxxxxxxxxxxxxxxxxxxxxxxxxxxxxxxxxxxxxxxxxxxxxxxxxxxxxxxxxxxxxxxxxxxxxxxxxxxxxxxxxxxxxxxxxxxxxxxxxxxxxxxxxxxxxxxxxxxxxxxxxxxxxxxxxxxxxxxxxxxxxxx">#REF!</definedName>
    <definedName name="XZXZV" localSheetId="6" hidden="1">{"via1",#N/A,TRUE,"general";"via2",#N/A,TRUE,"general";"via3",#N/A,TRUE,"general"}</definedName>
    <definedName name="XZXZV" localSheetId="5"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[13]!absc</definedName>
    <definedName name="Y" localSheetId="3">[13]!absc</definedName>
    <definedName name="Y" localSheetId="6">[13]!absc</definedName>
    <definedName name="Y" localSheetId="5">[14]!absc</definedName>
    <definedName name="Y" localSheetId="0">[13]!absc</definedName>
    <definedName name="Y">[13]!absc</definedName>
    <definedName name="y6y6" localSheetId="6" hidden="1">{"via1",#N/A,TRUE,"general";"via2",#N/A,TRUE,"general";"via3",#N/A,TRUE,"general"}</definedName>
    <definedName name="y6y6" localSheetId="5"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1">#REF!</definedName>
    <definedName name="YA" localSheetId="3">#REF!</definedName>
    <definedName name="YA" localSheetId="6">#REF!</definedName>
    <definedName name="YA" localSheetId="5">#REF!</definedName>
    <definedName name="YA" localSheetId="0">#REF!</definedName>
    <definedName name="YA">#REF!</definedName>
    <definedName name="yery" localSheetId="6" hidden="1">{"via1",#N/A,TRUE,"general";"via2",#N/A,TRUE,"general";"via3",#N/A,TRUE,"general"}</definedName>
    <definedName name="yery" localSheetId="5"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o_corriente">#REF!</definedName>
    <definedName name="Yeso_especial">#REF!</definedName>
    <definedName name="yhy" localSheetId="6" hidden="1">{"TAB1",#N/A,TRUE,"GENERAL";"TAB2",#N/A,TRUE,"GENERAL";"TAB3",#N/A,TRUE,"GENERAL";"TAB4",#N/A,TRUE,"GENERAL";"TAB5",#N/A,TRUE,"GENERAL"}</definedName>
    <definedName name="yhy" localSheetId="5"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6" hidden="1">{"TAB1",#N/A,TRUE,"GENERAL";"TAB2",#N/A,TRUE,"GENERAL";"TAB3",#N/A,TRUE,"GENERAL";"TAB4",#N/A,TRUE,"GENERAL";"TAB5",#N/A,TRUE,"GENERAL"}</definedName>
    <definedName name="yjyj" localSheetId="5"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 localSheetId="1">#REF!</definedName>
    <definedName name="yn" localSheetId="3">#REF!</definedName>
    <definedName name="yn" localSheetId="6">#REF!</definedName>
    <definedName name="yn" localSheetId="5">#REF!</definedName>
    <definedName name="yn">#REF!</definedName>
    <definedName name="yoya" localSheetId="1">#REF!</definedName>
    <definedName name="yoya" localSheetId="3">#REF!</definedName>
    <definedName name="yoya" localSheetId="6">#REF!</definedName>
    <definedName name="yoya">#REF!</definedName>
    <definedName name="yoyo" localSheetId="1">#REF!</definedName>
    <definedName name="yoyo" localSheetId="3">#REF!</definedName>
    <definedName name="yoyo" localSheetId="6">#REF!</definedName>
    <definedName name="yoyo">#REF!</definedName>
    <definedName name="YQYQY" localSheetId="1">#REF!</definedName>
    <definedName name="YQYQY" localSheetId="3">#REF!</definedName>
    <definedName name="YQYQY" localSheetId="6">#REF!</definedName>
    <definedName name="YQYQY">#REF!</definedName>
    <definedName name="yrey" localSheetId="6" hidden="1">{"via1",#N/A,TRUE,"general";"via2",#N/A,TRUE,"general";"via3",#N/A,TRUE,"general"}</definedName>
    <definedName name="yrey" localSheetId="5"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5"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6" hidden="1">{"TAB1",#N/A,TRUE,"GENERAL";"TAB2",#N/A,TRUE,"GENERAL";"TAB3",#N/A,TRUE,"GENERAL";"TAB4",#N/A,TRUE,"GENERAL";"TAB5",#N/A,TRUE,"GENERAL"}</definedName>
    <definedName name="ytj" localSheetId="5"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5"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5"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5"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5"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5"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5"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5"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5"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5"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 localSheetId="1">#REF!</definedName>
    <definedName name="yui" localSheetId="3">#REF!</definedName>
    <definedName name="yui" localSheetId="6">#REF!</definedName>
    <definedName name="yui" localSheetId="5">#REF!</definedName>
    <definedName name="yui">#REF!</definedName>
    <definedName name="Yute_alquitranado">#REF!</definedName>
    <definedName name="yutu" localSheetId="6" hidden="1">{"via1",#N/A,TRUE,"general";"via2",#N/A,TRUE,"general";"via3",#N/A,TRUE,"general"}</definedName>
    <definedName name="yutu" localSheetId="5"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5"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5"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5"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BYYBBYY" localSheetId="1">#REF!</definedName>
    <definedName name="YYBYYBBYY" localSheetId="3">#REF!</definedName>
    <definedName name="YYBYYBBYY" localSheetId="6">#REF!</definedName>
    <definedName name="YYBYYBBYY">#REF!</definedName>
    <definedName name="yyy" localSheetId="6" hidden="1">{"TAB1",#N/A,TRUE,"GENERAL";"TAB2",#N/A,TRUE,"GENERAL";"TAB3",#N/A,TRUE,"GENERAL";"TAB4",#N/A,TRUE,"GENERAL";"TAB5",#N/A,TRUE,"GENERAL"}</definedName>
    <definedName name="yyy" localSheetId="5"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5"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5"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Andamio_tubular">#REF!</definedName>
    <definedName name="zc" localSheetId="1">#REF!</definedName>
    <definedName name="zc" localSheetId="3">#REF!</definedName>
    <definedName name="zc" localSheetId="6">#REF!</definedName>
    <definedName name="zc" localSheetId="5">#REF!</definedName>
    <definedName name="zc">#REF!</definedName>
    <definedName name="zCargador_2y3">#REF!</definedName>
    <definedName name="zCarrotanque">#REF!</definedName>
    <definedName name="zCilindro_Vibratorio">#REF!</definedName>
    <definedName name="zCompresor_pistola">#REF!</definedName>
    <definedName name="zCortadora_de_ladrillo">#REF!</definedName>
    <definedName name="zd" localSheetId="1">#REF!</definedName>
    <definedName name="zd" localSheetId="3">#REF!</definedName>
    <definedName name="zd" localSheetId="6">#REF!</definedName>
    <definedName name="zd" localSheetId="5">#REF!</definedName>
    <definedName name="zd">#REF!</definedName>
    <definedName name="zdervr" localSheetId="6" hidden="1">{"via1",#N/A,TRUE,"general";"via2",#N/A,TRUE,"general";"via3",#N/A,TRUE,"general"}</definedName>
    <definedName name="zdervr" localSheetId="5"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1">#REF!</definedName>
    <definedName name="ZDF" localSheetId="3">#REF!</definedName>
    <definedName name="ZDF" localSheetId="6">#REF!</definedName>
    <definedName name="ZDF" localSheetId="5">#REF!</definedName>
    <definedName name="ZDF" localSheetId="0">#REF!</definedName>
    <definedName name="ZDF">#REF!</definedName>
    <definedName name="zdr" localSheetId="1">#REF!</definedName>
    <definedName name="zdr" localSheetId="3">#REF!</definedName>
    <definedName name="zdr" localSheetId="6">#REF!</definedName>
    <definedName name="zdr" localSheetId="5">#REF!</definedName>
    <definedName name="zdr">#REF!</definedName>
    <definedName name="zElevador_250_KG">#REF!</definedName>
    <definedName name="zEquipo_soldadura">#REF!</definedName>
    <definedName name="zFormaleta_1">#REF!</definedName>
    <definedName name="zFormaleta_2">#REF!</definedName>
    <definedName name="zFormaleta_madera">#REF!</definedName>
    <definedName name="zMalacate_elec.con_torres">#REF!</definedName>
    <definedName name="zMezcladora_de_1_2_saco">#REF!</definedName>
    <definedName name="zMotoniveladora">#REF!</definedName>
    <definedName name="zPulidora">#REF!</definedName>
    <definedName name="Zunchos_acerados">#REF!</definedName>
    <definedName name="zVibrador">#REF!</definedName>
    <definedName name="zVibrocompactador">#REF!</definedName>
    <definedName name="zVolqueta_3_M3">#REF!</definedName>
    <definedName name="zx" localSheetId="6">'900.3'!ERR</definedName>
    <definedName name="zx" localSheetId="5">#REF!</definedName>
    <definedName name="zx" localSheetId="0">'PRESUPUESTO OFICIAL'!ERR</definedName>
    <definedName name="zx">[0]!ERR</definedName>
    <definedName name="zxczds" localSheetId="6"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5"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5"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1">#REF!</definedName>
    <definedName name="zz" localSheetId="3">#REF!</definedName>
    <definedName name="zz" localSheetId="6">#REF!</definedName>
    <definedName name="ZZ" localSheetId="5">MATCH(0.01,HEXAPODOS!End_Bal,-1)+1</definedName>
    <definedName name="zz">#REF!</definedName>
    <definedName name="ZZZZZZZZZZZ" localSheetId="1">'[39]A. P. U.'!#REF!</definedName>
    <definedName name="ZZZZZZZZZZZ" localSheetId="3">'[39]A. P. U.'!#REF!</definedName>
    <definedName name="ZZZZZZZZZZZ" localSheetId="6">'[39]A. P. U.'!#REF!</definedName>
    <definedName name="ZZZZZZZZZZZ" localSheetId="5">'[39]A. P. U.'!#REF!</definedName>
    <definedName name="ZZZZZZZZZZZ" localSheetId="0">'[39]A. P. U.'!#REF!</definedName>
    <definedName name="ZZZZZZZZZZZ">'[39]A. P. U.'!#REF!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2" i="36" l="1"/>
  <c r="I23" i="36"/>
  <c r="L65" i="7" l="1"/>
  <c r="L66" i="7"/>
  <c r="N66" i="7" s="1"/>
  <c r="K66" i="7"/>
  <c r="I66" i="7"/>
  <c r="I30" i="36"/>
  <c r="G63" i="38"/>
  <c r="L66" i="15"/>
  <c r="I65" i="15"/>
  <c r="L58" i="15"/>
  <c r="N35" i="9" l="1"/>
  <c r="N53" i="9" l="1"/>
  <c r="L38" i="9"/>
  <c r="L37" i="9"/>
  <c r="L66" i="8"/>
  <c r="L65" i="8"/>
  <c r="N65" i="8" s="1"/>
  <c r="L59" i="9"/>
  <c r="K65" i="8"/>
  <c r="K38" i="9"/>
  <c r="K37" i="9"/>
  <c r="K36" i="9"/>
  <c r="L37" i="8"/>
  <c r="L36" i="8"/>
  <c r="J64" i="38" l="1"/>
  <c r="I64" i="38"/>
  <c r="L64" i="38" s="1"/>
  <c r="I63" i="38"/>
  <c r="L63" i="38" s="1"/>
  <c r="L58" i="38"/>
  <c r="L54" i="38"/>
  <c r="N53" i="38"/>
  <c r="L45" i="38"/>
  <c r="J45" i="38"/>
  <c r="L44" i="38"/>
  <c r="L43" i="38"/>
  <c r="L42" i="38"/>
  <c r="L41" i="38"/>
  <c r="L40" i="38"/>
  <c r="L39" i="38"/>
  <c r="L32" i="38"/>
  <c r="L31" i="38"/>
  <c r="L30" i="38"/>
  <c r="L67" i="38" l="1"/>
  <c r="L33" i="38" s="1"/>
  <c r="L34" i="38" s="1"/>
  <c r="L47" i="38"/>
  <c r="L49" i="38" s="1"/>
  <c r="L69" i="38" l="1"/>
  <c r="J76" i="38" s="1"/>
  <c r="J75" i="38" l="1"/>
  <c r="J74" i="38"/>
  <c r="L77" i="38" s="1"/>
  <c r="L78" i="38" s="1"/>
  <c r="L79" i="38" l="1"/>
  <c r="J27" i="36" s="1"/>
  <c r="K27" i="36" s="1"/>
  <c r="I67" i="9"/>
  <c r="I66" i="8"/>
  <c r="N67" i="37"/>
  <c r="N60" i="37"/>
  <c r="N58" i="37"/>
  <c r="K58" i="37"/>
  <c r="N53" i="37"/>
  <c r="N51" i="37"/>
  <c r="N50" i="37"/>
  <c r="N49" i="37"/>
  <c r="N48" i="37"/>
  <c r="N47" i="37"/>
  <c r="N46" i="37"/>
  <c r="N45" i="37"/>
  <c r="N35" i="37"/>
  <c r="N40" i="37" s="1"/>
  <c r="N69" i="37" l="1"/>
  <c r="L76" i="37" s="1"/>
  <c r="L74" i="37" l="1"/>
  <c r="L75" i="37"/>
  <c r="N77" i="37" s="1"/>
  <c r="N79" i="37" s="1"/>
  <c r="J30" i="36" l="1"/>
  <c r="K30" i="36" s="1"/>
  <c r="K31" i="36" s="1"/>
  <c r="L67" i="9"/>
  <c r="L66" i="9"/>
  <c r="N47" i="9"/>
  <c r="K66" i="15" l="1"/>
  <c r="K65" i="15"/>
  <c r="K66" i="9" l="1"/>
  <c r="K67" i="9"/>
  <c r="K66" i="8"/>
  <c r="K65" i="7"/>
  <c r="K46" i="36" l="1"/>
  <c r="K38" i="36"/>
  <c r="K39" i="36" s="1"/>
  <c r="C22" i="36" l="1"/>
  <c r="C23" i="36" s="1"/>
  <c r="N66" i="15"/>
  <c r="N65" i="15"/>
  <c r="K58" i="15"/>
  <c r="N58" i="15" s="1"/>
  <c r="N60" i="15" s="1"/>
  <c r="N51" i="15"/>
  <c r="N50" i="15"/>
  <c r="N49" i="15"/>
  <c r="N48" i="15"/>
  <c r="N47" i="15"/>
  <c r="N46" i="15"/>
  <c r="N45" i="15"/>
  <c r="N67" i="9"/>
  <c r="N66" i="9"/>
  <c r="K59" i="9"/>
  <c r="N59" i="9" s="1"/>
  <c r="N61" i="9" s="1"/>
  <c r="N52" i="9"/>
  <c r="N51" i="9"/>
  <c r="N50" i="9"/>
  <c r="N49" i="9"/>
  <c r="N48" i="9"/>
  <c r="N46" i="9"/>
  <c r="N38" i="9"/>
  <c r="N37" i="9"/>
  <c r="N36" i="9"/>
  <c r="N66" i="8"/>
  <c r="N67" i="8" s="1"/>
  <c r="N39" i="8" s="1"/>
  <c r="K58" i="8"/>
  <c r="N60" i="8" s="1"/>
  <c r="N51" i="8"/>
  <c r="N50" i="8"/>
  <c r="N49" i="8"/>
  <c r="N48" i="8"/>
  <c r="N47" i="8"/>
  <c r="N46" i="8"/>
  <c r="N45" i="8"/>
  <c r="N53" i="8" s="1"/>
  <c r="N37" i="8"/>
  <c r="N36" i="8"/>
  <c r="N35" i="8"/>
  <c r="N65" i="7"/>
  <c r="N67" i="7" s="1"/>
  <c r="N39" i="7" s="1"/>
  <c r="K58" i="7"/>
  <c r="N60" i="7" s="1"/>
  <c r="N45" i="7"/>
  <c r="N53" i="7" s="1"/>
  <c r="N35" i="7"/>
  <c r="N68" i="9" l="1"/>
  <c r="N40" i="9" s="1"/>
  <c r="N41" i="9" s="1"/>
  <c r="N67" i="15"/>
  <c r="N39" i="15" s="1"/>
  <c r="N40" i="15" s="1"/>
  <c r="N53" i="15"/>
  <c r="N40" i="7"/>
  <c r="N69" i="7" s="1"/>
  <c r="L75" i="7" s="1"/>
  <c r="N40" i="8"/>
  <c r="N69" i="8" s="1"/>
  <c r="N54" i="9"/>
  <c r="N69" i="15" l="1"/>
  <c r="L76" i="15" s="1"/>
  <c r="L76" i="7"/>
  <c r="L74" i="7"/>
  <c r="L76" i="8"/>
  <c r="L74" i="8"/>
  <c r="L75" i="8"/>
  <c r="N70" i="9"/>
  <c r="L75" i="15" l="1"/>
  <c r="L74" i="15"/>
  <c r="N77" i="15" s="1"/>
  <c r="N79" i="15" s="1"/>
  <c r="J26" i="36" s="1"/>
  <c r="K26" i="36" s="1"/>
  <c r="K28" i="36" s="1"/>
  <c r="N77" i="7"/>
  <c r="N79" i="7" s="1"/>
  <c r="L77" i="9"/>
  <c r="L75" i="9"/>
  <c r="L76" i="9"/>
  <c r="N77" i="8"/>
  <c r="N79" i="8" s="1"/>
  <c r="J22" i="36" s="1"/>
  <c r="K22" i="36" s="1"/>
  <c r="J19" i="36" l="1"/>
  <c r="K19" i="36" s="1"/>
  <c r="K20" i="36" s="1"/>
  <c r="N78" i="9"/>
  <c r="N80" i="9" s="1"/>
  <c r="J23" i="36" s="1"/>
  <c r="K23" i="36" s="1"/>
  <c r="K24" i="36" s="1"/>
  <c r="K32" i="36" l="1"/>
  <c r="K34" i="36" l="1"/>
  <c r="K35" i="36" s="1"/>
  <c r="K36" i="36" l="1"/>
  <c r="K40" i="36" s="1"/>
</calcChain>
</file>

<file path=xl/sharedStrings.xml><?xml version="1.0" encoding="utf-8"?>
<sst xmlns="http://schemas.openxmlformats.org/spreadsheetml/2006/main" count="718" uniqueCount="205">
  <si>
    <t>CÓDIGO</t>
  </si>
  <si>
    <t>MINFRA-MN-IN-10-FR-1</t>
  </si>
  <si>
    <t>INSTITUTO NACIONAL DE VIAS</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</si>
  <si>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</si>
  <si>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</si>
  <si>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</si>
  <si>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</si>
  <si>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</si>
  <si>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</si>
  <si>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</si>
  <si>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</si>
  <si>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</si>
  <si>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</si>
  <si>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</si>
  <si>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</si>
  <si>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</si>
  <si>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</si>
  <si>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</si>
  <si>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</si>
  <si>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</si>
  <si>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</si>
  <si>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</si>
  <si>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</si>
  <si>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</si>
  <si>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</si>
  <si>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DATOS ESPECÍFICOS</t>
  </si>
  <si>
    <t>ITEM</t>
  </si>
  <si>
    <t>DESCRIPCIÓN</t>
  </si>
  <si>
    <t>GRUPO DE AJUSTE</t>
  </si>
  <si>
    <t>UNIDAD</t>
  </si>
  <si>
    <t>CANTIDAD</t>
  </si>
  <si>
    <t>I. EQUIPO</t>
  </si>
  <si>
    <t>TIPO</t>
  </si>
  <si>
    <t>TARIFA/HORA</t>
  </si>
  <si>
    <t>RENDIMIENTO</t>
  </si>
  <si>
    <t>Vr. UNITARIO</t>
  </si>
  <si>
    <t>HERRAMIENTA MENOR (%)</t>
  </si>
  <si>
    <t>SUBTOTAL $</t>
  </si>
  <si>
    <t>II. MATERIALES</t>
  </si>
  <si>
    <t>PRECIO UNIT.</t>
  </si>
  <si>
    <t>III. TRANSPORTES</t>
  </si>
  <si>
    <t>MATERIAL</t>
  </si>
  <si>
    <t>CANTIDAD      (1)</t>
  </si>
  <si>
    <t>DISTANCIA       (2)</t>
  </si>
  <si>
    <t>CANTIDAD * DISTANCIA          (1) * (2)</t>
  </si>
  <si>
    <t>TARIFA</t>
  </si>
  <si>
    <t>IV. MANO DE OBRA</t>
  </si>
  <si>
    <t>JORNAL</t>
  </si>
  <si>
    <t>PRESTACIONES</t>
  </si>
  <si>
    <t>JORNAL TOTAL</t>
  </si>
  <si>
    <t>TOTAL COSTO DIRECTO $</t>
  </si>
  <si>
    <t>V. COSTOS INDIRECTOS</t>
  </si>
  <si>
    <t>Porcentaje</t>
  </si>
  <si>
    <t>Valor Total</t>
  </si>
  <si>
    <t>ADMINISTRACIÓN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</si>
  <si>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</si>
  <si>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</si>
  <si>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</si>
  <si>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</si>
  <si>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</si>
  <si>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</si>
  <si>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</si>
  <si>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</si>
  <si>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</si>
  <si>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</si>
  <si>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</si>
  <si>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</si>
  <si>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</si>
  <si>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A0030020</t>
  </si>
  <si>
    <t>m3</t>
  </si>
  <si>
    <t>A0040010</t>
  </si>
  <si>
    <t>Remoción de derrumbes</t>
  </si>
  <si>
    <t>310.1</t>
  </si>
  <si>
    <t>Conformación de la calzada existente</t>
  </si>
  <si>
    <t>m2</t>
  </si>
  <si>
    <t>C0010150</t>
  </si>
  <si>
    <t>C0010610</t>
  </si>
  <si>
    <t>C0010923</t>
  </si>
  <si>
    <t>B0063200</t>
  </si>
  <si>
    <t>Afirmado</t>
  </si>
  <si>
    <t>Nº</t>
  </si>
  <si>
    <t>ITEM DE PAGO</t>
  </si>
  <si>
    <t xml:space="preserve">ESPECIFICACIONES </t>
  </si>
  <si>
    <t>DESCRIPCION</t>
  </si>
  <si>
    <t>UND.</t>
  </si>
  <si>
    <t>VALOR UNITARIO</t>
  </si>
  <si>
    <t xml:space="preserve">VALOR TOTAL                                </t>
  </si>
  <si>
    <t>GENERAL</t>
  </si>
  <si>
    <t>PARTICULAR</t>
  </si>
  <si>
    <t>EXPLANACIONES</t>
  </si>
  <si>
    <t>211-13</t>
  </si>
  <si>
    <t>Subtotal</t>
  </si>
  <si>
    <t>BASES, SUBBASES Y AFIRMADOS</t>
  </si>
  <si>
    <t>310-13</t>
  </si>
  <si>
    <t>ESTRUCTURAS Y DRENAJES</t>
  </si>
  <si>
    <t>kg</t>
  </si>
  <si>
    <t>SUBTOTAL BÁSICO DE LAS OBRAS</t>
  </si>
  <si>
    <t>VALOR BÁSICO OBRA</t>
  </si>
  <si>
    <t xml:space="preserve">VALOR IVA (OBRA) (19% SOBRE UTILIDAD OBRA) </t>
  </si>
  <si>
    <t>VALOR TOTAL OBRA</t>
  </si>
  <si>
    <t>ACTUALIZACIÓN, REVISIÓN Y/O ELABORACIÓN DEL DISEÑO DE LA ESTRUCTURA DEL PAVIMENTO Y/O CÁLCULOS ESTRUCTURALES Y/O DE OBRAS REQUERIDAS Y/O DE ESTUDIOS Y DISEÑOS PARA GARANTIZAR LA ESTABILIDAD DE LAS OBRAS</t>
  </si>
  <si>
    <t>IVA ESTUDIOS Y DISEÑO (19% SOBRE EL VALOR BÁSICO)</t>
  </si>
  <si>
    <t>VALOR TOTAL ACTUALIZACIÓN, REVISIÓN Y/O ELABORACIÓN DEL DISEÑO DE LA ESTRUCTURA DEL PAVIMENTO Y/O CÁLCULOS ESTRUCTURALES Y/O DE OBRAS REQUERIDAS Y/O DE ESTUDIOS Y DISEÑOS PARA GARANTIZAR LA ESTABILIDAD DE LAS OBRAS</t>
  </si>
  <si>
    <t>VALOR TOTAL CONTRATO</t>
  </si>
  <si>
    <t xml:space="preserve">VALOR TOTAL EN LETRAS: </t>
  </si>
  <si>
    <t>NOTA 1:  Teniendo en cuenta el Manual de Señalización Vial - Dispositivos uniformes para la Regulación del Tránsito en Calles, Carreteras y Ciclorrutas de Colombia, adoptado mediante Resolución N° 0001885 del 17 de junio de 2015 del Ministerio de Transporte, se aclara que el aparte de SEÑALIZACIÓN se debe ajustar  a todo su contenido, esta señalización debe colocarse desde la órden de iniciación del contrato.</t>
  </si>
  <si>
    <t xml:space="preserve">NOTA 2: El control de tráfico temporal (controladores de trafico) y la señalización provisional necesarios para la ejecución de las obras será por cuenta y riesgo del contratista. </t>
  </si>
  <si>
    <t xml:space="preserve">NOTA 3: Se debe tener en cuenta que el PRECIO UNITARIO incluye el valor de A.I.U. </t>
  </si>
  <si>
    <t>NOTA 4: Si el valor del A.I.U. presentado es menor al OCHENTA Y CINCO por ciento (85%) o mayor al Ciento diez por ciento (110%) del Valor Oficial  del Porcentaje de A.I.U.,  establecido en el formulario No 1 "presupuesto oficial", la propuesta será rechazada.</t>
  </si>
  <si>
    <t xml:space="preserve">NOTA 5: Cuando la fracción decimal del peso sea  igual o superior a 5 se aproximara por exceso al número entero siguiente del peso y cuando la fracción decimal del peso sea inferior a 5 se aproximará por defecto al número entero del peso. </t>
  </si>
  <si>
    <t xml:space="preserve">NOTA 6. El A.I.U y su discriminación deben estar en porcentaje (%). </t>
  </si>
  <si>
    <t>NOTA 7.  El reconocimiento económico de los requerimientos  ambientales exigidos  por las autoridades ambientales, y/o sociales que son de obligatorio cumplimiento, serán reconocidos a cargo de reembolso de gastos (afectados por un % de administracion).</t>
  </si>
  <si>
    <t>PORCENTAJE</t>
  </si>
  <si>
    <t>A=</t>
  </si>
  <si>
    <t>IMPREVISTO</t>
  </si>
  <si>
    <t>I=</t>
  </si>
  <si>
    <t>U=</t>
  </si>
  <si>
    <t>TOTAL A.I.U</t>
  </si>
  <si>
    <t>A.I.U.=</t>
  </si>
  <si>
    <t>INSTITUTO NACIONAL DE VÍAS</t>
  </si>
  <si>
    <t>PROVISIÓN PARA AJUSTES, OBRAS COMPLEMENTARIAS Y/O ADICIONALES</t>
  </si>
  <si>
    <t xml:space="preserve">Carrotanque de agua(1000 Galones) </t>
  </si>
  <si>
    <t>Motoniveladora  potencia 215 HP, ancho de cuchilla 4,27 m, peso 18 ton.</t>
  </si>
  <si>
    <t xml:space="preserve">Vibrocompatador, potencia 153 HP, peso 10 Ton. </t>
  </si>
  <si>
    <t>m3k</t>
  </si>
  <si>
    <t>Obrero (2)</t>
  </si>
  <si>
    <t>Oficial</t>
  </si>
  <si>
    <t>u</t>
  </si>
  <si>
    <t>Agua</t>
  </si>
  <si>
    <t>lt</t>
  </si>
  <si>
    <t>MATERIAL DE AFIRMADO</t>
  </si>
  <si>
    <t>M3</t>
  </si>
  <si>
    <t>211.1</t>
  </si>
  <si>
    <t>311.1</t>
  </si>
  <si>
    <t>681-13</t>
  </si>
  <si>
    <t>681.1</t>
  </si>
  <si>
    <t xml:space="preserve">Gaviónes de Malla de Alambre de Acero Entrelazado  Clase 1; recubrimiento de Zinc (galvanizado) </t>
  </si>
  <si>
    <t>Piedra de Gavion</t>
  </si>
  <si>
    <t>Alambre galvanizado No. 12</t>
  </si>
  <si>
    <t xml:space="preserve">Formaleta (gaviones, juntas de bordillos, juntas de cunetas, muros, concretos clase D,E, F y G)
</t>
  </si>
  <si>
    <t>Malla para gaviones (2M3)</t>
  </si>
  <si>
    <t>Transporte para piedra de gaviones</t>
  </si>
  <si>
    <t>900.3</t>
  </si>
  <si>
    <t>900-13</t>
  </si>
  <si>
    <t>Transporte de materiales provenientes de derrumbes, medido a partir de cien metros (100m)</t>
  </si>
  <si>
    <t>m3/km</t>
  </si>
  <si>
    <t>TRANSPORTES</t>
  </si>
  <si>
    <t>C0010960</t>
  </si>
  <si>
    <t>Volqueta 6 m3</t>
  </si>
  <si>
    <t>DIRECCIÓN TERRITORIAL NORTE DE SANTANDER</t>
  </si>
  <si>
    <t>HABILITAR LA VÍA LA LEJÍA – SARAVENA DE LAS AFECTACIONES OCASIONADAS POR EMERGENCIAS A TRAVÉS DE MANTENIMIENTO Y ATENCIÓN DE SITIOS CRÍTICOS.</t>
  </si>
  <si>
    <t xml:space="preserve">NORTE DE SANTANDER </t>
  </si>
  <si>
    <t>LA LEJIA - SARAVENA</t>
  </si>
  <si>
    <t>RUTA 66 TRAMO 04</t>
  </si>
  <si>
    <t>3P</t>
  </si>
  <si>
    <t>VIBRADOR DE CONCRETO, MOTOR 3 hp A 18.000 rpm, MANGUERA DE 4 mt</t>
  </si>
  <si>
    <t>RETROEXCAVADORA SOBRE ORUGA, POTENCIA 138 HP, VALDE DE 1,5 m3.</t>
  </si>
  <si>
    <t xml:space="preserve"> MEZCLADORA DE CONCRETO 1 BULTO, MOTOR 8 HP.</t>
  </si>
  <si>
    <t xml:space="preserve"> HERRAMIENTA MENOR (10% M. DE O.)</t>
  </si>
  <si>
    <t>TRITURADO DE 3/4"</t>
  </si>
  <si>
    <t>ARENA DE TRITURACION (AGREGADO FINO)</t>
  </si>
  <si>
    <t>CEMENTO GRIS</t>
  </si>
  <si>
    <t>Kg</t>
  </si>
  <si>
    <t>AGUA</t>
  </si>
  <si>
    <t>L</t>
  </si>
  <si>
    <t>FORMALETA</t>
  </si>
  <si>
    <t>M2</t>
  </si>
  <si>
    <t>ACERO DE REFUERZO FY=420 MPA - GRADO 60</t>
  </si>
  <si>
    <t>GUAYA CON ALMA DE ACERO DE 1"</t>
  </si>
  <si>
    <t>ML</t>
  </si>
  <si>
    <t>Desperdicio 5%</t>
  </si>
  <si>
    <t>DISTANCIA (2)</t>
  </si>
  <si>
    <t>(1) * (2)</t>
  </si>
  <si>
    <t xml:space="preserve">TRANSPORTE DE HEXAPODOS </t>
  </si>
  <si>
    <t>TRABAJADOR</t>
  </si>
  <si>
    <t>PRESTACIONES (%)</t>
  </si>
  <si>
    <t>Obrero (3)</t>
  </si>
  <si>
    <t>Oficial (1)</t>
  </si>
  <si>
    <t>Descripción</t>
  </si>
  <si>
    <t>ADMINISTRACION</t>
  </si>
  <si>
    <t>VALOR TOTAL</t>
  </si>
  <si>
    <t>Precio Unitario Total Aproximado al Peso $</t>
  </si>
  <si>
    <t>Rep Legal</t>
  </si>
  <si>
    <t>C.C. No.</t>
  </si>
  <si>
    <t>Original: Archivo de Gestión del Contrato (Subdirección Administrativa).</t>
  </si>
  <si>
    <t>Copias: Unidad Ejecutora, Contratista, Interventor y Dirección Territorial.</t>
  </si>
  <si>
    <t>1P</t>
  </si>
  <si>
    <t>Construccion y colocacion de hexapodos concreto clase D 210 Kg/cm2=3000 psi= 21MPa</t>
  </si>
  <si>
    <t>SA-MC-DT-NSA-005-2020</t>
  </si>
  <si>
    <t xml:space="preserve"> RETROEXCAVADORA SOBRE ORUGA, POTENCIA 138 HP, VALDE DE 1,5 m3.</t>
  </si>
  <si>
    <t>TRANSPORTE DE MAQUINARIA</t>
  </si>
  <si>
    <t>GL</t>
  </si>
  <si>
    <t>Obrero (1)</t>
  </si>
  <si>
    <t>NORTE DE SANTANDER</t>
  </si>
  <si>
    <t>LA LEJIA - SARAVENA (6604)</t>
  </si>
  <si>
    <t>Lt</t>
  </si>
  <si>
    <t>DESPERDICIOS (2%)</t>
  </si>
  <si>
    <t xml:space="preserve"> RETROEXCAVADORA SOBRE ORUGA, POTENCIA 138 HP, VALDE DE 1,5 m3. EXPLOTACION Y CARGUE</t>
  </si>
  <si>
    <t>TRANSPORTE DE EQUIPOS</t>
  </si>
  <si>
    <t>Obrero (5)</t>
  </si>
  <si>
    <t>CONSTRUCCION Y COLOCACION DE HEXAPODOS CONCRETO CLASE D 210 kg/cm2=3000 psi= 21MPa;  VOLUMEN 1 M3</t>
  </si>
  <si>
    <t>Paleteros (2)</t>
  </si>
  <si>
    <t>CUATROCIENTOS NOVENTA Y NUEVE MILLONES NOVECIENTOS NOVENTA Y OCHO MIL CIENTO SESETA Y UN PESOS M/CTE</t>
  </si>
  <si>
    <t xml:space="preserve">PRESUPUESTO OFICIAL </t>
  </si>
  <si>
    <t>m3-km</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</si>
</sst>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164" formatCode="_-&quot;$&quot;\ * #,##0_-;\-&quot;$&quot;\ * #,##0_-;_-&quot;$&quot;\ * &quot;-&quot;_-;_-@_-"/>
    <numFmt numFmtId="165" formatCode="_-&quot;$&quot;\ * #,##0.00_-;\-&quot;$&quot;\ * #,##0.00_-;_-&quot;$&quot;\ * &quot;-&quot;??_-;_-@_-"/>
    <numFmt numFmtId="166" formatCode="&quot;$&quot;\ #,##0.00_);\(&quot;$&quot;\ #,##0.00\)"/>
    <numFmt numFmtId="167" formatCode="_(&quot;$&quot;\ * #,##0.00_);_(&quot;$&quot;\ * \(#,##0.00\);_(&quot;$&quot;\ * &quot;-&quot;??_);_(@_)"/>
    <numFmt numFmtId="168" formatCode="_-&quot;$&quot;\ * #,##0.00_-;\-&quot;$&quot;\ * #,##0.00_-;_-&quot;$&quot;\ * &quot;-&quot;_-;_-@_-"/>
    <numFmt numFmtId="169" formatCode="_ * #,##0.00_ ;_ * \-#,##0.00_ ;_ * &quot;-&quot;??_ ;_ @_ "/>
    <numFmt numFmtId="170" formatCode="_ &quot;$&quot;\ * #,##0_ ;_ &quot;$&quot;\ * \-#,##0_ ;_ &quot;$&quot;\ * &quot;-&quot;_ ;_ @_ "/>
    <numFmt numFmtId="171" formatCode="&quot;$&quot;\ #,##0.00;[Red]&quot;$&quot;\ \-#,##0.00"/>
    <numFmt numFmtId="172" formatCode="&quot;$&quot;\ #,##0.00"/>
    <numFmt numFmtId="173" formatCode="_-[$$-240A]* #,##0.00_-;\-[$$-240A]* #,##0.00_-;_-[$$-240A]* &quot;-&quot;??_-;_-@_-"/>
    <numFmt numFmtId="174" formatCode="_ &quot;$&quot;\ * #,##0.00_ ;_ &quot;$&quot;\ * \-#,##0.00_ ;_ &quot;$&quot;\ * &quot;-&quot;_ ;_ @_ "/>
    <numFmt numFmtId="175" formatCode="_-* #,##0.00\ &quot;Pts&quot;_-;\-* #,##0.00\ &quot;Pts&quot;_-;_-* &quot;-&quot;??\ &quot;Pts&quot;_-;_-@_-"/>
    <numFmt numFmtId="176" formatCode="_([$$-240A]\ * #,##0.00_);_([$$-240A]\ * \(#,##0.00\);_([$$-240A]\ * &quot;-&quot;??_);_(@_)"/>
    <numFmt numFmtId="177" formatCode="_ [$$-240A]\ * #,##0.00_ ;_ [$$-240A]\ * \-#,##0.00_ ;_ [$$-240A]\ * &quot;-&quot;??_ ;_ @_ "/>
    <numFmt numFmtId="178" formatCode="_ * #,##0_ ;_ * \-#,##0_ ;_ * &quot;-&quot;??_ ;_ @_ "/>
    <numFmt numFmtId="179" formatCode="_-[$$-240A]\ * #,##0.00_ ;_-[$$-240A]\ * \-#,##0.00\ ;_-[$$-240A]\ * &quot;-&quot;??_ ;_-@_ "/>
    <numFmt numFmtId="180" formatCode="#,##0.000"/>
    <numFmt numFmtId="181" formatCode="_(* #,##0.00_);_(* \(#,##0.00\);_(* &quot;-&quot;??_);_(@_)"/>
    <numFmt numFmtId="182" formatCode="_(* #,##0_);_(* \(#,##0\);_(* &quot;-&quot;??_);_(@_)"/>
  </numFmts>
  <fonts count="33">
    <font>
      <sz val="10"/>
      <name val="Arial"/>
    </font>
    <font>
      <sz val="11"/>
      <color theme="1"/>
      <name val="Calibri"/>
      <family val="2"/>
      <scheme val="minor"/>
    </font>
    <font>
      <sz val="11"/>
      <color theme="1"/>
      <name val="Calibri"/>
      <family val="2"/>
      <scheme val="minor"/>
    </font>
    <font>
      <sz val="10"/>
      <name val="Arial"/>
      <family val="2"/>
    </font>
    <font>
      <b/>
      <sz val="7"/>
      <name val="Arial"/>
      <family val="2"/>
    </font>
    <font>
      <sz val="10"/>
      <name val="Geneva"/>
      <family val="2"/>
    </font>
    <font>
      <sz val="9"/>
      <name val="Arial"/>
      <family val="2"/>
    </font>
    <font>
      <b/>
      <sz val="10"/>
      <name val="Arial"/>
      <family val="2"/>
    </font>
    <font>
      <sz val="6"/>
      <name val="Arial"/>
      <family val="2"/>
    </font>
    <font>
      <sz val="8"/>
      <name val="Arial"/>
      <family val="2"/>
    </font>
    <font>
      <b/>
      <sz val="8"/>
      <name val="Arial"/>
      <family val="2"/>
    </font>
    <font>
      <sz val="10"/>
      <color rgb="FF7030A0"/>
      <name val="Arial"/>
      <family val="2"/>
    </font>
    <font>
      <b/>
      <sz val="11"/>
      <name val="Arial"/>
      <family val="2"/>
    </font>
    <font>
      <b/>
      <sz val="9"/>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b/>
      <sz val="12"/>
      <name val="Arial"/>
      <family val="2"/>
    </font>
    <font>
      <sz val="12"/>
      <name val="Arial"/>
      <family val="2"/>
    </font>
    <font>
      <b/>
      <sz val="11"/>
      <color rgb="FFFF0000"/>
      <name val="Arial Narrow"/>
      <family val="2"/>
    </font>
    <font>
      <sz val="8"/>
      <name val="Arial Narrow"/>
      <family val="2"/>
    </font>
    <font>
      <sz val="6"/>
      <name val="Arial Narrow"/>
      <family val="2"/>
    </font>
    <font>
      <sz val="10"/>
      <name val="Arial"/>
      <family val="2"/>
    </font>
    <font>
      <b/>
      <sz val="6"/>
      <name val="Arial"/>
      <family val="2"/>
    </font>
    <font>
      <sz val="11"/>
      <name val="Arial"/>
      <family val="2"/>
    </font>
    <font>
      <b/>
      <sz val="9"/>
      <color rgb="FFFF0000"/>
      <name val="Arial"/>
      <family val="2"/>
    </font>
    <font>
      <sz val="5"/>
      <name val="Arial"/>
      <family val="2"/>
    </font>
    <font>
      <b/>
      <sz val="12"/>
      <color indexed="10"/>
      <name val="Arial"/>
      <family val="2"/>
    </font>
    <font>
      <sz val="12"/>
      <color indexed="10"/>
      <name val="Arial"/>
      <family val="2"/>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indexed="9"/>
        <bgColor indexed="64"/>
      </patternFill>
    </fill>
  </fills>
  <borders count="79">
    <border>
      <left/>
      <right/>
      <top/>
      <bottom/>
      <diagonal/>
    </border>
    <border>
      <left style="medium">
        <color indexed="64"/>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bottom style="thin">
        <color indexed="64"/>
      </bottom>
      <diagonal/>
    </border>
  </borders>
  <cellStyleXfs count="29">
    <xf numFmtId="0" fontId="0" fillId="0" borderId="0"/>
    <xf numFmtId="169" fontId="3" fillId="0" borderId="0" applyFont="0" applyFill="0" applyBorder="0" applyAlignment="0" applyProtection="0"/>
    <xf numFmtId="167"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5" fillId="0" borderId="0"/>
    <xf numFmtId="0" fontId="3" fillId="0" borderId="0"/>
    <xf numFmtId="0" fontId="2" fillId="0" borderId="0"/>
    <xf numFmtId="0" fontId="3" fillId="0" borderId="0"/>
    <xf numFmtId="0" fontId="3" fillId="0" borderId="0"/>
    <xf numFmtId="170" fontId="3" fillId="0" borderId="0" applyFont="0" applyFill="0" applyBorder="0" applyAlignment="0" applyProtection="0"/>
    <xf numFmtId="171" fontId="3" fillId="0" borderId="0" applyFont="0" applyFill="0" applyBorder="0" applyAlignment="0" applyProtection="0"/>
    <xf numFmtId="175" fontId="3" fillId="0" borderId="0" applyFont="0" applyFill="0" applyBorder="0" applyAlignment="0" applyProtection="0"/>
    <xf numFmtId="170" fontId="3" fillId="0" borderId="0" applyFont="0" applyFill="0" applyBorder="0" applyAlignment="0" applyProtection="0"/>
    <xf numFmtId="9" fontId="3" fillId="0" borderId="0" applyFont="0" applyFill="0" applyBorder="0" applyAlignment="0" applyProtection="0"/>
    <xf numFmtId="169" fontId="3" fillId="0" borderId="0" applyFont="0" applyFill="0" applyBorder="0" applyAlignment="0" applyProtection="0"/>
    <xf numFmtId="0" fontId="3" fillId="0" borderId="0"/>
    <xf numFmtId="0" fontId="5" fillId="0" borderId="0"/>
    <xf numFmtId="0" fontId="26" fillId="0" borderId="0"/>
    <xf numFmtId="0" fontId="1" fillId="0" borderId="0"/>
    <xf numFmtId="0" fontId="3" fillId="0" borderId="0"/>
    <xf numFmtId="167" fontId="3" fillId="0" borderId="0" applyFont="0" applyFill="0" applyBorder="0" applyAlignment="0" applyProtection="0"/>
    <xf numFmtId="0" fontId="3" fillId="0" borderId="0"/>
    <xf numFmtId="9" fontId="3" fillId="0" borderId="0" applyFont="0" applyFill="0" applyBorder="0" applyAlignment="0" applyProtection="0"/>
    <xf numFmtId="181" fontId="3" fillId="0" borderId="0" applyFont="0" applyFill="0" applyBorder="0" applyAlignment="0" applyProtection="0"/>
    <xf numFmtId="9" fontId="3" fillId="0" borderId="0" applyFont="0" applyFill="0" applyBorder="0" applyAlignment="0" applyProtection="0"/>
    <xf numFmtId="0" fontId="3" fillId="0" borderId="0"/>
    <xf numFmtId="170" fontId="3" fillId="0" borderId="0" applyFont="0" applyFill="0" applyBorder="0" applyAlignment="0" applyProtection="0"/>
    <xf numFmtId="171" fontId="3" fillId="0" borderId="0" applyFont="0" applyFill="0" applyBorder="0" applyAlignment="0" applyProtection="0"/>
  </cellStyleXfs>
  <cellXfs count="777">
    <xf numFmtId="0" fontId="0" fillId="0" borderId="0" xfId="0"/>
    <xf numFmtId="0" fontId="3" fillId="0" borderId="0" xfId="0" applyFont="1" applyBorder="1"/>
    <xf numFmtId="0" fontId="8" fillId="0" borderId="0" xfId="0" applyFont="1" applyBorder="1"/>
    <xf numFmtId="0" fontId="3" fillId="0" borderId="25" xfId="0" applyFont="1" applyBorder="1" applyAlignment="1">
      <alignment horizontal="center"/>
    </xf>
    <xf numFmtId="0" fontId="7" fillId="0" borderId="0" xfId="0" applyFont="1" applyFill="1" applyBorder="1" applyAlignment="1">
      <alignment horizontal="center"/>
    </xf>
    <xf numFmtId="0" fontId="7" fillId="0" borderId="0" xfId="0" applyFont="1" applyFill="1" applyBorder="1" applyAlignment="1">
      <alignment horizontal="left"/>
    </xf>
    <xf numFmtId="0" fontId="6" fillId="0" borderId="0" xfId="0" applyFont="1" applyBorder="1" applyAlignment="1">
      <alignment horizontal="center" vertical="center"/>
    </xf>
    <xf numFmtId="0" fontId="6" fillId="0" borderId="17" xfId="0" applyFont="1" applyBorder="1" applyAlignment="1">
      <alignment horizontal="center" vertical="center"/>
    </xf>
    <xf numFmtId="0" fontId="6" fillId="0" borderId="26" xfId="0" applyFont="1" applyBorder="1" applyAlignment="1">
      <alignment horizontal="center" vertical="center"/>
    </xf>
    <xf numFmtId="0" fontId="9" fillId="0" borderId="25" xfId="0" applyFont="1" applyBorder="1" applyAlignment="1">
      <alignment horizontal="center"/>
    </xf>
    <xf numFmtId="0" fontId="10" fillId="0" borderId="0" xfId="0" applyFont="1" applyFill="1" applyBorder="1" applyAlignment="1">
      <alignment horizontal="center"/>
    </xf>
    <xf numFmtId="0" fontId="10" fillId="0" borderId="0" xfId="0" applyFont="1" applyFill="1" applyBorder="1" applyAlignment="1">
      <alignment horizontal="left"/>
    </xf>
    <xf numFmtId="0" fontId="9" fillId="0" borderId="0" xfId="0" applyFont="1" applyBorder="1"/>
    <xf numFmtId="0" fontId="9" fillId="0" borderId="0" xfId="0" applyFont="1" applyBorder="1" applyAlignment="1">
      <alignment horizontal="right" vertical="center"/>
    </xf>
    <xf numFmtId="0" fontId="9" fillId="0" borderId="0" xfId="0" applyFont="1" applyBorder="1" applyAlignment="1">
      <alignment horizontal="center" vertical="center"/>
    </xf>
    <xf numFmtId="0" fontId="9" fillId="0" borderId="27" xfId="0" applyFont="1" applyBorder="1" applyAlignment="1">
      <alignment horizontal="center" vertical="center"/>
    </xf>
    <xf numFmtId="0" fontId="6" fillId="0" borderId="0" xfId="0" applyFont="1" applyBorder="1" applyAlignment="1">
      <alignment horizontal="right" vertical="center"/>
    </xf>
    <xf numFmtId="0" fontId="6" fillId="0" borderId="27" xfId="0" applyFont="1" applyBorder="1" applyAlignment="1">
      <alignment horizontal="center" vertical="center"/>
    </xf>
    <xf numFmtId="0" fontId="7" fillId="0" borderId="25" xfId="0" applyFont="1" applyBorder="1" applyAlignment="1">
      <alignment horizontal="left"/>
    </xf>
    <xf numFmtId="0" fontId="3" fillId="0" borderId="11" xfId="0" applyFont="1" applyBorder="1" applyAlignment="1">
      <alignment horizontal="right"/>
    </xf>
    <xf numFmtId="0" fontId="3" fillId="0" borderId="0" xfId="0" applyFont="1" applyBorder="1" applyAlignment="1">
      <alignment horizontal="center"/>
    </xf>
    <xf numFmtId="0" fontId="3" fillId="0" borderId="0" xfId="0" applyFont="1" applyBorder="1" applyAlignment="1">
      <alignment horizontal="right"/>
    </xf>
    <xf numFmtId="0" fontId="7" fillId="0" borderId="0" xfId="0" applyFont="1" applyBorder="1" applyAlignment="1">
      <alignment horizontal="right"/>
    </xf>
    <xf numFmtId="0" fontId="3" fillId="0" borderId="27" xfId="0" applyFont="1" applyBorder="1" applyAlignment="1">
      <alignment horizontal="center"/>
    </xf>
    <xf numFmtId="0" fontId="6" fillId="0" borderId="28" xfId="0" applyFont="1" applyBorder="1" applyAlignment="1">
      <alignment horizontal="left"/>
    </xf>
    <xf numFmtId="0" fontId="6" fillId="0" borderId="29" xfId="0" applyFont="1" applyBorder="1" applyAlignment="1">
      <alignment horizontal="right"/>
    </xf>
    <xf numFmtId="0" fontId="6" fillId="0" borderId="29" xfId="0" applyFont="1" applyBorder="1" applyAlignment="1">
      <alignment horizontal="center"/>
    </xf>
    <xf numFmtId="0" fontId="6" fillId="0" borderId="30" xfId="0" applyFont="1" applyBorder="1" applyAlignment="1">
      <alignment horizontal="center"/>
    </xf>
    <xf numFmtId="0" fontId="3" fillId="0" borderId="31" xfId="6" applyFont="1" applyBorder="1"/>
    <xf numFmtId="0" fontId="3" fillId="0" borderId="6" xfId="6" applyFont="1" applyBorder="1"/>
    <xf numFmtId="167" fontId="3" fillId="0" borderId="6" xfId="2" applyFont="1" applyBorder="1"/>
    <xf numFmtId="167" fontId="3" fillId="0" borderId="7" xfId="2" applyFont="1" applyBorder="1"/>
    <xf numFmtId="0" fontId="7" fillId="0" borderId="25" xfId="6" applyFont="1" applyBorder="1" applyAlignment="1" applyProtection="1">
      <alignment horizontal="left"/>
      <protection locked="0"/>
    </xf>
    <xf numFmtId="0" fontId="7" fillId="0" borderId="11" xfId="6" applyFont="1" applyBorder="1" applyAlignment="1" applyProtection="1">
      <alignment horizontal="left"/>
      <protection locked="0"/>
    </xf>
    <xf numFmtId="0" fontId="7" fillId="0" borderId="0" xfId="6" applyFont="1" applyBorder="1" applyAlignment="1" applyProtection="1">
      <alignment horizontal="center"/>
      <protection locked="0"/>
    </xf>
    <xf numFmtId="0" fontId="3" fillId="0" borderId="11" xfId="6" applyFont="1" applyBorder="1" applyProtection="1">
      <protection locked="0"/>
    </xf>
    <xf numFmtId="0" fontId="3" fillId="0" borderId="0" xfId="6" applyFont="1" applyBorder="1"/>
    <xf numFmtId="0" fontId="3" fillId="0" borderId="0" xfId="6" applyFont="1" applyBorder="1" applyProtection="1">
      <protection locked="0"/>
    </xf>
    <xf numFmtId="167" fontId="3" fillId="0" borderId="0" xfId="2" applyFont="1" applyBorder="1" applyProtection="1">
      <protection locked="0"/>
    </xf>
    <xf numFmtId="167" fontId="3" fillId="0" borderId="27" xfId="2" applyFont="1" applyBorder="1"/>
    <xf numFmtId="0" fontId="7" fillId="0" borderId="25" xfId="6" applyFont="1" applyBorder="1" applyProtection="1">
      <protection locked="0"/>
    </xf>
    <xf numFmtId="0" fontId="7" fillId="0" borderId="32" xfId="6" applyFont="1" applyBorder="1"/>
    <xf numFmtId="0" fontId="3" fillId="0" borderId="11" xfId="6" applyFont="1" applyBorder="1" applyAlignment="1" applyProtection="1">
      <alignment horizontal="center"/>
      <protection locked="0"/>
    </xf>
    <xf numFmtId="167" fontId="3" fillId="0" borderId="11" xfId="2" applyFont="1" applyBorder="1" applyAlignment="1" applyProtection="1">
      <alignment horizontal="center"/>
      <protection locked="0"/>
    </xf>
    <xf numFmtId="0" fontId="7" fillId="0" borderId="11" xfId="6" applyFont="1" applyBorder="1"/>
    <xf numFmtId="0" fontId="3" fillId="0" borderId="32" xfId="6" applyFont="1" applyBorder="1" applyAlignment="1" applyProtection="1">
      <alignment horizontal="center"/>
      <protection locked="0"/>
    </xf>
    <xf numFmtId="0" fontId="7" fillId="0" borderId="0" xfId="6" applyFont="1" applyBorder="1"/>
    <xf numFmtId="0" fontId="3" fillId="0" borderId="0" xfId="6" applyFont="1" applyBorder="1" applyAlignment="1" applyProtection="1">
      <alignment horizontal="center"/>
      <protection locked="0"/>
    </xf>
    <xf numFmtId="167" fontId="3" fillId="0" borderId="0" xfId="2" applyFont="1" applyBorder="1" applyAlignment="1" applyProtection="1">
      <alignment horizontal="center"/>
      <protection locked="0"/>
    </xf>
    <xf numFmtId="167" fontId="3" fillId="0" borderId="27" xfId="2" applyFont="1" applyBorder="1" applyAlignment="1" applyProtection="1">
      <alignment horizontal="center"/>
      <protection locked="0"/>
    </xf>
    <xf numFmtId="0" fontId="3" fillId="0" borderId="11" xfId="6" applyFont="1" applyBorder="1"/>
    <xf numFmtId="167" fontId="3" fillId="0" borderId="12" xfId="2" applyFont="1" applyBorder="1" applyAlignment="1" applyProtection="1">
      <alignment horizontal="center"/>
      <protection locked="0"/>
    </xf>
    <xf numFmtId="0" fontId="3" fillId="0" borderId="11" xfId="6" applyFont="1" applyBorder="1" applyAlignment="1">
      <alignment horizontal="center"/>
    </xf>
    <xf numFmtId="167" fontId="3" fillId="0" borderId="11" xfId="2" applyFont="1" applyBorder="1" applyAlignment="1">
      <alignment horizontal="center"/>
    </xf>
    <xf numFmtId="167" fontId="3" fillId="0" borderId="12" xfId="2" applyFont="1" applyBorder="1" applyAlignment="1">
      <alignment horizontal="center"/>
    </xf>
    <xf numFmtId="0" fontId="3" fillId="0" borderId="0" xfId="6" applyFont="1" applyBorder="1" applyAlignment="1">
      <alignment horizontal="center"/>
    </xf>
    <xf numFmtId="167" fontId="3" fillId="0" borderId="0" xfId="2" applyFont="1" applyBorder="1" applyAlignment="1">
      <alignment horizontal="center"/>
    </xf>
    <xf numFmtId="167" fontId="3" fillId="0" borderId="27" xfId="2" applyFont="1" applyBorder="1" applyAlignment="1">
      <alignment horizontal="center"/>
    </xf>
    <xf numFmtId="167" fontId="7" fillId="2" borderId="0" xfId="2" applyFont="1" applyFill="1" applyBorder="1" applyAlignment="1">
      <alignment horizontal="center"/>
    </xf>
    <xf numFmtId="0" fontId="3" fillId="2" borderId="11" xfId="6" applyFont="1" applyFill="1" applyBorder="1" applyAlignment="1">
      <alignment horizontal="center"/>
    </xf>
    <xf numFmtId="0" fontId="7" fillId="2" borderId="0" xfId="6" applyFont="1" applyFill="1" applyBorder="1" applyAlignment="1">
      <alignment horizontal="center"/>
    </xf>
    <xf numFmtId="167" fontId="11" fillId="2" borderId="12" xfId="2" applyFont="1" applyFill="1" applyBorder="1" applyAlignment="1">
      <alignment horizontal="center"/>
    </xf>
    <xf numFmtId="0" fontId="3" fillId="0" borderId="11" xfId="6" applyFont="1" applyBorder="1" applyAlignment="1">
      <alignment horizontal="center" vertical="center"/>
    </xf>
    <xf numFmtId="167" fontId="3" fillId="0" borderId="0" xfId="2" applyFont="1" applyBorder="1"/>
    <xf numFmtId="0" fontId="10" fillId="0" borderId="25" xfId="6" applyFont="1" applyBorder="1" applyAlignment="1" applyProtection="1">
      <alignment vertical="top"/>
      <protection locked="0"/>
    </xf>
    <xf numFmtId="0" fontId="10" fillId="0" borderId="0" xfId="6" applyFont="1" applyBorder="1" applyAlignment="1">
      <alignment vertical="top"/>
    </xf>
    <xf numFmtId="0" fontId="9" fillId="0" borderId="0" xfId="6" applyFont="1" applyBorder="1" applyAlignment="1">
      <alignment horizontal="center" vertical="top"/>
    </xf>
    <xf numFmtId="167" fontId="9" fillId="0" borderId="0" xfId="2" applyFont="1" applyBorder="1" applyAlignment="1">
      <alignment vertical="top"/>
    </xf>
    <xf numFmtId="167" fontId="9" fillId="0" borderId="27" xfId="2" applyFont="1" applyBorder="1" applyAlignment="1">
      <alignment horizontal="center" vertical="top"/>
    </xf>
    <xf numFmtId="0" fontId="3" fillId="0" borderId="25" xfId="6" applyFont="1" applyBorder="1"/>
    <xf numFmtId="0" fontId="3" fillId="2" borderId="25" xfId="6" applyFont="1" applyFill="1" applyBorder="1"/>
    <xf numFmtId="0" fontId="3" fillId="2" borderId="0" xfId="6" applyFont="1" applyFill="1" applyBorder="1"/>
    <xf numFmtId="167" fontId="3" fillId="2" borderId="0" xfId="2" applyFont="1" applyFill="1" applyBorder="1"/>
    <xf numFmtId="167" fontId="3" fillId="2" borderId="27" xfId="2" applyFont="1" applyFill="1" applyBorder="1"/>
    <xf numFmtId="0" fontId="7" fillId="2" borderId="35" xfId="6" applyFont="1" applyFill="1" applyBorder="1" applyAlignment="1">
      <alignment horizontal="center" vertical="center"/>
    </xf>
    <xf numFmtId="167" fontId="7" fillId="2" borderId="36" xfId="2" applyFont="1" applyFill="1" applyBorder="1" applyAlignment="1">
      <alignment horizontal="center" vertical="center" wrapText="1"/>
    </xf>
    <xf numFmtId="167" fontId="7" fillId="2" borderId="35" xfId="2" applyFont="1" applyFill="1" applyBorder="1" applyAlignment="1">
      <alignment horizontal="center" vertical="center"/>
    </xf>
    <xf numFmtId="0" fontId="3" fillId="2" borderId="39" xfId="6" applyFont="1" applyFill="1" applyBorder="1" applyAlignment="1">
      <alignment horizontal="center"/>
    </xf>
    <xf numFmtId="0" fontId="3" fillId="2" borderId="40" xfId="6" applyFont="1" applyFill="1" applyBorder="1" applyAlignment="1"/>
    <xf numFmtId="0" fontId="3" fillId="2" borderId="41" xfId="6" applyFont="1" applyFill="1" applyBorder="1" applyAlignment="1"/>
    <xf numFmtId="167" fontId="3" fillId="2" borderId="40" xfId="2" applyFont="1" applyFill="1" applyBorder="1" applyAlignment="1">
      <alignment horizontal="center"/>
    </xf>
    <xf numFmtId="0" fontId="7" fillId="2" borderId="43" xfId="6" applyFont="1" applyFill="1" applyBorder="1"/>
    <xf numFmtId="0" fontId="3" fillId="2" borderId="15" xfId="6" applyFont="1" applyFill="1" applyBorder="1"/>
    <xf numFmtId="167" fontId="3" fillId="2" borderId="15" xfId="2" applyFont="1" applyFill="1" applyBorder="1"/>
    <xf numFmtId="167" fontId="3" fillId="2" borderId="16" xfId="2" applyFont="1" applyFill="1" applyBorder="1"/>
    <xf numFmtId="0" fontId="10" fillId="2" borderId="25" xfId="6" applyFont="1" applyFill="1" applyBorder="1"/>
    <xf numFmtId="167" fontId="13" fillId="2" borderId="4" xfId="2" applyFont="1" applyFill="1" applyBorder="1" applyAlignment="1">
      <alignment horizontal="center"/>
    </xf>
    <xf numFmtId="167" fontId="13" fillId="2" borderId="45" xfId="2" applyFont="1" applyFill="1" applyBorder="1" applyAlignment="1">
      <alignment horizontal="center"/>
    </xf>
    <xf numFmtId="167" fontId="6" fillId="2" borderId="9" xfId="2" applyFont="1" applyFill="1" applyBorder="1"/>
    <xf numFmtId="167" fontId="6" fillId="2" borderId="34" xfId="2" applyFont="1" applyFill="1" applyBorder="1"/>
    <xf numFmtId="167" fontId="6" fillId="2" borderId="51" xfId="2" applyFont="1" applyFill="1" applyBorder="1"/>
    <xf numFmtId="167" fontId="6" fillId="2" borderId="52" xfId="2" applyFont="1" applyFill="1" applyBorder="1"/>
    <xf numFmtId="167" fontId="6" fillId="2" borderId="53" xfId="2" applyFont="1" applyFill="1" applyBorder="1"/>
    <xf numFmtId="0" fontId="13" fillId="2" borderId="25" xfId="6" applyFont="1" applyFill="1" applyBorder="1"/>
    <xf numFmtId="0" fontId="6" fillId="2" borderId="0" xfId="6" applyFont="1" applyFill="1" applyBorder="1"/>
    <xf numFmtId="167" fontId="6" fillId="2" borderId="0" xfId="2" applyFont="1" applyFill="1" applyBorder="1"/>
    <xf numFmtId="167" fontId="6" fillId="2" borderId="27" xfId="2" applyFont="1" applyFill="1" applyBorder="1"/>
    <xf numFmtId="0" fontId="7" fillId="2" borderId="46" xfId="6" applyFont="1" applyFill="1" applyBorder="1"/>
    <xf numFmtId="0" fontId="3" fillId="2" borderId="32" xfId="6" applyFont="1" applyFill="1" applyBorder="1"/>
    <xf numFmtId="167" fontId="3" fillId="2" borderId="32" xfId="2" applyFont="1" applyFill="1" applyBorder="1"/>
    <xf numFmtId="167" fontId="3" fillId="2" borderId="54" xfId="2" applyFont="1" applyFill="1" applyBorder="1"/>
    <xf numFmtId="0" fontId="6" fillId="2" borderId="28" xfId="6" applyFont="1" applyFill="1" applyBorder="1"/>
    <xf numFmtId="0" fontId="6" fillId="2" borderId="29" xfId="6" applyFont="1" applyFill="1" applyBorder="1"/>
    <xf numFmtId="0" fontId="13" fillId="2" borderId="56" xfId="6" applyFont="1" applyFill="1" applyBorder="1" applyAlignment="1">
      <alignment horizontal="center"/>
    </xf>
    <xf numFmtId="0" fontId="6" fillId="2" borderId="32" xfId="6" applyFont="1" applyFill="1" applyBorder="1"/>
    <xf numFmtId="0" fontId="6" fillId="2" borderId="15" xfId="6" applyFont="1" applyFill="1" applyBorder="1"/>
    <xf numFmtId="167" fontId="6" fillId="2" borderId="57" xfId="2" applyFont="1" applyFill="1" applyBorder="1"/>
    <xf numFmtId="0" fontId="6" fillId="2" borderId="25" xfId="6" applyFont="1" applyFill="1" applyBorder="1"/>
    <xf numFmtId="167" fontId="6" fillId="2" borderId="32" xfId="2" applyFont="1" applyFill="1" applyBorder="1"/>
    <xf numFmtId="167" fontId="6" fillId="2" borderId="54" xfId="2" applyFont="1" applyFill="1" applyBorder="1"/>
    <xf numFmtId="0" fontId="13" fillId="2" borderId="55" xfId="6" applyFont="1" applyFill="1" applyBorder="1" applyAlignment="1">
      <alignment horizontal="center" vertical="center"/>
    </xf>
    <xf numFmtId="0" fontId="13" fillId="2" borderId="4" xfId="6" applyFont="1" applyFill="1" applyBorder="1" applyAlignment="1">
      <alignment horizontal="center" vertical="center"/>
    </xf>
    <xf numFmtId="0" fontId="13" fillId="2" borderId="4" xfId="6" applyFont="1" applyFill="1" applyBorder="1" applyAlignment="1">
      <alignment horizontal="center" vertical="center" wrapText="1"/>
    </xf>
    <xf numFmtId="0" fontId="13" fillId="2" borderId="37" xfId="6" applyFont="1" applyFill="1" applyBorder="1" applyAlignment="1">
      <alignment horizontal="center" vertical="center" wrapText="1"/>
    </xf>
    <xf numFmtId="167" fontId="13" fillId="2" borderId="4" xfId="2" applyFont="1" applyFill="1" applyBorder="1" applyAlignment="1">
      <alignment horizontal="center" vertical="center" wrapText="1"/>
    </xf>
    <xf numFmtId="167" fontId="13" fillId="2" borderId="45" xfId="2" applyFont="1" applyFill="1" applyBorder="1" applyAlignment="1">
      <alignment horizontal="center" vertical="center"/>
    </xf>
    <xf numFmtId="0" fontId="6" fillId="2" borderId="46" xfId="6" applyFont="1" applyFill="1" applyBorder="1" applyAlignment="1"/>
    <xf numFmtId="0" fontId="6" fillId="2" borderId="32" xfId="6" applyFont="1" applyFill="1" applyBorder="1" applyAlignment="1"/>
    <xf numFmtId="0" fontId="6" fillId="2" borderId="9" xfId="6" applyFont="1" applyFill="1" applyBorder="1" applyAlignment="1">
      <alignment horizontal="center"/>
    </xf>
    <xf numFmtId="0" fontId="6" fillId="2" borderId="9" xfId="6" applyFont="1" applyFill="1" applyBorder="1"/>
    <xf numFmtId="0" fontId="6" fillId="2" borderId="40" xfId="6" applyFont="1" applyFill="1" applyBorder="1" applyAlignment="1"/>
    <xf numFmtId="0" fontId="6" fillId="2" borderId="41" xfId="6" applyFont="1" applyFill="1" applyBorder="1" applyAlignment="1"/>
    <xf numFmtId="0" fontId="6" fillId="2" borderId="51" xfId="6" applyFont="1" applyFill="1" applyBorder="1" applyAlignment="1"/>
    <xf numFmtId="0" fontId="6" fillId="2" borderId="20" xfId="6" applyFont="1" applyFill="1" applyBorder="1"/>
    <xf numFmtId="167" fontId="6" fillId="2" borderId="20" xfId="2" applyFont="1" applyFill="1" applyBorder="1"/>
    <xf numFmtId="167" fontId="6" fillId="2" borderId="21" xfId="2" applyFont="1" applyFill="1" applyBorder="1"/>
    <xf numFmtId="167" fontId="13" fillId="2" borderId="45" xfId="2" applyFont="1" applyFill="1" applyBorder="1" applyAlignment="1">
      <alignment horizontal="center" vertical="center" wrapText="1"/>
    </xf>
    <xf numFmtId="0" fontId="6" fillId="2" borderId="32" xfId="6" applyFont="1" applyFill="1" applyBorder="1" applyAlignment="1">
      <alignment horizontal="center"/>
    </xf>
    <xf numFmtId="0" fontId="13" fillId="2" borderId="4" xfId="0" applyFont="1" applyFill="1" applyBorder="1" applyAlignment="1">
      <alignment horizontal="center" wrapText="1"/>
    </xf>
    <xf numFmtId="0" fontId="13" fillId="2" borderId="45" xfId="0" applyFont="1" applyFill="1" applyBorder="1" applyAlignment="1">
      <alignment horizontal="center" wrapText="1"/>
    </xf>
    <xf numFmtId="10" fontId="6" fillId="2" borderId="9" xfId="4" applyNumberFormat="1" applyFont="1" applyFill="1" applyBorder="1"/>
    <xf numFmtId="169" fontId="6" fillId="2" borderId="34" xfId="1" applyFont="1" applyFill="1" applyBorder="1"/>
    <xf numFmtId="0" fontId="6" fillId="0" borderId="25" xfId="6" applyFont="1" applyBorder="1"/>
    <xf numFmtId="0" fontId="6" fillId="0" borderId="0" xfId="6" applyFont="1" applyBorder="1"/>
    <xf numFmtId="0" fontId="6" fillId="0" borderId="11" xfId="6" applyFont="1" applyBorder="1"/>
    <xf numFmtId="167" fontId="6" fillId="0" borderId="0" xfId="2" applyFont="1" applyBorder="1"/>
    <xf numFmtId="167" fontId="6" fillId="0" borderId="27" xfId="2" applyFont="1" applyBorder="1"/>
    <xf numFmtId="0" fontId="7" fillId="0" borderId="36" xfId="6" applyFont="1" applyFill="1" applyBorder="1"/>
    <xf numFmtId="0" fontId="3" fillId="0" borderId="37" xfId="6" applyFont="1" applyFill="1" applyBorder="1"/>
    <xf numFmtId="167" fontId="3" fillId="0" borderId="37" xfId="2" applyFont="1" applyFill="1" applyBorder="1"/>
    <xf numFmtId="167" fontId="3" fillId="0" borderId="38" xfId="2" applyFont="1" applyFill="1" applyBorder="1"/>
    <xf numFmtId="0" fontId="3" fillId="0" borderId="46" xfId="6" applyFont="1" applyBorder="1" applyAlignment="1"/>
    <xf numFmtId="0" fontId="3" fillId="0" borderId="32" xfId="6" applyFont="1" applyBorder="1" applyAlignment="1"/>
    <xf numFmtId="167" fontId="3" fillId="0" borderId="32" xfId="2" applyFont="1" applyBorder="1" applyAlignment="1"/>
    <xf numFmtId="167" fontId="3" fillId="0" borderId="54" xfId="2" applyFont="1" applyBorder="1" applyAlignment="1"/>
    <xf numFmtId="0" fontId="3" fillId="0" borderId="40" xfId="6" applyFont="1" applyBorder="1" applyAlignment="1"/>
    <xf numFmtId="0" fontId="3" fillId="0" borderId="41" xfId="6" applyFont="1" applyBorder="1" applyAlignment="1"/>
    <xf numFmtId="167" fontId="3" fillId="0" borderId="41" xfId="2" applyFont="1" applyBorder="1" applyAlignment="1"/>
    <xf numFmtId="167" fontId="3" fillId="0" borderId="42" xfId="2" applyFont="1" applyBorder="1" applyAlignment="1"/>
    <xf numFmtId="0" fontId="3" fillId="0" borderId="25" xfId="6" applyFont="1" applyBorder="1" applyAlignment="1"/>
    <xf numFmtId="0" fontId="3" fillId="0" borderId="0" xfId="6" applyFont="1" applyBorder="1" applyAlignment="1"/>
    <xf numFmtId="167" fontId="3" fillId="0" borderId="0" xfId="2" applyFont="1" applyBorder="1" applyAlignment="1"/>
    <xf numFmtId="167" fontId="3" fillId="0" borderId="27" xfId="2" applyFont="1" applyBorder="1" applyAlignment="1"/>
    <xf numFmtId="0" fontId="7" fillId="0" borderId="25" xfId="6" applyFont="1" applyBorder="1" applyAlignment="1">
      <alignment horizontal="left"/>
    </xf>
    <xf numFmtId="0" fontId="7" fillId="0" borderId="25" xfId="6" applyFont="1" applyBorder="1" applyAlignment="1">
      <alignment horizontal="justify" vertical="center" wrapText="1"/>
    </xf>
    <xf numFmtId="0" fontId="7" fillId="0" borderId="0" xfId="6" applyFont="1" applyBorder="1" applyAlignment="1">
      <alignment horizontal="justify" vertical="center" wrapText="1"/>
    </xf>
    <xf numFmtId="167" fontId="7" fillId="0" borderId="0" xfId="2" applyFont="1" applyBorder="1" applyAlignment="1">
      <alignment horizontal="justify" vertical="center" wrapText="1"/>
    </xf>
    <xf numFmtId="167" fontId="7" fillId="0" borderId="27" xfId="2" applyFont="1" applyBorder="1" applyAlignment="1">
      <alignment horizontal="justify" vertical="center" wrapText="1"/>
    </xf>
    <xf numFmtId="0" fontId="6" fillId="0" borderId="15" xfId="6" applyFont="1" applyBorder="1"/>
    <xf numFmtId="0" fontId="3" fillId="0" borderId="0" xfId="6" applyFont="1" applyBorder="1" applyAlignment="1">
      <alignment horizontal="left"/>
    </xf>
    <xf numFmtId="0" fontId="3" fillId="0" borderId="25" xfId="6" applyFont="1" applyBorder="1" applyAlignment="1">
      <alignment horizontal="left"/>
    </xf>
    <xf numFmtId="2" fontId="3" fillId="0" borderId="39" xfId="2" applyNumberFormat="1" applyFont="1" applyFill="1" applyBorder="1" applyAlignment="1">
      <alignment horizontal="center"/>
    </xf>
    <xf numFmtId="0" fontId="6" fillId="2" borderId="29" xfId="6" applyFont="1" applyFill="1" applyBorder="1" applyAlignment="1">
      <alignment horizontal="center"/>
    </xf>
    <xf numFmtId="2" fontId="6" fillId="2" borderId="9" xfId="2" applyNumberFormat="1" applyFont="1" applyFill="1" applyBorder="1" applyAlignment="1">
      <alignment horizontal="center"/>
    </xf>
    <xf numFmtId="0" fontId="6" fillId="2" borderId="43" xfId="6" applyFont="1" applyFill="1" applyBorder="1" applyAlignment="1"/>
    <xf numFmtId="0" fontId="6" fillId="2" borderId="15" xfId="6" applyFont="1" applyFill="1" applyBorder="1" applyAlignment="1"/>
    <xf numFmtId="0" fontId="6" fillId="2" borderId="59" xfId="6" applyFont="1" applyFill="1" applyBorder="1" applyAlignment="1"/>
    <xf numFmtId="0" fontId="6" fillId="2" borderId="15" xfId="6" applyFont="1" applyFill="1" applyBorder="1" applyAlignment="1">
      <alignment horizontal="center"/>
    </xf>
    <xf numFmtId="2" fontId="6" fillId="2" borderId="13" xfId="2" applyNumberFormat="1" applyFont="1" applyFill="1" applyBorder="1" applyAlignment="1">
      <alignment horizontal="center"/>
    </xf>
    <xf numFmtId="167" fontId="6" fillId="2" borderId="18" xfId="2" applyFont="1" applyFill="1" applyBorder="1"/>
    <xf numFmtId="2" fontId="6" fillId="2" borderId="51" xfId="2" applyNumberFormat="1" applyFont="1" applyFill="1" applyBorder="1" applyAlignment="1">
      <alignment horizontal="center"/>
    </xf>
    <xf numFmtId="0" fontId="6" fillId="2" borderId="46" xfId="6" applyFont="1" applyFill="1" applyBorder="1" applyAlignment="1">
      <alignment horizontal="left"/>
    </xf>
    <xf numFmtId="0" fontId="6" fillId="2" borderId="40" xfId="6" applyFont="1" applyFill="1" applyBorder="1" applyAlignment="1">
      <alignment horizontal="left"/>
    </xf>
    <xf numFmtId="0" fontId="6" fillId="2" borderId="32" xfId="6" applyFont="1" applyFill="1" applyBorder="1" applyAlignment="1">
      <alignment horizontal="left"/>
    </xf>
    <xf numFmtId="0" fontId="6" fillId="2" borderId="47" xfId="6" applyFont="1" applyFill="1" applyBorder="1" applyAlignment="1">
      <alignment horizontal="left"/>
    </xf>
    <xf numFmtId="0" fontId="6" fillId="2" borderId="43" xfId="6" applyFont="1" applyFill="1" applyBorder="1" applyAlignment="1">
      <alignment horizontal="left"/>
    </xf>
    <xf numFmtId="0" fontId="3" fillId="0" borderId="0" xfId="0" applyFont="1"/>
    <xf numFmtId="0" fontId="14" fillId="0" borderId="0" xfId="7" applyFont="1" applyFill="1" applyProtection="1"/>
    <xf numFmtId="0" fontId="14" fillId="0" borderId="0" xfId="7" applyFont="1" applyFill="1" applyAlignment="1" applyProtection="1">
      <alignment horizontal="center"/>
    </xf>
    <xf numFmtId="0" fontId="14" fillId="0" borderId="60" xfId="7" applyFont="1" applyFill="1" applyBorder="1" applyProtection="1"/>
    <xf numFmtId="0" fontId="14" fillId="0" borderId="61" xfId="7" applyFont="1" applyFill="1" applyBorder="1" applyProtection="1"/>
    <xf numFmtId="0" fontId="14" fillId="0" borderId="61" xfId="7" applyFont="1" applyFill="1" applyBorder="1" applyAlignment="1" applyProtection="1">
      <alignment horizontal="center"/>
    </xf>
    <xf numFmtId="0" fontId="14" fillId="0" borderId="62" xfId="7" applyFont="1" applyFill="1" applyBorder="1" applyProtection="1"/>
    <xf numFmtId="0" fontId="14" fillId="0" borderId="63" xfId="7" applyFont="1" applyFill="1" applyBorder="1" applyProtection="1"/>
    <xf numFmtId="0" fontId="14" fillId="0" borderId="64" xfId="7" applyFont="1" applyFill="1" applyBorder="1" applyProtection="1"/>
    <xf numFmtId="0" fontId="15" fillId="0" borderId="25" xfId="7" applyFont="1" applyFill="1" applyBorder="1" applyAlignment="1" applyProtection="1">
      <alignment vertical="center" wrapText="1"/>
    </xf>
    <xf numFmtId="0" fontId="15" fillId="0" borderId="0" xfId="7" applyFont="1" applyFill="1" applyBorder="1" applyAlignment="1" applyProtection="1">
      <alignment vertical="center" wrapText="1"/>
    </xf>
    <xf numFmtId="0" fontId="15" fillId="0" borderId="27" xfId="7" applyFont="1" applyFill="1" applyBorder="1" applyAlignment="1" applyProtection="1">
      <alignment vertical="center" wrapText="1"/>
    </xf>
    <xf numFmtId="0" fontId="17" fillId="0" borderId="28" xfId="8" applyFont="1" applyFill="1" applyBorder="1" applyAlignment="1" applyProtection="1">
      <alignment horizontal="center"/>
    </xf>
    <xf numFmtId="0" fontId="18" fillId="0" borderId="29" xfId="8" applyFont="1" applyFill="1" applyBorder="1" applyAlignment="1" applyProtection="1">
      <alignment vertical="center" wrapText="1"/>
    </xf>
    <xf numFmtId="0" fontId="17" fillId="0" borderId="30" xfId="8" applyFont="1" applyFill="1" applyBorder="1" applyProtection="1"/>
    <xf numFmtId="0" fontId="16" fillId="0" borderId="51" xfId="9" applyFont="1" applyFill="1" applyBorder="1" applyAlignment="1" applyProtection="1">
      <alignment horizontal="center" vertical="center" wrapText="1"/>
    </xf>
    <xf numFmtId="0" fontId="16" fillId="3" borderId="22" xfId="8" applyFont="1" applyFill="1" applyBorder="1" applyAlignment="1" applyProtection="1">
      <alignment vertical="center"/>
    </xf>
    <xf numFmtId="0" fontId="16" fillId="3" borderId="23" xfId="8" applyFont="1" applyFill="1" applyBorder="1" applyAlignment="1" applyProtection="1">
      <alignment vertical="center"/>
    </xf>
    <xf numFmtId="0" fontId="16" fillId="3" borderId="24" xfId="8" applyFont="1" applyFill="1" applyBorder="1" applyAlignment="1" applyProtection="1">
      <alignment vertical="center"/>
    </xf>
    <xf numFmtId="0" fontId="20" fillId="0" borderId="63" xfId="7" applyFont="1" applyFill="1" applyBorder="1" applyProtection="1"/>
    <xf numFmtId="0" fontId="20" fillId="0" borderId="33" xfId="8" applyFont="1" applyFill="1" applyBorder="1" applyAlignment="1" applyProtection="1">
      <alignment horizontal="center" vertical="center"/>
    </xf>
    <xf numFmtId="0" fontId="20" fillId="0" borderId="9" xfId="8" applyFont="1" applyFill="1" applyBorder="1" applyAlignment="1" applyProtection="1">
      <alignment horizontal="center" vertical="center"/>
    </xf>
    <xf numFmtId="0" fontId="20" fillId="0" borderId="9" xfId="0" applyFont="1" applyFill="1" applyBorder="1" applyAlignment="1" applyProtection="1">
      <alignment horizontal="center" vertical="center"/>
    </xf>
    <xf numFmtId="0" fontId="20" fillId="0" borderId="9" xfId="0" applyFont="1" applyFill="1" applyBorder="1" applyAlignment="1" applyProtection="1">
      <alignment horizontal="left" vertical="center"/>
    </xf>
    <xf numFmtId="0" fontId="20" fillId="0" borderId="9" xfId="8" applyFont="1" applyFill="1" applyBorder="1" applyAlignment="1" applyProtection="1">
      <alignment horizontal="left" vertical="center" wrapText="1"/>
    </xf>
    <xf numFmtId="0" fontId="20" fillId="0" borderId="9" xfId="8" applyFont="1" applyFill="1" applyBorder="1" applyAlignment="1" applyProtection="1">
      <alignment horizontal="center" vertical="center" wrapText="1"/>
    </xf>
    <xf numFmtId="4" fontId="20" fillId="0" borderId="9" xfId="10" applyNumberFormat="1" applyFont="1" applyFill="1" applyBorder="1" applyAlignment="1" applyProtection="1">
      <alignment horizontal="center" vertical="center" wrapText="1"/>
    </xf>
    <xf numFmtId="167" fontId="20" fillId="0" borderId="9" xfId="11" applyNumberFormat="1" applyFont="1" applyFill="1" applyBorder="1" applyAlignment="1" applyProtection="1">
      <alignment horizontal="right" vertical="center" wrapText="1"/>
    </xf>
    <xf numFmtId="166" fontId="20" fillId="0" borderId="34" xfId="11" applyNumberFormat="1" applyFont="1" applyFill="1" applyBorder="1" applyAlignment="1" applyProtection="1">
      <alignment horizontal="right" vertical="center" wrapText="1"/>
    </xf>
    <xf numFmtId="0" fontId="20" fillId="0" borderId="64" xfId="7" applyFont="1" applyFill="1" applyBorder="1" applyProtection="1"/>
    <xf numFmtId="0" fontId="20" fillId="0" borderId="0" xfId="7" applyFont="1" applyFill="1" applyProtection="1"/>
    <xf numFmtId="0" fontId="20" fillId="0" borderId="28" xfId="8" applyFont="1" applyFill="1" applyBorder="1" applyAlignment="1" applyProtection="1">
      <alignment horizontal="left" vertical="center"/>
    </xf>
    <xf numFmtId="0" fontId="20" fillId="0" borderId="29" xfId="8" applyFont="1" applyFill="1" applyBorder="1" applyAlignment="1" applyProtection="1">
      <alignment horizontal="center" vertical="center"/>
    </xf>
    <xf numFmtId="0" fontId="20" fillId="0" borderId="29" xfId="0" applyFont="1" applyFill="1" applyBorder="1" applyAlignment="1" applyProtection="1">
      <alignment horizontal="center" vertical="center"/>
    </xf>
    <xf numFmtId="0" fontId="20" fillId="0" borderId="29" xfId="8" applyFont="1" applyFill="1" applyBorder="1" applyAlignment="1" applyProtection="1">
      <alignment horizontal="left" vertical="center" wrapText="1"/>
    </xf>
    <xf numFmtId="0" fontId="20" fillId="0" borderId="29" xfId="8" applyFont="1" applyFill="1" applyBorder="1" applyAlignment="1" applyProtection="1">
      <alignment horizontal="center" vertical="center" wrapText="1"/>
    </xf>
    <xf numFmtId="4" fontId="20" fillId="0" borderId="9" xfId="10" applyNumberFormat="1" applyFont="1" applyFill="1" applyBorder="1" applyAlignment="1" applyProtection="1">
      <alignment vertical="center" wrapText="1"/>
    </xf>
    <xf numFmtId="166" fontId="20" fillId="0" borderId="58" xfId="11" applyNumberFormat="1" applyFont="1" applyFill="1" applyBorder="1" applyAlignment="1" applyProtection="1">
      <alignment horizontal="right" vertical="center" wrapText="1"/>
    </xf>
    <xf numFmtId="172" fontId="16" fillId="0" borderId="21" xfId="10" applyNumberFormat="1" applyFont="1" applyFill="1" applyBorder="1" applyAlignment="1" applyProtection="1">
      <alignment horizontal="right" vertical="center"/>
    </xf>
    <xf numFmtId="0" fontId="20" fillId="0" borderId="66" xfId="8" applyFont="1" applyFill="1" applyBorder="1" applyAlignment="1" applyProtection="1">
      <alignment horizontal="center" vertical="center"/>
    </xf>
    <xf numFmtId="2" fontId="20" fillId="0" borderId="9" xfId="9" applyNumberFormat="1" applyFont="1" applyFill="1" applyBorder="1" applyAlignment="1" applyProtection="1">
      <alignment horizontal="center" vertical="center"/>
    </xf>
    <xf numFmtId="2" fontId="20" fillId="0" borderId="9" xfId="0" applyNumberFormat="1" applyFont="1" applyFill="1" applyBorder="1" applyAlignment="1" applyProtection="1">
      <alignment horizontal="center" vertical="center"/>
    </xf>
    <xf numFmtId="0" fontId="20" fillId="0" borderId="9" xfId="9" applyFont="1" applyFill="1" applyBorder="1" applyAlignment="1" applyProtection="1">
      <alignment horizontal="left" vertical="center"/>
    </xf>
    <xf numFmtId="0" fontId="20" fillId="0" borderId="9" xfId="9" applyFont="1" applyFill="1" applyBorder="1" applyAlignment="1" applyProtection="1">
      <alignment horizontal="center" vertical="center"/>
    </xf>
    <xf numFmtId="167" fontId="20" fillId="0" borderId="17" xfId="11" applyNumberFormat="1" applyFont="1" applyFill="1" applyBorder="1" applyAlignment="1" applyProtection="1">
      <alignment horizontal="right" vertical="center" wrapText="1"/>
    </xf>
    <xf numFmtId="166" fontId="20" fillId="0" borderId="26" xfId="11" applyNumberFormat="1" applyFont="1" applyFill="1" applyBorder="1" applyAlignment="1" applyProtection="1">
      <alignment horizontal="right" vertical="center" wrapText="1"/>
    </xf>
    <xf numFmtId="49" fontId="20" fillId="0" borderId="17" xfId="9" applyNumberFormat="1" applyFont="1" applyFill="1" applyBorder="1" applyAlignment="1" applyProtection="1">
      <alignment horizontal="center" vertical="center"/>
    </xf>
    <xf numFmtId="0" fontId="20" fillId="0" borderId="17" xfId="0" applyFont="1" applyFill="1" applyBorder="1" applyAlignment="1" applyProtection="1">
      <alignment horizontal="left" vertical="center"/>
    </xf>
    <xf numFmtId="0" fontId="20" fillId="0" borderId="17" xfId="9" applyFont="1" applyFill="1" applyBorder="1" applyAlignment="1" applyProtection="1">
      <alignment horizontal="left" vertical="center"/>
    </xf>
    <xf numFmtId="0" fontId="20" fillId="0" borderId="17" xfId="8" applyFont="1" applyFill="1" applyBorder="1" applyAlignment="1" applyProtection="1">
      <alignment horizontal="center" vertical="center"/>
    </xf>
    <xf numFmtId="0" fontId="20" fillId="0" borderId="44" xfId="8" applyFont="1" applyFill="1" applyBorder="1" applyAlignment="1" applyProtection="1">
      <alignment horizontal="center" vertical="center"/>
    </xf>
    <xf numFmtId="0" fontId="20" fillId="0" borderId="8" xfId="8" applyFont="1" applyFill="1" applyBorder="1" applyAlignment="1" applyProtection="1">
      <alignment horizontal="left" vertical="center"/>
    </xf>
    <xf numFmtId="0" fontId="20" fillId="0" borderId="0" xfId="8" applyFont="1" applyFill="1" applyBorder="1" applyAlignment="1" applyProtection="1">
      <alignment horizontal="center" vertical="center"/>
    </xf>
    <xf numFmtId="0" fontId="20" fillId="0" borderId="0" xfId="8" applyFont="1" applyFill="1" applyBorder="1" applyAlignment="1" applyProtection="1">
      <alignment horizontal="left" vertical="center" wrapText="1"/>
    </xf>
    <xf numFmtId="166" fontId="20" fillId="0" borderId="3" xfId="11" applyNumberFormat="1" applyFont="1" applyFill="1" applyBorder="1" applyAlignment="1" applyProtection="1">
      <alignment horizontal="right" vertical="center" wrapText="1"/>
    </xf>
    <xf numFmtId="172" fontId="16" fillId="0" borderId="67" xfId="10" applyNumberFormat="1" applyFont="1" applyFill="1" applyBorder="1" applyAlignment="1" applyProtection="1">
      <alignment horizontal="right" vertical="center"/>
    </xf>
    <xf numFmtId="173" fontId="16" fillId="4" borderId="38" xfId="8" applyNumberFormat="1" applyFont="1" applyFill="1" applyBorder="1" applyAlignment="1" applyProtection="1">
      <alignment vertical="center"/>
    </xf>
    <xf numFmtId="174" fontId="14" fillId="2" borderId="0" xfId="0" applyNumberFormat="1" applyFont="1" applyFill="1" applyAlignment="1">
      <alignment vertical="center"/>
    </xf>
    <xf numFmtId="164" fontId="23" fillId="2" borderId="0" xfId="0" applyNumberFormat="1" applyFont="1" applyFill="1" applyAlignment="1">
      <alignment vertical="center"/>
    </xf>
    <xf numFmtId="164" fontId="14" fillId="2" borderId="0" xfId="0" applyNumberFormat="1" applyFont="1" applyFill="1" applyAlignment="1">
      <alignment vertical="center"/>
    </xf>
    <xf numFmtId="0" fontId="14" fillId="2" borderId="0" xfId="0" applyFont="1" applyFill="1" applyAlignment="1">
      <alignment vertical="center"/>
    </xf>
    <xf numFmtId="0" fontId="24" fillId="0" borderId="63" xfId="6" applyFont="1" applyFill="1" applyBorder="1" applyProtection="1"/>
    <xf numFmtId="0" fontId="24" fillId="0" borderId="64" xfId="6" applyFont="1" applyFill="1" applyBorder="1" applyProtection="1"/>
    <xf numFmtId="0" fontId="24" fillId="0" borderId="0" xfId="6" applyFont="1" applyFill="1" applyProtection="1"/>
    <xf numFmtId="0" fontId="7" fillId="0" borderId="0" xfId="0" applyFont="1"/>
    <xf numFmtId="173" fontId="0" fillId="0" borderId="0" xfId="0" applyNumberFormat="1" applyFill="1"/>
    <xf numFmtId="177" fontId="24" fillId="0" borderId="64" xfId="6" applyNumberFormat="1" applyFont="1" applyFill="1" applyBorder="1" applyProtection="1"/>
    <xf numFmtId="0" fontId="24" fillId="0" borderId="68" xfId="6" applyFont="1" applyFill="1" applyBorder="1" applyProtection="1"/>
    <xf numFmtId="0" fontId="14" fillId="0" borderId="69" xfId="7" applyFont="1" applyFill="1" applyBorder="1" applyProtection="1"/>
    <xf numFmtId="0" fontId="14" fillId="0" borderId="69" xfId="7" applyFont="1" applyFill="1" applyBorder="1" applyAlignment="1" applyProtection="1">
      <alignment horizontal="center"/>
    </xf>
    <xf numFmtId="178" fontId="14" fillId="0" borderId="69" xfId="1" applyNumberFormat="1" applyFont="1" applyFill="1" applyBorder="1" applyProtection="1"/>
    <xf numFmtId="0" fontId="14" fillId="0" borderId="70" xfId="7" applyFont="1" applyFill="1" applyBorder="1" applyProtection="1"/>
    <xf numFmtId="176" fontId="14" fillId="0" borderId="0" xfId="7" applyNumberFormat="1" applyFont="1" applyFill="1" applyProtection="1"/>
    <xf numFmtId="168" fontId="14" fillId="0" borderId="0" xfId="3" applyNumberFormat="1" applyFont="1" applyFill="1" applyProtection="1"/>
    <xf numFmtId="0" fontId="25" fillId="0" borderId="63" xfId="6" applyFont="1" applyFill="1" applyBorder="1" applyAlignment="1" applyProtection="1"/>
    <xf numFmtId="179" fontId="22" fillId="2" borderId="45" xfId="13" applyNumberFormat="1" applyFont="1" applyFill="1" applyBorder="1" applyAlignment="1">
      <alignment horizontal="center" vertical="center" wrapText="1"/>
    </xf>
    <xf numFmtId="179" fontId="22" fillId="2" borderId="9" xfId="13" applyNumberFormat="1" applyFont="1" applyFill="1" applyBorder="1" applyAlignment="1">
      <alignment horizontal="center" vertical="center" wrapText="1"/>
    </xf>
    <xf numFmtId="9" fontId="22" fillId="2" borderId="34" xfId="14" applyFont="1" applyFill="1" applyBorder="1" applyAlignment="1">
      <alignment horizontal="center" vertical="center" wrapText="1"/>
    </xf>
    <xf numFmtId="164" fontId="24" fillId="0" borderId="0" xfId="3" applyFont="1" applyFill="1" applyProtection="1"/>
    <xf numFmtId="172" fontId="24" fillId="0" borderId="0" xfId="6" applyNumberFormat="1" applyFont="1" applyFill="1" applyProtection="1"/>
    <xf numFmtId="0" fontId="6" fillId="2" borderId="46" xfId="6" applyFont="1" applyFill="1" applyBorder="1" applyAlignment="1">
      <alignment horizontal="left"/>
    </xf>
    <xf numFmtId="165" fontId="24" fillId="0" borderId="0" xfId="6" applyNumberFormat="1" applyFont="1" applyFill="1" applyProtection="1"/>
    <xf numFmtId="0" fontId="7" fillId="0" borderId="25" xfId="6" applyFont="1" applyBorder="1" applyAlignment="1">
      <alignment horizontal="justify" vertical="center" wrapText="1"/>
    </xf>
    <xf numFmtId="0" fontId="7" fillId="0" borderId="0" xfId="6" applyFont="1" applyBorder="1" applyAlignment="1">
      <alignment horizontal="justify" vertical="center" wrapText="1"/>
    </xf>
    <xf numFmtId="0" fontId="13" fillId="2" borderId="55" xfId="6" applyFont="1" applyFill="1" applyBorder="1" applyAlignment="1">
      <alignment horizontal="center" vertical="center"/>
    </xf>
    <xf numFmtId="0" fontId="6" fillId="2" borderId="40" xfId="6" applyFont="1" applyFill="1" applyBorder="1" applyAlignment="1"/>
    <xf numFmtId="0" fontId="6" fillId="2" borderId="41" xfId="6" applyFont="1" applyFill="1" applyBorder="1" applyAlignment="1"/>
    <xf numFmtId="0" fontId="6" fillId="2" borderId="40" xfId="6" applyFont="1" applyFill="1" applyBorder="1" applyAlignment="1">
      <alignment horizontal="left"/>
    </xf>
    <xf numFmtId="0" fontId="13" fillId="2" borderId="56" xfId="6" applyFont="1" applyFill="1" applyBorder="1" applyAlignment="1">
      <alignment horizontal="center"/>
    </xf>
    <xf numFmtId="0" fontId="6" fillId="2" borderId="9" xfId="6" applyFont="1" applyFill="1" applyBorder="1" applyAlignment="1">
      <alignment horizontal="center"/>
    </xf>
    <xf numFmtId="0" fontId="6" fillId="2" borderId="32" xfId="6" applyFont="1" applyFill="1" applyBorder="1" applyAlignment="1">
      <alignment horizontal="center"/>
    </xf>
    <xf numFmtId="0" fontId="6" fillId="2" borderId="46" xfId="6" applyFont="1" applyFill="1" applyBorder="1" applyAlignment="1">
      <alignment horizontal="left"/>
    </xf>
    <xf numFmtId="4" fontId="20" fillId="0" borderId="17" xfId="10" applyNumberFormat="1" applyFont="1" applyFill="1" applyBorder="1" applyAlignment="1" applyProtection="1">
      <alignment vertical="center" wrapText="1"/>
    </xf>
    <xf numFmtId="0" fontId="4" fillId="2" borderId="5" xfId="16" applyFont="1" applyFill="1" applyBorder="1" applyAlignment="1"/>
    <xf numFmtId="0" fontId="4" fillId="2" borderId="6" xfId="16" applyFont="1" applyFill="1" applyBorder="1" applyAlignment="1"/>
    <xf numFmtId="0" fontId="4" fillId="2" borderId="72" xfId="16" applyFont="1" applyFill="1" applyBorder="1" applyAlignment="1"/>
    <xf numFmtId="0" fontId="26" fillId="0" borderId="0" xfId="18"/>
    <xf numFmtId="0" fontId="7" fillId="2" borderId="71" xfId="16" applyFont="1" applyFill="1" applyBorder="1" applyAlignment="1"/>
    <xf numFmtId="0" fontId="7" fillId="2" borderId="29" xfId="16" applyFont="1" applyFill="1" applyBorder="1" applyAlignment="1"/>
    <xf numFmtId="0" fontId="7" fillId="2" borderId="58" xfId="16" applyFont="1" applyFill="1" applyBorder="1" applyAlignment="1"/>
    <xf numFmtId="0" fontId="8" fillId="0" borderId="22" xfId="16" applyFont="1" applyBorder="1" applyAlignment="1">
      <alignment horizontal="center"/>
    </xf>
    <xf numFmtId="0" fontId="27" fillId="0" borderId="23" xfId="16" applyFont="1" applyFill="1" applyBorder="1" applyAlignment="1">
      <alignment horizontal="center"/>
    </xf>
    <xf numFmtId="0" fontId="8" fillId="0" borderId="23" xfId="16" applyFont="1" applyBorder="1" applyAlignment="1">
      <alignment vertical="center"/>
    </xf>
    <xf numFmtId="0" fontId="8" fillId="0" borderId="24" xfId="16" applyFont="1" applyBorder="1" applyAlignment="1">
      <alignment vertical="center"/>
    </xf>
    <xf numFmtId="0" fontId="3" fillId="0" borderId="31" xfId="16" applyFont="1" applyBorder="1" applyAlignment="1">
      <alignment horizontal="center"/>
    </xf>
    <xf numFmtId="0" fontId="7" fillId="0" borderId="6" xfId="16" applyFont="1" applyFill="1" applyBorder="1" applyAlignment="1">
      <alignment horizontal="center"/>
    </xf>
    <xf numFmtId="0" fontId="7" fillId="0" borderId="6" xfId="16" applyFont="1" applyFill="1" applyBorder="1" applyAlignment="1">
      <alignment horizontal="left"/>
    </xf>
    <xf numFmtId="0" fontId="6" fillId="0" borderId="6" xfId="16" applyFont="1" applyBorder="1" applyAlignment="1">
      <alignment horizontal="center" vertical="center"/>
    </xf>
    <xf numFmtId="0" fontId="6" fillId="0" borderId="4" xfId="16" applyFont="1" applyBorder="1" applyAlignment="1">
      <alignment horizontal="center" vertical="center"/>
    </xf>
    <xf numFmtId="0" fontId="6" fillId="0" borderId="45" xfId="16" applyFont="1" applyBorder="1" applyAlignment="1">
      <alignment horizontal="center" vertical="center"/>
    </xf>
    <xf numFmtId="0" fontId="9" fillId="0" borderId="25" xfId="16" applyFont="1" applyBorder="1" applyAlignment="1">
      <alignment horizontal="center"/>
    </xf>
    <xf numFmtId="0" fontId="10" fillId="0" borderId="0" xfId="16" applyFont="1" applyFill="1" applyBorder="1" applyAlignment="1">
      <alignment horizontal="center"/>
    </xf>
    <xf numFmtId="0" fontId="10" fillId="0" borderId="0" xfId="16" applyFont="1" applyFill="1" applyBorder="1" applyAlignment="1">
      <alignment horizontal="left"/>
    </xf>
    <xf numFmtId="0" fontId="9" fillId="0" borderId="0" xfId="16" applyFont="1" applyBorder="1" applyAlignment="1">
      <alignment horizontal="right" vertical="center"/>
    </xf>
    <xf numFmtId="0" fontId="9" fillId="0" borderId="0" xfId="16" applyFont="1" applyBorder="1" applyAlignment="1">
      <alignment horizontal="center" vertical="center"/>
    </xf>
    <xf numFmtId="0" fontId="9" fillId="0" borderId="27" xfId="16" applyFont="1" applyBorder="1" applyAlignment="1">
      <alignment horizontal="center" vertical="center"/>
    </xf>
    <xf numFmtId="0" fontId="7" fillId="0" borderId="0" xfId="16" applyFont="1" applyFill="1" applyBorder="1" applyAlignment="1">
      <alignment horizontal="center"/>
    </xf>
    <xf numFmtId="0" fontId="3" fillId="0" borderId="0" xfId="16" applyFont="1" applyBorder="1"/>
    <xf numFmtId="0" fontId="6" fillId="0" borderId="0" xfId="16" applyFont="1" applyBorder="1" applyAlignment="1">
      <alignment horizontal="right" vertical="center"/>
    </xf>
    <xf numFmtId="0" fontId="6" fillId="0" borderId="0" xfId="16" applyFont="1" applyBorder="1" applyAlignment="1">
      <alignment horizontal="center" vertical="center"/>
    </xf>
    <xf numFmtId="0" fontId="6" fillId="0" borderId="27" xfId="16" applyFont="1" applyBorder="1" applyAlignment="1">
      <alignment horizontal="center" vertical="center"/>
    </xf>
    <xf numFmtId="0" fontId="7" fillId="0" borderId="25" xfId="16" applyFont="1" applyBorder="1" applyAlignment="1">
      <alignment vertical="center" wrapText="1"/>
    </xf>
    <xf numFmtId="0" fontId="3" fillId="0" borderId="11" xfId="16" applyFont="1" applyBorder="1" applyAlignment="1">
      <alignment horizontal="left"/>
    </xf>
    <xf numFmtId="0" fontId="3" fillId="0" borderId="11" xfId="16" applyFont="1" applyBorder="1" applyAlignment="1"/>
    <xf numFmtId="0" fontId="3" fillId="0" borderId="0" xfId="16" applyFont="1" applyBorder="1" applyAlignment="1">
      <alignment horizontal="center"/>
    </xf>
    <xf numFmtId="0" fontId="3" fillId="0" borderId="0" xfId="16" applyFont="1" applyBorder="1" applyAlignment="1">
      <alignment horizontal="right"/>
    </xf>
    <xf numFmtId="0" fontId="7" fillId="0" borderId="0" xfId="16" applyFont="1" applyBorder="1" applyAlignment="1">
      <alignment horizontal="right"/>
    </xf>
    <xf numFmtId="0" fontId="3" fillId="0" borderId="27" xfId="16" applyFont="1" applyBorder="1" applyAlignment="1">
      <alignment horizontal="center"/>
    </xf>
    <xf numFmtId="0" fontId="7" fillId="0" borderId="28" xfId="16" applyFont="1" applyBorder="1" applyAlignment="1">
      <alignment vertical="center" wrapText="1"/>
    </xf>
    <xf numFmtId="0" fontId="6" fillId="0" borderId="29" xfId="16" applyFont="1" applyBorder="1" applyAlignment="1">
      <alignment horizontal="right"/>
    </xf>
    <xf numFmtId="0" fontId="6" fillId="0" borderId="29" xfId="16" applyFont="1" applyBorder="1" applyAlignment="1">
      <alignment horizontal="center"/>
    </xf>
    <xf numFmtId="0" fontId="3" fillId="0" borderId="31" xfId="16" applyFont="1" applyBorder="1"/>
    <xf numFmtId="0" fontId="3" fillId="0" borderId="6" xfId="16" applyFont="1" applyBorder="1"/>
    <xf numFmtId="0" fontId="3" fillId="0" borderId="7" xfId="16" applyFont="1" applyBorder="1"/>
    <xf numFmtId="0" fontId="7" fillId="0" borderId="25" xfId="16" applyFont="1" applyBorder="1" applyAlignment="1" applyProtection="1">
      <alignment horizontal="left"/>
      <protection locked="0"/>
    </xf>
    <xf numFmtId="0" fontId="1" fillId="0" borderId="0" xfId="19" applyBorder="1"/>
    <xf numFmtId="49" fontId="3" fillId="0" borderId="11" xfId="16" applyNumberFormat="1" applyFont="1" applyBorder="1" applyAlignment="1" applyProtection="1">
      <alignment horizontal="left"/>
      <protection locked="0"/>
    </xf>
    <xf numFmtId="0" fontId="3" fillId="0" borderId="0" xfId="16" applyFont="1" applyBorder="1" applyAlignment="1" applyProtection="1">
      <alignment horizontal="center"/>
      <protection locked="0"/>
    </xf>
    <xf numFmtId="0" fontId="3" fillId="0" borderId="11" xfId="16" applyFont="1" applyBorder="1" applyProtection="1">
      <protection locked="0"/>
    </xf>
    <xf numFmtId="0" fontId="3" fillId="0" borderId="0" xfId="16" applyFont="1" applyBorder="1" applyProtection="1">
      <protection locked="0"/>
    </xf>
    <xf numFmtId="0" fontId="3" fillId="0" borderId="27" xfId="16" applyFont="1" applyBorder="1"/>
    <xf numFmtId="0" fontId="7" fillId="0" borderId="25" xfId="16" applyFont="1" applyBorder="1" applyProtection="1">
      <protection locked="0"/>
    </xf>
    <xf numFmtId="0" fontId="3" fillId="0" borderId="11" xfId="16" applyFont="1" applyBorder="1"/>
    <xf numFmtId="0" fontId="7" fillId="0" borderId="11" xfId="16" applyFont="1" applyBorder="1"/>
    <xf numFmtId="0" fontId="3" fillId="0" borderId="15" xfId="16" applyFont="1" applyBorder="1"/>
    <xf numFmtId="0" fontId="7" fillId="0" borderId="15" xfId="16" applyFont="1" applyBorder="1"/>
    <xf numFmtId="0" fontId="3" fillId="0" borderId="11" xfId="16" applyFont="1" applyBorder="1" applyAlignment="1" applyProtection="1">
      <alignment horizontal="center"/>
      <protection locked="0"/>
    </xf>
    <xf numFmtId="0" fontId="7" fillId="0" borderId="0" xfId="16" applyFont="1" applyBorder="1" applyAlignment="1" applyProtection="1">
      <alignment horizontal="center"/>
      <protection locked="0"/>
    </xf>
    <xf numFmtId="0" fontId="3" fillId="0" borderId="11" xfId="16" applyFont="1" applyBorder="1" applyAlignment="1" applyProtection="1">
      <alignment horizontal="left"/>
      <protection locked="0"/>
    </xf>
    <xf numFmtId="0" fontId="3" fillId="0" borderId="12" xfId="16" applyFont="1" applyBorder="1" applyAlignment="1" applyProtection="1">
      <alignment horizontal="center"/>
      <protection locked="0"/>
    </xf>
    <xf numFmtId="0" fontId="13" fillId="0" borderId="11" xfId="16" applyFont="1" applyBorder="1"/>
    <xf numFmtId="0" fontId="3" fillId="0" borderId="11" xfId="16" applyFont="1" applyBorder="1" applyAlignment="1">
      <alignment horizontal="center"/>
    </xf>
    <xf numFmtId="0" fontId="3" fillId="0" borderId="12" xfId="16" applyFont="1" applyBorder="1" applyAlignment="1">
      <alignment horizontal="center"/>
    </xf>
    <xf numFmtId="0" fontId="7" fillId="2" borderId="0" xfId="16" applyFont="1" applyFill="1" applyBorder="1" applyAlignment="1">
      <alignment horizontal="center"/>
    </xf>
    <xf numFmtId="49" fontId="3" fillId="2" borderId="11" xfId="16" applyNumberFormat="1" applyFont="1" applyFill="1" applyBorder="1" applyAlignment="1">
      <alignment horizontal="center"/>
    </xf>
    <xf numFmtId="0" fontId="3" fillId="2" borderId="12" xfId="16" applyFont="1" applyFill="1" applyBorder="1" applyAlignment="1">
      <alignment horizontal="center"/>
    </xf>
    <xf numFmtId="0" fontId="7" fillId="0" borderId="0" xfId="16" applyFont="1" applyBorder="1"/>
    <xf numFmtId="0" fontId="3" fillId="0" borderId="11" xfId="16" applyFont="1" applyBorder="1" applyAlignment="1">
      <alignment horizontal="center" vertical="center"/>
    </xf>
    <xf numFmtId="0" fontId="10" fillId="0" borderId="25" xfId="16" applyFont="1" applyBorder="1" applyAlignment="1" applyProtection="1">
      <alignment vertical="top"/>
      <protection locked="0"/>
    </xf>
    <xf numFmtId="0" fontId="10" fillId="0" borderId="0" xfId="16" applyFont="1" applyBorder="1" applyAlignment="1">
      <alignment vertical="top"/>
    </xf>
    <xf numFmtId="0" fontId="9" fillId="0" borderId="0" xfId="16" applyFont="1" applyBorder="1" applyAlignment="1">
      <alignment horizontal="center" vertical="top"/>
    </xf>
    <xf numFmtId="0" fontId="26" fillId="0" borderId="0" xfId="18" applyBorder="1"/>
    <xf numFmtId="0" fontId="9" fillId="0" borderId="15" xfId="16" applyFont="1" applyBorder="1" applyAlignment="1">
      <alignment horizontal="center" vertical="top"/>
    </xf>
    <xf numFmtId="0" fontId="9" fillId="0" borderId="0" xfId="16" applyFont="1" applyBorder="1" applyAlignment="1">
      <alignment vertical="top"/>
    </xf>
    <xf numFmtId="0" fontId="9" fillId="0" borderId="27" xfId="16" applyFont="1" applyBorder="1" applyAlignment="1">
      <alignment horizontal="center" vertical="top"/>
    </xf>
    <xf numFmtId="0" fontId="3" fillId="0" borderId="25" xfId="18" applyFont="1" applyFill="1" applyBorder="1"/>
    <xf numFmtId="0" fontId="3" fillId="0" borderId="0" xfId="18" applyFont="1" applyFill="1" applyBorder="1"/>
    <xf numFmtId="0" fontId="3" fillId="0" borderId="27" xfId="18" applyFont="1" applyFill="1" applyBorder="1"/>
    <xf numFmtId="0" fontId="7" fillId="0" borderId="35" xfId="18" applyFont="1" applyFill="1" applyBorder="1" applyAlignment="1">
      <alignment horizontal="center" vertical="center"/>
    </xf>
    <xf numFmtId="0" fontId="7" fillId="0" borderId="37" xfId="18" applyFont="1" applyFill="1" applyBorder="1" applyAlignment="1">
      <alignment horizontal="center" vertical="center" wrapText="1"/>
    </xf>
    <xf numFmtId="0" fontId="7" fillId="0" borderId="35" xfId="18" applyFont="1" applyFill="1" applyBorder="1" applyAlignment="1">
      <alignment horizontal="center" vertical="center" wrapText="1"/>
    </xf>
    <xf numFmtId="0" fontId="12" fillId="2" borderId="39" xfId="20" applyFont="1" applyFill="1" applyBorder="1" applyAlignment="1">
      <alignment horizontal="center" vertical="center"/>
    </xf>
    <xf numFmtId="0" fontId="28" fillId="2" borderId="40" xfId="20" applyFont="1" applyFill="1" applyBorder="1" applyAlignment="1">
      <alignment horizontal="center" vertical="center"/>
    </xf>
    <xf numFmtId="0" fontId="28" fillId="2" borderId="39" xfId="20" applyFont="1" applyFill="1" applyBorder="1" applyAlignment="1">
      <alignment horizontal="center" vertical="center"/>
    </xf>
    <xf numFmtId="0" fontId="28" fillId="0" borderId="25" xfId="18" applyFont="1" applyFill="1" applyBorder="1"/>
    <xf numFmtId="0" fontId="28" fillId="0" borderId="0" xfId="18" applyFont="1" applyFill="1" applyBorder="1"/>
    <xf numFmtId="0" fontId="28" fillId="0" borderId="27" xfId="18" applyFont="1" applyFill="1" applyBorder="1"/>
    <xf numFmtId="0" fontId="12" fillId="0" borderId="43" xfId="18" applyFont="1" applyFill="1" applyBorder="1"/>
    <xf numFmtId="0" fontId="28" fillId="0" borderId="15" xfId="18" applyFont="1" applyFill="1" applyBorder="1"/>
    <xf numFmtId="0" fontId="28" fillId="0" borderId="16" xfId="18" applyFont="1" applyFill="1" applyBorder="1"/>
    <xf numFmtId="0" fontId="12" fillId="0" borderId="25" xfId="18" applyFont="1" applyFill="1" applyBorder="1"/>
    <xf numFmtId="0" fontId="28" fillId="0" borderId="29" xfId="18" applyFont="1" applyFill="1" applyBorder="1"/>
    <xf numFmtId="0" fontId="12" fillId="0" borderId="4" xfId="18" applyFont="1" applyFill="1" applyBorder="1" applyAlignment="1">
      <alignment horizontal="center"/>
    </xf>
    <xf numFmtId="0" fontId="12" fillId="0" borderId="45" xfId="18" applyFont="1" applyFill="1" applyBorder="1" applyAlignment="1">
      <alignment horizontal="center"/>
    </xf>
    <xf numFmtId="0" fontId="12" fillId="2" borderId="10" xfId="20" applyFont="1" applyFill="1" applyBorder="1" applyAlignment="1">
      <alignment horizontal="center"/>
    </xf>
    <xf numFmtId="0" fontId="12" fillId="2" borderId="77" xfId="20" applyFont="1" applyFill="1" applyBorder="1" applyAlignment="1">
      <alignment horizontal="center"/>
    </xf>
    <xf numFmtId="4" fontId="28" fillId="0" borderId="9" xfId="20" applyNumberFormat="1" applyFont="1" applyBorder="1" applyAlignment="1">
      <alignment vertical="center"/>
    </xf>
    <xf numFmtId="4" fontId="28" fillId="0" borderId="34" xfId="20" applyNumberFormat="1" applyFont="1" applyBorder="1" applyAlignment="1">
      <alignment vertical="center"/>
    </xf>
    <xf numFmtId="4" fontId="28" fillId="0" borderId="17" xfId="20" applyNumberFormat="1" applyFont="1" applyBorder="1" applyAlignment="1">
      <alignment vertical="center"/>
    </xf>
    <xf numFmtId="4" fontId="28" fillId="0" borderId="26" xfId="20" applyNumberFormat="1" applyFont="1" applyBorder="1" applyAlignment="1">
      <alignment vertical="center"/>
    </xf>
    <xf numFmtId="0" fontId="12" fillId="2" borderId="17" xfId="20" applyFont="1" applyFill="1" applyBorder="1" applyAlignment="1">
      <alignment horizontal="center"/>
    </xf>
    <xf numFmtId="176" fontId="28" fillId="0" borderId="57" xfId="18" applyNumberFormat="1" applyFont="1" applyFill="1" applyBorder="1"/>
    <xf numFmtId="0" fontId="12" fillId="0" borderId="46" xfId="18" applyFont="1" applyFill="1" applyBorder="1"/>
    <xf numFmtId="0" fontId="28" fillId="0" borderId="32" xfId="18" applyFont="1" applyFill="1" applyBorder="1"/>
    <xf numFmtId="0" fontId="28" fillId="0" borderId="54" xfId="18" applyFont="1" applyFill="1" applyBorder="1"/>
    <xf numFmtId="0" fontId="28" fillId="0" borderId="28" xfId="18" applyFont="1" applyFill="1" applyBorder="1"/>
    <xf numFmtId="0" fontId="12" fillId="0" borderId="56" xfId="18" applyFont="1" applyFill="1" applyBorder="1" applyAlignment="1">
      <alignment horizontal="center"/>
    </xf>
    <xf numFmtId="3" fontId="28" fillId="0" borderId="9" xfId="20" applyNumberFormat="1" applyFont="1" applyBorder="1" applyAlignment="1">
      <alignment horizontal="center"/>
    </xf>
    <xf numFmtId="4" fontId="28" fillId="0" borderId="9" xfId="20" applyNumberFormat="1" applyFont="1" applyBorder="1" applyAlignment="1">
      <alignment horizontal="center" vertical="center"/>
    </xf>
    <xf numFmtId="4" fontId="28" fillId="0" borderId="9" xfId="20" applyNumberFormat="1" applyFont="1" applyBorder="1" applyAlignment="1">
      <alignment horizontal="center"/>
    </xf>
    <xf numFmtId="0" fontId="28" fillId="0" borderId="46" xfId="20" applyFont="1" applyBorder="1" applyAlignment="1">
      <alignment horizontal="left" vertical="center" wrapText="1"/>
    </xf>
    <xf numFmtId="0" fontId="28" fillId="0" borderId="32" xfId="20" applyFont="1" applyBorder="1" applyAlignment="1">
      <alignment horizontal="left" vertical="center" wrapText="1"/>
    </xf>
    <xf numFmtId="0" fontId="28" fillId="0" borderId="47" xfId="20" applyFont="1" applyBorder="1" applyAlignment="1">
      <alignment horizontal="left" vertical="center" wrapText="1"/>
    </xf>
    <xf numFmtId="4" fontId="28" fillId="0" borderId="48" xfId="20" applyNumberFormat="1" applyFont="1" applyBorder="1" applyAlignment="1">
      <alignment horizontal="center" vertical="center"/>
    </xf>
    <xf numFmtId="4" fontId="28" fillId="0" borderId="47" xfId="20" applyNumberFormat="1" applyFont="1" applyBorder="1" applyAlignment="1">
      <alignment horizontal="center" vertical="center"/>
    </xf>
    <xf numFmtId="0" fontId="28" fillId="0" borderId="78" xfId="18" applyFont="1" applyFill="1" applyBorder="1" applyAlignment="1">
      <alignment horizontal="left"/>
    </xf>
    <xf numFmtId="0" fontId="28" fillId="0" borderId="41" xfId="18" applyFont="1" applyFill="1" applyBorder="1" applyAlignment="1"/>
    <xf numFmtId="0" fontId="28" fillId="0" borderId="51" xfId="18" applyFont="1" applyFill="1" applyBorder="1" applyAlignment="1">
      <alignment horizontal="center"/>
    </xf>
    <xf numFmtId="0" fontId="28" fillId="0" borderId="51" xfId="18" applyFont="1" applyFill="1" applyBorder="1"/>
    <xf numFmtId="0" fontId="28" fillId="0" borderId="50" xfId="18" applyFont="1" applyFill="1" applyBorder="1" applyAlignment="1">
      <alignment horizontal="center"/>
    </xf>
    <xf numFmtId="167" fontId="28" fillId="0" borderId="77" xfId="21" applyFont="1" applyFill="1" applyBorder="1" applyAlignment="1">
      <alignment horizontal="right"/>
    </xf>
    <xf numFmtId="176" fontId="28" fillId="0" borderId="26" xfId="18" applyNumberFormat="1" applyFont="1" applyFill="1" applyBorder="1" applyAlignment="1">
      <alignment horizontal="right"/>
    </xf>
    <xf numFmtId="0" fontId="12" fillId="0" borderId="36" xfId="18" applyFont="1" applyFill="1" applyBorder="1" applyAlignment="1">
      <alignment horizontal="center"/>
    </xf>
    <xf numFmtId="0" fontId="12" fillId="0" borderId="37" xfId="18" applyFont="1" applyFill="1" applyBorder="1" applyAlignment="1">
      <alignment horizontal="center"/>
    </xf>
    <xf numFmtId="0" fontId="12" fillId="0" borderId="4" xfId="18" applyFont="1" applyFill="1" applyBorder="1" applyAlignment="1">
      <alignment horizontal="center" vertical="center"/>
    </xf>
    <xf numFmtId="0" fontId="12" fillId="0" borderId="4" xfId="18" applyFont="1" applyFill="1" applyBorder="1" applyAlignment="1">
      <alignment horizontal="center" vertical="center" wrapText="1"/>
    </xf>
    <xf numFmtId="0" fontId="12" fillId="0" borderId="37" xfId="18" applyFont="1" applyFill="1" applyBorder="1" applyAlignment="1">
      <alignment horizontal="center" vertical="center" wrapText="1"/>
    </xf>
    <xf numFmtId="0" fontId="12" fillId="0" borderId="45" xfId="18" applyFont="1" applyFill="1" applyBorder="1" applyAlignment="1">
      <alignment horizontal="center" vertical="center"/>
    </xf>
    <xf numFmtId="180" fontId="28" fillId="0" borderId="9" xfId="20" applyNumberFormat="1" applyFont="1" applyBorder="1"/>
    <xf numFmtId="0" fontId="28" fillId="0" borderId="46" xfId="22" applyFont="1" applyFill="1" applyBorder="1"/>
    <xf numFmtId="0" fontId="28" fillId="0" borderId="15" xfId="18" applyFont="1" applyFill="1" applyBorder="1" applyAlignment="1"/>
    <xf numFmtId="0" fontId="28" fillId="0" borderId="9" xfId="18" applyFont="1" applyFill="1" applyBorder="1" applyAlignment="1">
      <alignment horizontal="center"/>
    </xf>
    <xf numFmtId="2" fontId="28" fillId="0" borderId="9" xfId="18" applyNumberFormat="1" applyFont="1" applyFill="1" applyBorder="1"/>
    <xf numFmtId="2" fontId="28" fillId="0" borderId="32" xfId="18" applyNumberFormat="1" applyFont="1" applyFill="1" applyBorder="1"/>
    <xf numFmtId="176" fontId="28" fillId="0" borderId="34" xfId="18" applyNumberFormat="1" applyFont="1" applyFill="1" applyBorder="1"/>
    <xf numFmtId="0" fontId="28" fillId="0" borderId="40" xfId="18" applyFont="1" applyFill="1" applyBorder="1" applyAlignment="1"/>
    <xf numFmtId="0" fontId="28" fillId="0" borderId="51" xfId="18" applyFont="1" applyFill="1" applyBorder="1" applyAlignment="1"/>
    <xf numFmtId="0" fontId="28" fillId="0" borderId="52" xfId="18" applyFont="1" applyFill="1" applyBorder="1"/>
    <xf numFmtId="176" fontId="28" fillId="0" borderId="53" xfId="18" applyNumberFormat="1" applyFont="1" applyFill="1" applyBorder="1"/>
    <xf numFmtId="0" fontId="12" fillId="0" borderId="45" xfId="18" applyFont="1" applyFill="1" applyBorder="1" applyAlignment="1">
      <alignment horizontal="center" vertical="center" wrapText="1"/>
    </xf>
    <xf numFmtId="0" fontId="28" fillId="0" borderId="43" xfId="18" applyFont="1" applyFill="1" applyBorder="1" applyAlignment="1"/>
    <xf numFmtId="176" fontId="28" fillId="0" borderId="9" xfId="18" applyNumberFormat="1" applyFont="1" applyFill="1" applyBorder="1"/>
    <xf numFmtId="1" fontId="28" fillId="0" borderId="9" xfId="23" applyNumberFormat="1" applyFont="1" applyFill="1" applyBorder="1" applyAlignment="1">
      <alignment horizontal="center"/>
    </xf>
    <xf numFmtId="176" fontId="28" fillId="0" borderId="9" xfId="21" applyNumberFormat="1" applyFont="1" applyFill="1" applyBorder="1"/>
    <xf numFmtId="176" fontId="28" fillId="0" borderId="34" xfId="22" applyNumberFormat="1" applyFont="1" applyFill="1" applyBorder="1"/>
    <xf numFmtId="0" fontId="28" fillId="0" borderId="10" xfId="18" applyFont="1" applyFill="1" applyBorder="1" applyAlignment="1">
      <alignment horizontal="center"/>
    </xf>
    <xf numFmtId="181" fontId="28" fillId="0" borderId="0" xfId="24" applyFont="1" applyFill="1" applyBorder="1" applyAlignment="1" applyProtection="1">
      <alignment horizontal="right" vertical="top" wrapText="1"/>
    </xf>
    <xf numFmtId="0" fontId="28" fillId="0" borderId="34" xfId="18" applyFont="1" applyFill="1" applyBorder="1"/>
    <xf numFmtId="4" fontId="28" fillId="0" borderId="57" xfId="22" applyNumberFormat="1" applyFont="1" applyFill="1" applyBorder="1"/>
    <xf numFmtId="4" fontId="28" fillId="0" borderId="57" xfId="18" applyNumberFormat="1" applyFont="1" applyFill="1" applyBorder="1"/>
    <xf numFmtId="0" fontId="12" fillId="0" borderId="55" xfId="18" applyFont="1" applyFill="1" applyBorder="1" applyAlignment="1">
      <alignment horizontal="center" wrapText="1"/>
    </xf>
    <xf numFmtId="0" fontId="12" fillId="0" borderId="4" xfId="18" applyFont="1" applyFill="1" applyBorder="1" applyAlignment="1">
      <alignment horizontal="center" wrapText="1"/>
    </xf>
    <xf numFmtId="0" fontId="12" fillId="0" borderId="45" xfId="18" applyFont="1" applyFill="1" applyBorder="1" applyAlignment="1">
      <alignment horizontal="center" wrapText="1"/>
    </xf>
    <xf numFmtId="181" fontId="12" fillId="0" borderId="32" xfId="24" applyFont="1" applyFill="1" applyBorder="1"/>
    <xf numFmtId="9" fontId="12" fillId="0" borderId="47" xfId="25" applyFont="1" applyFill="1" applyBorder="1"/>
    <xf numFmtId="9" fontId="28" fillId="0" borderId="47" xfId="22" applyNumberFormat="1" applyFont="1" applyFill="1" applyBorder="1"/>
    <xf numFmtId="181" fontId="28" fillId="0" borderId="34" xfId="24" applyFont="1" applyFill="1" applyBorder="1"/>
    <xf numFmtId="0" fontId="12" fillId="0" borderId="43" xfId="18" applyFont="1" applyFill="1" applyBorder="1" applyAlignment="1"/>
    <xf numFmtId="0" fontId="12" fillId="0" borderId="15" xfId="18" applyFont="1" applyFill="1" applyBorder="1" applyAlignment="1"/>
    <xf numFmtId="0" fontId="12" fillId="0" borderId="40" xfId="18" applyFont="1" applyFill="1" applyBorder="1" applyAlignment="1"/>
    <xf numFmtId="0" fontId="12" fillId="0" borderId="41" xfId="18" applyFont="1" applyFill="1" applyBorder="1" applyAlignment="1"/>
    <xf numFmtId="181" fontId="12" fillId="0" borderId="41" xfId="24" applyFont="1" applyFill="1" applyBorder="1"/>
    <xf numFmtId="9" fontId="12" fillId="0" borderId="49" xfId="25" applyFont="1" applyFill="1" applyBorder="1"/>
    <xf numFmtId="9" fontId="28" fillId="0" borderId="51" xfId="22" applyNumberFormat="1" applyFont="1" applyFill="1" applyBorder="1"/>
    <xf numFmtId="181" fontId="28" fillId="0" borderId="57" xfId="18" applyNumberFormat="1" applyFont="1" applyFill="1" applyBorder="1"/>
    <xf numFmtId="0" fontId="12" fillId="2" borderId="46" xfId="16" applyFont="1" applyFill="1" applyBorder="1"/>
    <xf numFmtId="167" fontId="28" fillId="2" borderId="27" xfId="16" applyNumberFormat="1" applyFont="1" applyFill="1" applyBorder="1"/>
    <xf numFmtId="182" fontId="12" fillId="0" borderId="57" xfId="18" applyNumberFormat="1" applyFont="1" applyFill="1" applyBorder="1"/>
    <xf numFmtId="0" fontId="3" fillId="0" borderId="31" xfId="20" applyFont="1" applyBorder="1"/>
    <xf numFmtId="0" fontId="3" fillId="0" borderId="6" xfId="20" applyFont="1" applyBorder="1"/>
    <xf numFmtId="0" fontId="3" fillId="0" borderId="7" xfId="20" applyFont="1" applyBorder="1"/>
    <xf numFmtId="0" fontId="3" fillId="0" borderId="25" xfId="20" applyFont="1" applyBorder="1"/>
    <xf numFmtId="0" fontId="3" fillId="0" borderId="0" xfId="20" applyFont="1" applyBorder="1"/>
    <xf numFmtId="0" fontId="3" fillId="0" borderId="27" xfId="20" applyFont="1" applyBorder="1"/>
    <xf numFmtId="0" fontId="6" fillId="0" borderId="25" xfId="20" applyFont="1" applyBorder="1"/>
    <xf numFmtId="0" fontId="6" fillId="0" borderId="0" xfId="20" applyFont="1" applyBorder="1"/>
    <xf numFmtId="0" fontId="6" fillId="0" borderId="11" xfId="20" applyFont="1" applyBorder="1"/>
    <xf numFmtId="0" fontId="6" fillId="0" borderId="27" xfId="20" applyFont="1" applyBorder="1"/>
    <xf numFmtId="0" fontId="7" fillId="0" borderId="0" xfId="20" applyFont="1" applyBorder="1"/>
    <xf numFmtId="0" fontId="13" fillId="0" borderId="0" xfId="20" applyFont="1" applyBorder="1"/>
    <xf numFmtId="0" fontId="29" fillId="0" borderId="0" xfId="20" applyFont="1" applyBorder="1"/>
    <xf numFmtId="0" fontId="7" fillId="0" borderId="36" xfId="20" applyFont="1" applyFill="1" applyBorder="1"/>
    <xf numFmtId="0" fontId="3" fillId="0" borderId="37" xfId="20" applyFont="1" applyFill="1" applyBorder="1"/>
    <xf numFmtId="0" fontId="3" fillId="0" borderId="38" xfId="20" applyFont="1" applyFill="1" applyBorder="1"/>
    <xf numFmtId="0" fontId="3" fillId="0" borderId="46" xfId="20" applyFont="1" applyBorder="1" applyAlignment="1"/>
    <xf numFmtId="0" fontId="3" fillId="0" borderId="32" xfId="20" applyFont="1" applyBorder="1" applyAlignment="1"/>
    <xf numFmtId="0" fontId="3" fillId="0" borderId="54" xfId="20" applyFont="1" applyBorder="1" applyAlignment="1"/>
    <xf numFmtId="0" fontId="3" fillId="0" borderId="40" xfId="20" applyFont="1" applyBorder="1" applyAlignment="1"/>
    <xf numFmtId="0" fontId="3" fillId="0" borderId="41" xfId="20" applyFont="1" applyBorder="1" applyAlignment="1"/>
    <xf numFmtId="0" fontId="3" fillId="0" borderId="42" xfId="20" applyFont="1" applyBorder="1" applyAlignment="1"/>
    <xf numFmtId="0" fontId="7" fillId="0" borderId="25" xfId="20" applyFont="1" applyBorder="1" applyAlignment="1">
      <alignment horizontal="left"/>
    </xf>
    <xf numFmtId="0" fontId="3" fillId="0" borderId="0" xfId="20" applyFont="1" applyBorder="1" applyAlignment="1">
      <alignment horizontal="center"/>
    </xf>
    <xf numFmtId="0" fontId="3" fillId="0" borderId="27" xfId="20" applyFont="1" applyBorder="1" applyAlignment="1">
      <alignment horizontal="center"/>
    </xf>
    <xf numFmtId="0" fontId="7" fillId="0" borderId="25" xfId="20" applyFont="1" applyBorder="1" applyAlignment="1">
      <alignment horizontal="justify" wrapText="1"/>
    </xf>
    <xf numFmtId="0" fontId="7" fillId="0" borderId="0" xfId="20" applyFont="1" applyBorder="1" applyAlignment="1">
      <alignment horizontal="justify" wrapText="1"/>
    </xf>
    <xf numFmtId="0" fontId="7" fillId="0" borderId="27" xfId="20" applyFont="1" applyBorder="1" applyAlignment="1">
      <alignment horizontal="justify" wrapText="1"/>
    </xf>
    <xf numFmtId="0" fontId="6" fillId="0" borderId="15" xfId="20" applyFont="1" applyBorder="1"/>
    <xf numFmtId="0" fontId="7" fillId="0" borderId="15" xfId="20" applyFont="1" applyBorder="1"/>
    <xf numFmtId="0" fontId="13" fillId="0" borderId="15" xfId="20" applyFont="1" applyBorder="1"/>
    <xf numFmtId="0" fontId="7" fillId="0" borderId="0" xfId="20" applyFont="1" applyBorder="1" applyAlignment="1">
      <alignment horizontal="left"/>
    </xf>
    <xf numFmtId="0" fontId="3" fillId="0" borderId="25" xfId="20" applyFont="1" applyBorder="1" applyAlignment="1">
      <alignment horizontal="left"/>
    </xf>
    <xf numFmtId="0" fontId="9" fillId="0" borderId="25" xfId="20" applyFont="1" applyBorder="1" applyAlignment="1">
      <alignment horizontal="left"/>
    </xf>
    <xf numFmtId="0" fontId="30" fillId="0" borderId="0" xfId="20" applyFont="1" applyBorder="1" applyAlignment="1">
      <alignment horizontal="left"/>
    </xf>
    <xf numFmtId="0" fontId="9" fillId="0" borderId="28" xfId="20" applyFont="1" applyBorder="1" applyAlignment="1">
      <alignment horizontal="left"/>
    </xf>
    <xf numFmtId="0" fontId="30" fillId="0" borderId="29" xfId="20" applyFont="1" applyBorder="1" applyAlignment="1">
      <alignment horizontal="left"/>
    </xf>
    <xf numFmtId="0" fontId="3" fillId="0" borderId="29" xfId="20" applyFont="1" applyBorder="1"/>
    <xf numFmtId="0" fontId="20" fillId="0" borderId="66" xfId="26" applyFont="1" applyFill="1" applyBorder="1" applyAlignment="1" applyProtection="1">
      <alignment horizontal="center" vertical="center"/>
    </xf>
    <xf numFmtId="0" fontId="20" fillId="0" borderId="9" xfId="26" applyFont="1" applyFill="1" applyBorder="1" applyAlignment="1" applyProtection="1">
      <alignment horizontal="center" vertical="center"/>
    </xf>
    <xf numFmtId="2" fontId="20" fillId="0" borderId="9" xfId="26" applyNumberFormat="1" applyFont="1" applyFill="1" applyBorder="1" applyAlignment="1" applyProtection="1">
      <alignment horizontal="center" vertical="center"/>
    </xf>
    <xf numFmtId="4" fontId="20" fillId="0" borderId="9" xfId="27" applyNumberFormat="1" applyFont="1" applyFill="1" applyBorder="1" applyAlignment="1" applyProtection="1">
      <alignment horizontal="center" vertical="center" wrapText="1"/>
    </xf>
    <xf numFmtId="166" fontId="20" fillId="0" borderId="26" xfId="28" applyNumberFormat="1" applyFont="1" applyFill="1" applyBorder="1" applyAlignment="1" applyProtection="1">
      <alignment horizontal="right" vertical="center" wrapText="1"/>
    </xf>
    <xf numFmtId="0" fontId="32" fillId="5" borderId="0" xfId="8" applyFont="1" applyFill="1" applyAlignment="1">
      <alignment vertical="center"/>
    </xf>
    <xf numFmtId="0" fontId="13" fillId="2" borderId="17" xfId="6" applyFont="1" applyFill="1" applyBorder="1" applyAlignment="1">
      <alignment horizontal="center"/>
    </xf>
    <xf numFmtId="167" fontId="6" fillId="2" borderId="17" xfId="2" applyFont="1" applyFill="1" applyBorder="1" applyAlignment="1">
      <alignment horizontal="center"/>
    </xf>
    <xf numFmtId="167" fontId="6" fillId="2" borderId="26" xfId="2" applyFont="1" applyFill="1" applyBorder="1" applyAlignment="1">
      <alignment horizontal="center"/>
    </xf>
    <xf numFmtId="0" fontId="22" fillId="0" borderId="28" xfId="6" applyFont="1" applyFill="1" applyBorder="1" applyAlignment="1" applyProtection="1">
      <alignment horizontal="left" wrapText="1"/>
    </xf>
    <xf numFmtId="0" fontId="22" fillId="0" borderId="29" xfId="6" applyFont="1" applyFill="1" applyBorder="1" applyAlignment="1" applyProtection="1">
      <alignment horizontal="left" wrapText="1"/>
    </xf>
    <xf numFmtId="3" fontId="22" fillId="2" borderId="56" xfId="6" applyNumberFormat="1" applyFont="1" applyFill="1" applyBorder="1" applyAlignment="1">
      <alignment horizontal="center" vertical="center" wrapText="1"/>
    </xf>
    <xf numFmtId="3" fontId="22" fillId="2" borderId="37" xfId="6" applyNumberFormat="1" applyFont="1" applyFill="1" applyBorder="1" applyAlignment="1">
      <alignment horizontal="center" vertical="center" wrapText="1"/>
    </xf>
    <xf numFmtId="3" fontId="22" fillId="2" borderId="55" xfId="6" applyNumberFormat="1" applyFont="1" applyFill="1" applyBorder="1" applyAlignment="1">
      <alignment horizontal="center" vertical="center" wrapText="1"/>
    </xf>
    <xf numFmtId="3" fontId="22" fillId="2" borderId="48" xfId="6" applyNumberFormat="1" applyFont="1" applyFill="1" applyBorder="1" applyAlignment="1">
      <alignment horizontal="center" vertical="center" wrapText="1"/>
    </xf>
    <xf numFmtId="3" fontId="22" fillId="2" borderId="47" xfId="6" applyNumberFormat="1" applyFont="1" applyFill="1" applyBorder="1" applyAlignment="1">
      <alignment horizontal="center" vertical="center" wrapText="1"/>
    </xf>
    <xf numFmtId="0" fontId="22" fillId="2" borderId="48" xfId="6" applyFont="1" applyFill="1" applyBorder="1" applyAlignment="1">
      <alignment horizontal="center" vertical="center" wrapText="1"/>
    </xf>
    <xf numFmtId="0" fontId="22" fillId="2" borderId="47" xfId="6" applyFont="1" applyFill="1" applyBorder="1" applyAlignment="1">
      <alignment horizontal="center" vertical="center" wrapText="1"/>
    </xf>
    <xf numFmtId="0" fontId="17" fillId="0" borderId="14" xfId="6" applyFont="1" applyFill="1" applyBorder="1" applyAlignment="1" applyProtection="1">
      <alignment horizontal="center"/>
    </xf>
    <xf numFmtId="0" fontId="17" fillId="0" borderId="15" xfId="6" applyFont="1" applyFill="1" applyBorder="1" applyAlignment="1" applyProtection="1">
      <alignment horizontal="center"/>
    </xf>
    <xf numFmtId="0" fontId="17" fillId="0" borderId="16" xfId="6" applyFont="1" applyFill="1" applyBorder="1" applyAlignment="1" applyProtection="1">
      <alignment horizontal="center"/>
    </xf>
    <xf numFmtId="0" fontId="17" fillId="0" borderId="71" xfId="6" applyFont="1" applyFill="1" applyBorder="1" applyAlignment="1" applyProtection="1">
      <alignment horizontal="center"/>
    </xf>
    <xf numFmtId="0" fontId="17" fillId="0" borderId="29" xfId="6" applyFont="1" applyFill="1" applyBorder="1" applyAlignment="1" applyProtection="1">
      <alignment horizontal="center"/>
    </xf>
    <xf numFmtId="0" fontId="17" fillId="0" borderId="30" xfId="6" applyFont="1" applyFill="1" applyBorder="1" applyAlignment="1" applyProtection="1">
      <alignment horizontal="center"/>
    </xf>
    <xf numFmtId="0" fontId="22" fillId="0" borderId="43" xfId="6" applyFont="1" applyFill="1" applyBorder="1" applyAlignment="1" applyProtection="1">
      <alignment horizontal="left" wrapText="1"/>
    </xf>
    <xf numFmtId="0" fontId="22" fillId="0" borderId="15" xfId="6" applyFont="1" applyFill="1" applyBorder="1" applyAlignment="1" applyProtection="1">
      <alignment horizontal="left" wrapText="1"/>
    </xf>
    <xf numFmtId="0" fontId="22" fillId="0" borderId="46" xfId="6" applyFont="1" applyFill="1" applyBorder="1" applyAlignment="1" applyProtection="1">
      <alignment horizontal="left" wrapText="1"/>
    </xf>
    <xf numFmtId="0" fontId="22" fillId="0" borderId="32" xfId="6" applyFont="1" applyFill="1" applyBorder="1" applyAlignment="1" applyProtection="1">
      <alignment horizontal="left" wrapText="1"/>
    </xf>
    <xf numFmtId="0" fontId="22" fillId="4" borderId="33" xfId="0" applyFont="1" applyFill="1" applyBorder="1" applyAlignment="1">
      <alignment horizontal="right" vertical="center" wrapText="1"/>
    </xf>
    <xf numFmtId="0" fontId="22" fillId="4" borderId="9" xfId="0" applyFont="1" applyFill="1" applyBorder="1" applyAlignment="1">
      <alignment horizontal="right" vertical="center" wrapText="1"/>
    </xf>
    <xf numFmtId="0" fontId="21" fillId="4" borderId="33" xfId="0" applyFont="1" applyFill="1" applyBorder="1" applyAlignment="1">
      <alignment horizontal="right" vertical="center" wrapText="1"/>
    </xf>
    <xf numFmtId="0" fontId="21" fillId="4" borderId="9" xfId="0" applyFont="1" applyFill="1" applyBorder="1" applyAlignment="1">
      <alignment horizontal="right" vertical="center" wrapText="1"/>
    </xf>
    <xf numFmtId="0" fontId="22" fillId="0" borderId="33" xfId="6" applyFont="1" applyFill="1" applyBorder="1" applyAlignment="1" applyProtection="1">
      <alignment horizontal="center"/>
    </xf>
    <xf numFmtId="0" fontId="22" fillId="0" borderId="9" xfId="6" applyFont="1" applyFill="1" applyBorder="1" applyAlignment="1" applyProtection="1">
      <alignment horizontal="center"/>
    </xf>
    <xf numFmtId="0" fontId="22" fillId="0" borderId="34" xfId="6" applyFont="1" applyFill="1" applyBorder="1" applyAlignment="1" applyProtection="1">
      <alignment horizontal="center"/>
    </xf>
    <xf numFmtId="0" fontId="19" fillId="3" borderId="22" xfId="8" applyFont="1" applyFill="1" applyBorder="1" applyAlignment="1" applyProtection="1">
      <alignment horizontal="left" vertical="center"/>
    </xf>
    <xf numFmtId="0" fontId="19" fillId="3" borderId="23" xfId="8" applyFont="1" applyFill="1" applyBorder="1" applyAlignment="1" applyProtection="1">
      <alignment horizontal="left" vertical="center"/>
    </xf>
    <xf numFmtId="0" fontId="19" fillId="3" borderId="24" xfId="8" applyFont="1" applyFill="1" applyBorder="1" applyAlignment="1" applyProtection="1">
      <alignment horizontal="left" vertical="center"/>
    </xf>
    <xf numFmtId="0" fontId="16" fillId="2" borderId="44" xfId="8" applyFont="1" applyFill="1" applyBorder="1" applyAlignment="1" applyProtection="1">
      <alignment horizontal="center" vertical="center" wrapText="1"/>
    </xf>
    <xf numFmtId="0" fontId="16" fillId="2" borderId="65" xfId="8" applyFont="1" applyFill="1" applyBorder="1" applyAlignment="1" applyProtection="1">
      <alignment horizontal="center" vertical="center" wrapText="1"/>
    </xf>
    <xf numFmtId="0" fontId="16" fillId="2" borderId="4" xfId="8" applyFont="1" applyFill="1" applyBorder="1" applyAlignment="1" applyProtection="1">
      <alignment horizontal="center" vertical="center" wrapText="1"/>
    </xf>
    <xf numFmtId="0" fontId="16" fillId="2" borderId="51" xfId="8" applyFont="1" applyFill="1" applyBorder="1" applyAlignment="1" applyProtection="1">
      <alignment horizontal="center" vertical="center" wrapText="1"/>
    </xf>
    <xf numFmtId="0" fontId="16" fillId="0" borderId="4" xfId="9" applyFont="1" applyFill="1" applyBorder="1" applyAlignment="1" applyProtection="1">
      <alignment horizontal="center" vertical="center" wrapText="1"/>
    </xf>
    <xf numFmtId="4" fontId="16" fillId="2" borderId="4" xfId="8" applyNumberFormat="1" applyFont="1" applyFill="1" applyBorder="1" applyAlignment="1" applyProtection="1">
      <alignment horizontal="center" vertical="center" wrapText="1"/>
    </xf>
    <xf numFmtId="4" fontId="16" fillId="2" borderId="51" xfId="8" applyNumberFormat="1" applyFont="1" applyFill="1" applyBorder="1" applyAlignment="1" applyProtection="1">
      <alignment horizontal="center" vertical="center" wrapText="1"/>
    </xf>
    <xf numFmtId="4" fontId="16" fillId="2" borderId="45" xfId="8" applyNumberFormat="1" applyFont="1" applyFill="1" applyBorder="1" applyAlignment="1" applyProtection="1">
      <alignment horizontal="center" vertical="center" wrapText="1"/>
    </xf>
    <xf numFmtId="4" fontId="16" fillId="2" borderId="52" xfId="8" applyNumberFormat="1" applyFont="1" applyFill="1" applyBorder="1" applyAlignment="1" applyProtection="1">
      <alignment horizontal="center" vertical="center" wrapText="1"/>
    </xf>
    <xf numFmtId="0" fontId="21" fillId="4" borderId="44" xfId="0" applyFont="1" applyFill="1" applyBorder="1" applyAlignment="1">
      <alignment horizontal="right" vertical="center" wrapText="1"/>
    </xf>
    <xf numFmtId="0" fontId="21" fillId="4" borderId="4" xfId="0" applyFont="1" applyFill="1" applyBorder="1" applyAlignment="1">
      <alignment horizontal="right" vertical="center" wrapText="1"/>
    </xf>
    <xf numFmtId="0" fontId="22" fillId="2" borderId="46" xfId="0" applyFont="1" applyFill="1" applyBorder="1" applyAlignment="1">
      <alignment horizontal="right" vertical="center" wrapText="1"/>
    </xf>
    <xf numFmtId="0" fontId="22" fillId="2" borderId="32" xfId="0" applyFont="1" applyFill="1" applyBorder="1" applyAlignment="1">
      <alignment horizontal="right" vertical="center" wrapText="1"/>
    </xf>
    <xf numFmtId="0" fontId="21" fillId="0" borderId="31" xfId="7" applyFont="1" applyFill="1" applyBorder="1" applyAlignment="1" applyProtection="1">
      <alignment horizontal="center"/>
    </xf>
    <xf numFmtId="0" fontId="21" fillId="0" borderId="6" xfId="7" applyFont="1" applyFill="1" applyBorder="1" applyAlignment="1" applyProtection="1">
      <alignment horizontal="center"/>
    </xf>
    <xf numFmtId="0" fontId="21" fillId="0" borderId="7" xfId="7" applyFont="1" applyFill="1" applyBorder="1" applyAlignment="1" applyProtection="1">
      <alignment horizontal="center"/>
    </xf>
    <xf numFmtId="0" fontId="15" fillId="0" borderId="25" xfId="7" applyFont="1" applyFill="1" applyBorder="1" applyAlignment="1" applyProtection="1">
      <alignment horizontal="center"/>
    </xf>
    <xf numFmtId="0" fontId="15" fillId="0" borderId="0" xfId="7" applyFont="1" applyFill="1" applyBorder="1" applyAlignment="1" applyProtection="1">
      <alignment horizontal="center"/>
    </xf>
    <xf numFmtId="0" fontId="15" fillId="0" borderId="27" xfId="7" applyFont="1" applyFill="1" applyBorder="1" applyAlignment="1" applyProtection="1">
      <alignment horizontal="center"/>
    </xf>
    <xf numFmtId="0" fontId="31" fillId="5" borderId="25" xfId="8" applyFont="1" applyFill="1" applyBorder="1" applyAlignment="1">
      <alignment horizontal="center" vertical="center"/>
    </xf>
    <xf numFmtId="0" fontId="31" fillId="5" borderId="0" xfId="8" applyFont="1" applyFill="1" applyBorder="1" applyAlignment="1">
      <alignment horizontal="center" vertical="center"/>
    </xf>
    <xf numFmtId="0" fontId="31" fillId="5" borderId="27" xfId="8" applyFont="1" applyFill="1" applyBorder="1" applyAlignment="1">
      <alignment horizontal="center" vertical="center"/>
    </xf>
    <xf numFmtId="0" fontId="16" fillId="0" borderId="25" xfId="7" applyFont="1" applyFill="1" applyBorder="1" applyAlignment="1" applyProtection="1">
      <alignment horizontal="center"/>
    </xf>
    <xf numFmtId="0" fontId="16" fillId="0" borderId="0" xfId="7" applyFont="1" applyFill="1" applyBorder="1" applyAlignment="1" applyProtection="1">
      <alignment horizontal="center"/>
    </xf>
    <xf numFmtId="0" fontId="16" fillId="0" borderId="27" xfId="7" applyFont="1" applyFill="1" applyBorder="1" applyAlignment="1" applyProtection="1">
      <alignment horizontal="center"/>
    </xf>
    <xf numFmtId="0" fontId="21" fillId="0" borderId="25" xfId="7" applyFont="1" applyFill="1" applyBorder="1" applyAlignment="1" applyProtection="1">
      <alignment horizontal="center"/>
    </xf>
    <xf numFmtId="0" fontId="21" fillId="0" borderId="0" xfId="7" applyFont="1" applyFill="1" applyBorder="1" applyAlignment="1" applyProtection="1">
      <alignment horizontal="center"/>
    </xf>
    <xf numFmtId="0" fontId="21" fillId="0" borderId="27" xfId="7" applyFont="1" applyFill="1" applyBorder="1" applyAlignment="1" applyProtection="1">
      <alignment horizontal="center"/>
    </xf>
    <xf numFmtId="0" fontId="13" fillId="2" borderId="22" xfId="0" applyFont="1" applyFill="1" applyBorder="1" applyAlignment="1">
      <alignment horizontal="right"/>
    </xf>
    <xf numFmtId="0" fontId="13" fillId="2" borderId="23" xfId="0" applyFont="1" applyFill="1" applyBorder="1" applyAlignment="1">
      <alignment horizontal="right"/>
    </xf>
    <xf numFmtId="0" fontId="13" fillId="2" borderId="24" xfId="0" applyFont="1" applyFill="1" applyBorder="1" applyAlignment="1">
      <alignment horizontal="right"/>
    </xf>
    <xf numFmtId="0" fontId="6" fillId="2" borderId="25" xfId="0" applyFont="1" applyFill="1" applyBorder="1" applyAlignment="1">
      <alignment horizontal="center"/>
    </xf>
    <xf numFmtId="0" fontId="6" fillId="2" borderId="0" xfId="0" applyFont="1" applyFill="1" applyBorder="1" applyAlignment="1">
      <alignment horizontal="center"/>
    </xf>
    <xf numFmtId="0" fontId="6" fillId="2" borderId="27" xfId="0" applyFont="1" applyFill="1" applyBorder="1" applyAlignment="1">
      <alignment horizontal="center"/>
    </xf>
    <xf numFmtId="0" fontId="7" fillId="0" borderId="25" xfId="6" applyFont="1" applyBorder="1" applyAlignment="1">
      <alignment horizontal="justify" vertical="center" wrapText="1"/>
    </xf>
    <xf numFmtId="0" fontId="7" fillId="0" borderId="0" xfId="6" applyFont="1" applyBorder="1" applyAlignment="1">
      <alignment horizontal="justify" vertical="center" wrapText="1"/>
    </xf>
    <xf numFmtId="0" fontId="7" fillId="0" borderId="27" xfId="6" applyFont="1" applyBorder="1" applyAlignment="1">
      <alignment horizontal="justify" vertical="center" wrapText="1"/>
    </xf>
    <xf numFmtId="0" fontId="7" fillId="0" borderId="25" xfId="6" applyFont="1" applyBorder="1" applyAlignment="1">
      <alignment horizontal="justify" wrapText="1"/>
    </xf>
    <xf numFmtId="0" fontId="7" fillId="0" borderId="0" xfId="6" applyFont="1" applyBorder="1" applyAlignment="1">
      <alignment horizontal="justify" wrapText="1"/>
    </xf>
    <xf numFmtId="0" fontId="7" fillId="0" borderId="27" xfId="6" applyFont="1" applyBorder="1" applyAlignment="1">
      <alignment horizontal="justify" wrapText="1"/>
    </xf>
    <xf numFmtId="0" fontId="6" fillId="2" borderId="25" xfId="0" applyFont="1" applyFill="1" applyBorder="1" applyAlignment="1"/>
    <xf numFmtId="0" fontId="6" fillId="2" borderId="0" xfId="0" applyFont="1" applyFill="1" applyBorder="1" applyAlignment="1"/>
    <xf numFmtId="0" fontId="6" fillId="2" borderId="3" xfId="0" applyFont="1" applyFill="1" applyBorder="1" applyAlignment="1"/>
    <xf numFmtId="168" fontId="6" fillId="2" borderId="48" xfId="3" applyNumberFormat="1" applyFont="1" applyFill="1" applyBorder="1" applyAlignment="1">
      <alignment horizontal="center"/>
    </xf>
    <xf numFmtId="168" fontId="6" fillId="2" borderId="47" xfId="3" applyNumberFormat="1" applyFont="1" applyFill="1" applyBorder="1" applyAlignment="1">
      <alignment horizontal="center"/>
    </xf>
    <xf numFmtId="0" fontId="6" fillId="2" borderId="46" xfId="0" applyFont="1" applyFill="1" applyBorder="1" applyAlignment="1"/>
    <xf numFmtId="0" fontId="6" fillId="2" borderId="32" xfId="0" applyFont="1" applyFill="1" applyBorder="1" applyAlignment="1"/>
    <xf numFmtId="0" fontId="6" fillId="2" borderId="47" xfId="0" applyFont="1" applyFill="1" applyBorder="1" applyAlignment="1"/>
    <xf numFmtId="0" fontId="6" fillId="2" borderId="28" xfId="0" applyFont="1" applyFill="1" applyBorder="1" applyAlignment="1"/>
    <xf numFmtId="0" fontId="6" fillId="2" borderId="29" xfId="0" applyFont="1" applyFill="1" applyBorder="1" applyAlignment="1"/>
    <xf numFmtId="0" fontId="6" fillId="2" borderId="58" xfId="0" applyFont="1" applyFill="1" applyBorder="1" applyAlignment="1"/>
    <xf numFmtId="168" fontId="6" fillId="2" borderId="50" xfId="3" applyNumberFormat="1" applyFont="1" applyFill="1" applyBorder="1" applyAlignment="1">
      <alignment horizontal="center"/>
    </xf>
    <xf numFmtId="168" fontId="6" fillId="2" borderId="49" xfId="3" applyNumberFormat="1" applyFont="1" applyFill="1" applyBorder="1" applyAlignment="1">
      <alignment horizontal="center"/>
    </xf>
    <xf numFmtId="0" fontId="13" fillId="2" borderId="36" xfId="0" applyFont="1" applyFill="1" applyBorder="1" applyAlignment="1">
      <alignment horizontal="center"/>
    </xf>
    <xf numFmtId="0" fontId="13" fillId="2" borderId="37" xfId="0" applyFont="1" applyFill="1" applyBorder="1" applyAlignment="1">
      <alignment horizontal="center"/>
    </xf>
    <xf numFmtId="0" fontId="13" fillId="2" borderId="55" xfId="0" applyFont="1" applyFill="1" applyBorder="1" applyAlignment="1">
      <alignment horizontal="center"/>
    </xf>
    <xf numFmtId="0" fontId="13" fillId="2" borderId="56" xfId="0" applyFont="1" applyFill="1" applyBorder="1" applyAlignment="1">
      <alignment horizontal="center" wrapText="1"/>
    </xf>
    <xf numFmtId="0" fontId="13" fillId="2" borderId="55" xfId="0" applyFont="1" applyFill="1" applyBorder="1" applyAlignment="1">
      <alignment horizontal="center" wrapText="1"/>
    </xf>
    <xf numFmtId="167" fontId="6" fillId="2" borderId="48" xfId="2" applyFont="1" applyFill="1" applyBorder="1" applyAlignment="1">
      <alignment horizontal="center"/>
    </xf>
    <xf numFmtId="167" fontId="6" fillId="2" borderId="47" xfId="2" applyFont="1" applyFill="1" applyBorder="1" applyAlignment="1">
      <alignment horizontal="center"/>
    </xf>
    <xf numFmtId="167" fontId="6" fillId="2" borderId="50" xfId="2" applyFont="1" applyFill="1" applyBorder="1" applyAlignment="1">
      <alignment horizontal="center"/>
    </xf>
    <xf numFmtId="167" fontId="6" fillId="2" borderId="49" xfId="2" applyFont="1" applyFill="1" applyBorder="1" applyAlignment="1">
      <alignment horizontal="center"/>
    </xf>
    <xf numFmtId="0" fontId="13" fillId="2" borderId="28" xfId="6" applyFont="1" applyFill="1" applyBorder="1" applyAlignment="1">
      <alignment horizontal="right"/>
    </xf>
    <xf numFmtId="0" fontId="13" fillId="2" borderId="29" xfId="6" applyFont="1" applyFill="1" applyBorder="1" applyAlignment="1">
      <alignment horizontal="right"/>
    </xf>
    <xf numFmtId="0" fontId="13" fillId="2" borderId="30" xfId="6" applyFont="1" applyFill="1" applyBorder="1" applyAlignment="1">
      <alignment horizontal="right"/>
    </xf>
    <xf numFmtId="0" fontId="13" fillId="2" borderId="36" xfId="6" applyFont="1" applyFill="1" applyBorder="1" applyAlignment="1">
      <alignment horizontal="center" vertical="center"/>
    </xf>
    <xf numFmtId="0" fontId="13" fillId="2" borderId="37" xfId="6" applyFont="1" applyFill="1" applyBorder="1" applyAlignment="1">
      <alignment horizontal="center" vertical="center"/>
    </xf>
    <xf numFmtId="0" fontId="13" fillId="2" borderId="55" xfId="6" applyFont="1" applyFill="1" applyBorder="1" applyAlignment="1">
      <alignment horizontal="center" vertical="center"/>
    </xf>
    <xf numFmtId="0" fontId="13" fillId="2" borderId="56" xfId="6" applyFont="1" applyFill="1" applyBorder="1" applyAlignment="1">
      <alignment horizontal="center" vertical="center" wrapText="1"/>
    </xf>
    <xf numFmtId="0" fontId="13" fillId="2" borderId="55" xfId="6" applyFont="1" applyFill="1" applyBorder="1" applyAlignment="1">
      <alignment horizontal="center" vertical="center" wrapText="1"/>
    </xf>
    <xf numFmtId="0" fontId="6" fillId="2" borderId="48" xfId="6" applyFont="1" applyFill="1" applyBorder="1" applyAlignment="1">
      <alignment horizontal="center"/>
    </xf>
    <xf numFmtId="0" fontId="6" fillId="2" borderId="47" xfId="6" applyFont="1" applyFill="1" applyBorder="1" applyAlignment="1">
      <alignment horizontal="center"/>
    </xf>
    <xf numFmtId="0" fontId="6" fillId="2" borderId="50" xfId="6" applyFont="1" applyFill="1" applyBorder="1" applyAlignment="1">
      <alignment horizontal="center"/>
    </xf>
    <xf numFmtId="0" fontId="6" fillId="2" borderId="49" xfId="6" applyFont="1" applyFill="1" applyBorder="1" applyAlignment="1">
      <alignment horizontal="center"/>
    </xf>
    <xf numFmtId="0" fontId="13" fillId="2" borderId="22" xfId="6" applyFont="1" applyFill="1" applyBorder="1" applyAlignment="1">
      <alignment horizontal="right"/>
    </xf>
    <xf numFmtId="0" fontId="13" fillId="2" borderId="23" xfId="6" applyFont="1" applyFill="1" applyBorder="1" applyAlignment="1">
      <alignment horizontal="right"/>
    </xf>
    <xf numFmtId="0" fontId="13" fillId="2" borderId="24" xfId="6" applyFont="1" applyFill="1" applyBorder="1" applyAlignment="1">
      <alignment horizontal="right"/>
    </xf>
    <xf numFmtId="0" fontId="7" fillId="2" borderId="46" xfId="0" applyFont="1" applyFill="1" applyBorder="1" applyAlignment="1">
      <alignment horizontal="left"/>
    </xf>
    <xf numFmtId="0" fontId="7" fillId="2" borderId="32" xfId="0" applyFont="1" applyFill="1" applyBorder="1" applyAlignment="1">
      <alignment horizontal="left"/>
    </xf>
    <xf numFmtId="0" fontId="7" fillId="2" borderId="54" xfId="0" applyFont="1" applyFill="1" applyBorder="1" applyAlignment="1">
      <alignment horizontal="left"/>
    </xf>
    <xf numFmtId="0" fontId="6" fillId="2" borderId="25" xfId="0" applyFont="1" applyFill="1" applyBorder="1" applyAlignment="1">
      <alignment horizontal="left"/>
    </xf>
    <xf numFmtId="0" fontId="6" fillId="2" borderId="0" xfId="0" applyFont="1" applyFill="1" applyBorder="1" applyAlignment="1">
      <alignment horizontal="left"/>
    </xf>
    <xf numFmtId="0" fontId="6" fillId="2" borderId="27" xfId="0" applyFont="1" applyFill="1" applyBorder="1" applyAlignment="1">
      <alignment horizontal="left"/>
    </xf>
    <xf numFmtId="0" fontId="6" fillId="2" borderId="40" xfId="6" applyFont="1" applyFill="1" applyBorder="1" applyAlignment="1"/>
    <xf numFmtId="0" fontId="6" fillId="2" borderId="41" xfId="6" applyFont="1" applyFill="1" applyBorder="1" applyAlignment="1"/>
    <xf numFmtId="0" fontId="6" fillId="2" borderId="49" xfId="6" applyFont="1" applyFill="1" applyBorder="1" applyAlignment="1"/>
    <xf numFmtId="0" fontId="13" fillId="2" borderId="56" xfId="6" applyFont="1" applyFill="1" applyBorder="1" applyAlignment="1">
      <alignment horizontal="center" vertical="center"/>
    </xf>
    <xf numFmtId="0" fontId="6" fillId="2" borderId="40" xfId="6" applyFont="1" applyFill="1" applyBorder="1" applyAlignment="1">
      <alignment horizontal="left"/>
    </xf>
    <xf numFmtId="0" fontId="6" fillId="2" borderId="41" xfId="6" applyFont="1" applyFill="1" applyBorder="1" applyAlignment="1">
      <alignment horizontal="left"/>
    </xf>
    <xf numFmtId="0" fontId="6" fillId="2" borderId="49" xfId="6" applyFont="1" applyFill="1" applyBorder="1" applyAlignment="1">
      <alignment horizontal="left"/>
    </xf>
    <xf numFmtId="9" fontId="6" fillId="2" borderId="50" xfId="6" applyNumberFormat="1" applyFont="1" applyFill="1" applyBorder="1" applyAlignment="1">
      <alignment horizontal="center"/>
    </xf>
    <xf numFmtId="0" fontId="13" fillId="2" borderId="36" xfId="6" applyFont="1" applyFill="1" applyBorder="1" applyAlignment="1">
      <alignment horizontal="center"/>
    </xf>
    <xf numFmtId="0" fontId="13" fillId="2" borderId="37" xfId="6" applyFont="1" applyFill="1" applyBorder="1" applyAlignment="1">
      <alignment horizontal="center"/>
    </xf>
    <xf numFmtId="0" fontId="13" fillId="2" borderId="55" xfId="6" applyFont="1" applyFill="1" applyBorder="1" applyAlignment="1">
      <alignment horizontal="center"/>
    </xf>
    <xf numFmtId="0" fontId="13" fillId="2" borderId="56" xfId="6" applyFont="1" applyFill="1" applyBorder="1" applyAlignment="1">
      <alignment horizontal="center"/>
    </xf>
    <xf numFmtId="0" fontId="6" fillId="2" borderId="33" xfId="6" applyFont="1" applyFill="1" applyBorder="1" applyAlignment="1">
      <alignment horizontal="left"/>
    </xf>
    <xf numFmtId="0" fontId="6" fillId="2" borderId="9" xfId="6" applyFont="1" applyFill="1" applyBorder="1" applyAlignment="1">
      <alignment horizontal="left"/>
    </xf>
    <xf numFmtId="0" fontId="6" fillId="2" borderId="9" xfId="6" applyFont="1" applyFill="1" applyBorder="1" applyAlignment="1"/>
    <xf numFmtId="0" fontId="6" fillId="2" borderId="9" xfId="6" applyFont="1" applyFill="1" applyBorder="1" applyAlignment="1">
      <alignment horizontal="center"/>
    </xf>
    <xf numFmtId="0" fontId="6" fillId="2" borderId="46" xfId="6" applyFont="1" applyFill="1" applyBorder="1" applyAlignment="1">
      <alignment horizontal="center"/>
    </xf>
    <xf numFmtId="0" fontId="6" fillId="2" borderId="32" xfId="6" applyFont="1" applyFill="1" applyBorder="1" applyAlignment="1">
      <alignment horizontal="center"/>
    </xf>
    <xf numFmtId="0" fontId="12" fillId="0" borderId="33" xfId="6" applyFont="1" applyFill="1" applyBorder="1" applyAlignment="1" applyProtection="1">
      <alignment horizontal="center"/>
      <protection locked="0"/>
    </xf>
    <xf numFmtId="0" fontId="12" fillId="0" borderId="9" xfId="6" applyFont="1" applyFill="1" applyBorder="1" applyAlignment="1" applyProtection="1">
      <alignment horizontal="center"/>
      <protection locked="0"/>
    </xf>
    <xf numFmtId="0" fontId="12" fillId="0" borderId="34" xfId="6" applyFont="1" applyFill="1" applyBorder="1" applyAlignment="1" applyProtection="1">
      <alignment horizontal="center"/>
      <protection locked="0"/>
    </xf>
    <xf numFmtId="0" fontId="7" fillId="2" borderId="36" xfId="6" applyFont="1" applyFill="1" applyBorder="1" applyAlignment="1">
      <alignment horizontal="center" vertical="center" wrapText="1"/>
    </xf>
    <xf numFmtId="0" fontId="3" fillId="2" borderId="37" xfId="6" applyFont="1" applyFill="1" applyBorder="1" applyAlignment="1">
      <alignment horizontal="center" vertical="center" wrapText="1"/>
    </xf>
    <xf numFmtId="0" fontId="3" fillId="2" borderId="38" xfId="6" applyFont="1" applyFill="1" applyBorder="1" applyAlignment="1">
      <alignment horizontal="center" vertical="center" wrapText="1"/>
    </xf>
    <xf numFmtId="0" fontId="7" fillId="2" borderId="36" xfId="6" applyFont="1" applyFill="1" applyBorder="1" applyAlignment="1">
      <alignment horizontal="center" vertical="center"/>
    </xf>
    <xf numFmtId="0" fontId="7" fillId="2" borderId="38" xfId="6" applyFont="1" applyFill="1" applyBorder="1" applyAlignment="1">
      <alignment horizontal="center" vertical="center"/>
    </xf>
    <xf numFmtId="0" fontId="3" fillId="2" borderId="40" xfId="6" applyFont="1" applyFill="1" applyBorder="1" applyAlignment="1">
      <alignment horizontal="center"/>
    </xf>
    <xf numFmtId="0" fontId="3" fillId="2" borderId="42" xfId="6" applyFont="1" applyFill="1" applyBorder="1" applyAlignment="1">
      <alignment horizontal="center"/>
    </xf>
    <xf numFmtId="0" fontId="13" fillId="2" borderId="44" xfId="6" applyFont="1" applyFill="1" applyBorder="1" applyAlignment="1">
      <alignment horizontal="center"/>
    </xf>
    <xf numFmtId="0" fontId="13" fillId="2" borderId="4" xfId="6" applyFont="1" applyFill="1" applyBorder="1" applyAlignment="1">
      <alignment horizontal="center"/>
    </xf>
    <xf numFmtId="0" fontId="7" fillId="0" borderId="25" xfId="0" applyFont="1" applyFill="1" applyBorder="1" applyAlignment="1">
      <alignment horizontal="right" vertical="center"/>
    </xf>
    <xf numFmtId="0" fontId="7" fillId="0" borderId="0" xfId="0" applyFont="1" applyFill="1" applyBorder="1" applyAlignment="1">
      <alignment horizontal="right" vertical="center"/>
    </xf>
    <xf numFmtId="0" fontId="7" fillId="0" borderId="0" xfId="0" applyFont="1" applyFill="1" applyBorder="1" applyAlignment="1">
      <alignment horizontal="center" vertical="center"/>
    </xf>
    <xf numFmtId="0" fontId="3" fillId="0" borderId="11" xfId="0" applyFont="1" applyBorder="1" applyAlignment="1">
      <alignment horizontal="center"/>
    </xf>
    <xf numFmtId="0" fontId="3" fillId="0" borderId="11" xfId="0" applyFont="1" applyBorder="1" applyAlignment="1">
      <alignment horizontal="left"/>
    </xf>
    <xf numFmtId="0" fontId="9" fillId="0" borderId="15" xfId="6" applyFont="1" applyBorder="1" applyAlignment="1">
      <alignment horizontal="center" vertical="top"/>
    </xf>
    <xf numFmtId="0" fontId="8" fillId="0" borderId="22" xfId="0" applyFont="1" applyBorder="1" applyAlignment="1">
      <alignment horizontal="center"/>
    </xf>
    <xf numFmtId="0" fontId="8" fillId="0" borderId="23" xfId="0" applyFont="1" applyBorder="1" applyAlignment="1">
      <alignment horizontal="center"/>
    </xf>
    <xf numFmtId="0" fontId="8" fillId="0" borderId="24" xfId="0" applyFont="1" applyBorder="1" applyAlignment="1">
      <alignment horizontal="center"/>
    </xf>
    <xf numFmtId="0" fontId="3" fillId="0" borderId="1" xfId="0" applyFont="1" applyBorder="1" applyAlignment="1">
      <alignment horizontal="center"/>
    </xf>
    <xf numFmtId="0" fontId="3" fillId="0" borderId="8" xfId="0" applyFont="1" applyBorder="1" applyAlignment="1">
      <alignment horizontal="center"/>
    </xf>
    <xf numFmtId="0" fontId="4" fillId="2" borderId="2" xfId="0" applyFont="1" applyFill="1" applyBorder="1" applyAlignment="1">
      <alignment horizontal="center"/>
    </xf>
    <xf numFmtId="0" fontId="4" fillId="2" borderId="0" xfId="0" applyFont="1" applyFill="1" applyBorder="1" applyAlignment="1">
      <alignment horizontal="center"/>
    </xf>
    <xf numFmtId="0" fontId="4" fillId="2" borderId="3" xfId="0" applyFont="1" applyFill="1" applyBorder="1" applyAlignment="1">
      <alignment horizontal="center"/>
    </xf>
    <xf numFmtId="0" fontId="6" fillId="2" borderId="4" xfId="5" applyFont="1" applyFill="1" applyBorder="1" applyAlignment="1">
      <alignment horizontal="left" vertical="center"/>
    </xf>
    <xf numFmtId="0" fontId="6" fillId="2" borderId="9" xfId="5" applyFont="1" applyFill="1" applyBorder="1" applyAlignment="1">
      <alignment horizontal="left" vertical="center"/>
    </xf>
    <xf numFmtId="0" fontId="6" fillId="2" borderId="5" xfId="5" applyFont="1" applyFill="1" applyBorder="1" applyAlignment="1">
      <alignment horizontal="center" vertical="center"/>
    </xf>
    <xf numFmtId="0" fontId="6" fillId="2" borderId="6" xfId="5" applyFont="1" applyFill="1" applyBorder="1" applyAlignment="1">
      <alignment horizontal="center" vertical="center"/>
    </xf>
    <xf numFmtId="0" fontId="6" fillId="2" borderId="7" xfId="5" applyFont="1" applyFill="1" applyBorder="1" applyAlignment="1">
      <alignment horizontal="center" vertical="center"/>
    </xf>
    <xf numFmtId="0" fontId="6" fillId="2" borderId="10" xfId="5" applyFont="1" applyFill="1" applyBorder="1" applyAlignment="1">
      <alignment horizontal="center" vertical="center"/>
    </xf>
    <xf numFmtId="0" fontId="6" fillId="2" borderId="11" xfId="5" applyFont="1" applyFill="1" applyBorder="1" applyAlignment="1">
      <alignment horizontal="center" vertical="center"/>
    </xf>
    <xf numFmtId="0" fontId="6" fillId="2" borderId="12" xfId="5" applyFont="1" applyFill="1" applyBorder="1" applyAlignment="1">
      <alignment horizontal="center" vertical="center"/>
    </xf>
    <xf numFmtId="0" fontId="7" fillId="2" borderId="2" xfId="0" applyFont="1" applyFill="1" applyBorder="1" applyAlignment="1">
      <alignment horizontal="center"/>
    </xf>
    <xf numFmtId="0" fontId="7" fillId="2" borderId="0" xfId="0" applyFont="1" applyFill="1" applyBorder="1" applyAlignment="1">
      <alignment horizontal="center"/>
    </xf>
    <xf numFmtId="0" fontId="7" fillId="2" borderId="3" xfId="0" applyFont="1" applyFill="1" applyBorder="1" applyAlignment="1">
      <alignment horizontal="center"/>
    </xf>
    <xf numFmtId="0" fontId="6" fillId="2" borderId="13" xfId="5" applyFont="1" applyFill="1" applyBorder="1" applyAlignment="1">
      <alignment horizontal="left" vertical="center"/>
    </xf>
    <xf numFmtId="0" fontId="6" fillId="2" borderId="17" xfId="0" applyFont="1" applyFill="1" applyBorder="1" applyAlignment="1">
      <alignment horizontal="left" vertical="center"/>
    </xf>
    <xf numFmtId="0" fontId="6" fillId="2" borderId="14" xfId="5" applyFont="1" applyFill="1" applyBorder="1" applyAlignment="1">
      <alignment horizontal="center" vertical="center"/>
    </xf>
    <xf numFmtId="0" fontId="6" fillId="2" borderId="15" xfId="5" applyFont="1" applyFill="1" applyBorder="1" applyAlignment="1">
      <alignment horizontal="center" vertical="center"/>
    </xf>
    <xf numFmtId="0" fontId="6" fillId="2" borderId="16" xfId="5" applyFont="1" applyFill="1" applyBorder="1" applyAlignment="1">
      <alignment horizontal="center" vertical="center"/>
    </xf>
    <xf numFmtId="0" fontId="6" fillId="2" borderId="19" xfId="5" applyFont="1" applyFill="1" applyBorder="1" applyAlignment="1">
      <alignment horizontal="left" vertical="center"/>
    </xf>
    <xf numFmtId="0" fontId="6" fillId="2" borderId="13" xfId="5" applyFont="1" applyFill="1" applyBorder="1" applyAlignment="1">
      <alignment horizontal="center" vertical="center"/>
    </xf>
    <xf numFmtId="0" fontId="6" fillId="2" borderId="20" xfId="5" applyFont="1" applyFill="1" applyBorder="1" applyAlignment="1">
      <alignment horizontal="center" vertical="center"/>
    </xf>
    <xf numFmtId="0" fontId="6" fillId="2" borderId="18" xfId="5" applyFont="1" applyFill="1" applyBorder="1" applyAlignment="1">
      <alignment horizontal="center" vertical="center"/>
    </xf>
    <xf numFmtId="0" fontId="6" fillId="2" borderId="21" xfId="5" applyFont="1" applyFill="1" applyBorder="1" applyAlignment="1">
      <alignment horizontal="center" vertical="center"/>
    </xf>
    <xf numFmtId="0" fontId="6" fillId="2" borderId="46" xfId="6" applyFont="1" applyFill="1" applyBorder="1" applyAlignment="1">
      <alignment horizontal="left"/>
    </xf>
    <xf numFmtId="0" fontId="6" fillId="2" borderId="32" xfId="6" applyFont="1" applyFill="1" applyBorder="1" applyAlignment="1">
      <alignment horizontal="left"/>
    </xf>
    <xf numFmtId="0" fontId="6" fillId="2" borderId="47" xfId="6" applyFont="1" applyFill="1" applyBorder="1" applyAlignment="1">
      <alignment horizontal="left"/>
    </xf>
    <xf numFmtId="2" fontId="6" fillId="2" borderId="48" xfId="6" applyNumberFormat="1" applyFont="1" applyFill="1" applyBorder="1" applyAlignment="1">
      <alignment horizontal="center"/>
    </xf>
    <xf numFmtId="2" fontId="6" fillId="2" borderId="47" xfId="6" applyNumberFormat="1" applyFont="1" applyFill="1" applyBorder="1" applyAlignment="1">
      <alignment horizontal="center"/>
    </xf>
    <xf numFmtId="0" fontId="0" fillId="0" borderId="0" xfId="0" applyAlignment="1">
      <alignment horizontal="center"/>
    </xf>
    <xf numFmtId="0" fontId="3" fillId="0" borderId="11" xfId="16" applyFont="1" applyBorder="1" applyAlignment="1">
      <alignment horizontal="center"/>
    </xf>
    <xf numFmtId="0" fontId="3" fillId="0" borderId="1" xfId="16" applyFont="1" applyBorder="1" applyAlignment="1">
      <alignment horizontal="center"/>
    </xf>
    <xf numFmtId="0" fontId="3" fillId="0" borderId="8" xfId="16" applyFont="1" applyBorder="1" applyAlignment="1">
      <alignment horizontal="center"/>
    </xf>
    <xf numFmtId="0" fontId="3" fillId="0" borderId="73" xfId="16" applyFont="1" applyBorder="1" applyAlignment="1">
      <alignment horizontal="center"/>
    </xf>
    <xf numFmtId="0" fontId="6" fillId="2" borderId="4" xfId="17" applyFont="1" applyFill="1" applyBorder="1" applyAlignment="1">
      <alignment horizontal="left" vertical="center"/>
    </xf>
    <xf numFmtId="0" fontId="6" fillId="2" borderId="9" xfId="17" applyFont="1" applyFill="1" applyBorder="1" applyAlignment="1">
      <alignment horizontal="left" vertical="center"/>
    </xf>
    <xf numFmtId="0" fontId="6" fillId="2" borderId="5" xfId="17" applyFont="1" applyFill="1" applyBorder="1" applyAlignment="1">
      <alignment horizontal="center" vertical="center"/>
    </xf>
    <xf numFmtId="0" fontId="6" fillId="2" borderId="6" xfId="17" applyFont="1" applyFill="1" applyBorder="1" applyAlignment="1">
      <alignment horizontal="center" vertical="center"/>
    </xf>
    <xf numFmtId="0" fontId="6" fillId="2" borderId="7" xfId="17" applyFont="1" applyFill="1" applyBorder="1" applyAlignment="1">
      <alignment horizontal="center" vertical="center"/>
    </xf>
    <xf numFmtId="0" fontId="6" fillId="2" borderId="10" xfId="17" applyFont="1" applyFill="1" applyBorder="1" applyAlignment="1">
      <alignment horizontal="center" vertical="center"/>
    </xf>
    <xf numFmtId="0" fontId="6" fillId="2" borderId="11" xfId="17" applyFont="1" applyFill="1" applyBorder="1" applyAlignment="1">
      <alignment horizontal="center" vertical="center"/>
    </xf>
    <xf numFmtId="0" fontId="6" fillId="2" borderId="12" xfId="17" applyFont="1" applyFill="1" applyBorder="1" applyAlignment="1">
      <alignment horizontal="center" vertical="center"/>
    </xf>
    <xf numFmtId="0" fontId="10" fillId="2" borderId="2" xfId="16" applyFont="1" applyFill="1" applyBorder="1" applyAlignment="1">
      <alignment horizontal="center"/>
    </xf>
    <xf numFmtId="0" fontId="10" fillId="2" borderId="0" xfId="16" applyFont="1" applyFill="1" applyBorder="1" applyAlignment="1">
      <alignment horizontal="center"/>
    </xf>
    <xf numFmtId="0" fontId="10" fillId="2" borderId="3" xfId="16" applyFont="1" applyFill="1" applyBorder="1" applyAlignment="1">
      <alignment horizontal="center"/>
    </xf>
    <xf numFmtId="0" fontId="13" fillId="2" borderId="2" xfId="16" applyFont="1" applyFill="1" applyBorder="1" applyAlignment="1">
      <alignment horizontal="center"/>
    </xf>
    <xf numFmtId="0" fontId="13" fillId="2" borderId="0" xfId="16" applyFont="1" applyFill="1" applyBorder="1" applyAlignment="1">
      <alignment horizontal="center"/>
    </xf>
    <xf numFmtId="0" fontId="13" fillId="2" borderId="3" xfId="16" applyFont="1" applyFill="1" applyBorder="1" applyAlignment="1">
      <alignment horizontal="center"/>
    </xf>
    <xf numFmtId="0" fontId="6" fillId="2" borderId="13" xfId="17" applyFont="1" applyFill="1" applyBorder="1" applyAlignment="1">
      <alignment horizontal="left" vertical="center"/>
    </xf>
    <xf numFmtId="0" fontId="6" fillId="2" borderId="17" xfId="16" applyFont="1" applyFill="1" applyBorder="1" applyAlignment="1">
      <alignment horizontal="left" vertical="center"/>
    </xf>
    <xf numFmtId="0" fontId="6" fillId="2" borderId="14" xfId="17" applyFont="1" applyFill="1" applyBorder="1" applyAlignment="1">
      <alignment horizontal="center" vertical="center"/>
    </xf>
    <xf numFmtId="0" fontId="6" fillId="2" borderId="15" xfId="17" applyFont="1" applyFill="1" applyBorder="1" applyAlignment="1">
      <alignment horizontal="center" vertical="center"/>
    </xf>
    <xf numFmtId="0" fontId="6" fillId="2" borderId="16" xfId="17" applyFont="1" applyFill="1" applyBorder="1" applyAlignment="1">
      <alignment horizontal="center" vertical="center"/>
    </xf>
    <xf numFmtId="0" fontId="6" fillId="2" borderId="10" xfId="16" applyFont="1" applyFill="1" applyBorder="1" applyAlignment="1">
      <alignment horizontal="center" vertical="center"/>
    </xf>
    <xf numFmtId="0" fontId="6" fillId="2" borderId="11" xfId="16" applyFont="1" applyFill="1" applyBorder="1" applyAlignment="1">
      <alignment horizontal="center" vertical="center"/>
    </xf>
    <xf numFmtId="0" fontId="6" fillId="2" borderId="12" xfId="16" applyFont="1" applyFill="1" applyBorder="1" applyAlignment="1">
      <alignment horizontal="center" vertical="center"/>
    </xf>
    <xf numFmtId="0" fontId="7" fillId="2" borderId="2" xfId="16" applyFont="1" applyFill="1" applyBorder="1" applyAlignment="1">
      <alignment horizontal="center"/>
    </xf>
    <xf numFmtId="0" fontId="7" fillId="2" borderId="0" xfId="16" applyFont="1" applyFill="1" applyBorder="1" applyAlignment="1">
      <alignment horizontal="center"/>
    </xf>
    <xf numFmtId="0" fontId="7" fillId="2" borderId="3" xfId="16" applyFont="1" applyFill="1" applyBorder="1" applyAlignment="1">
      <alignment horizontal="center"/>
    </xf>
    <xf numFmtId="0" fontId="6" fillId="2" borderId="20" xfId="17" applyFont="1" applyFill="1" applyBorder="1" applyAlignment="1">
      <alignment horizontal="left" vertical="center"/>
    </xf>
    <xf numFmtId="0" fontId="6" fillId="2" borderId="13" xfId="17" applyFont="1" applyFill="1" applyBorder="1" applyAlignment="1">
      <alignment horizontal="center" vertical="center"/>
    </xf>
    <xf numFmtId="0" fontId="6" fillId="2" borderId="20" xfId="17" applyFont="1" applyFill="1" applyBorder="1" applyAlignment="1">
      <alignment horizontal="center" vertical="center"/>
    </xf>
    <xf numFmtId="0" fontId="6" fillId="2" borderId="18" xfId="17" applyFont="1" applyFill="1" applyBorder="1" applyAlignment="1">
      <alignment horizontal="center" vertical="center"/>
    </xf>
    <xf numFmtId="0" fontId="6" fillId="2" borderId="21" xfId="17" applyFont="1" applyFill="1" applyBorder="1" applyAlignment="1">
      <alignment horizontal="center" vertical="center"/>
    </xf>
    <xf numFmtId="0" fontId="7" fillId="0" borderId="25" xfId="16" applyFont="1" applyFill="1" applyBorder="1" applyAlignment="1">
      <alignment horizontal="right" vertical="center"/>
    </xf>
    <xf numFmtId="0" fontId="7" fillId="0" borderId="0" xfId="16" applyFont="1" applyFill="1" applyBorder="1" applyAlignment="1">
      <alignment horizontal="right" vertical="center"/>
    </xf>
    <xf numFmtId="0" fontId="7" fillId="0" borderId="0" xfId="16" applyFont="1" applyFill="1" applyBorder="1" applyAlignment="1">
      <alignment horizontal="center" vertical="center"/>
    </xf>
    <xf numFmtId="0" fontId="28" fillId="0" borderId="46" xfId="20" applyFont="1" applyBorder="1" applyAlignment="1">
      <alignment horizontal="left" vertical="center" wrapText="1"/>
    </xf>
    <xf numFmtId="0" fontId="28" fillId="0" borderId="32" xfId="20" applyFont="1" applyBorder="1" applyAlignment="1">
      <alignment horizontal="left" vertical="center" wrapText="1"/>
    </xf>
    <xf numFmtId="0" fontId="28" fillId="0" borderId="47" xfId="20" applyFont="1" applyBorder="1" applyAlignment="1">
      <alignment horizontal="left" vertical="center" wrapText="1"/>
    </xf>
    <xf numFmtId="4" fontId="28" fillId="2" borderId="48" xfId="20" applyNumberFormat="1" applyFont="1" applyFill="1" applyBorder="1" applyAlignment="1">
      <alignment horizontal="center"/>
    </xf>
    <xf numFmtId="4" fontId="28" fillId="2" borderId="47" xfId="20" applyNumberFormat="1" applyFont="1" applyFill="1" applyBorder="1" applyAlignment="1">
      <alignment horizontal="center"/>
    </xf>
    <xf numFmtId="0" fontId="6" fillId="0" borderId="29" xfId="16" applyFont="1" applyBorder="1" applyAlignment="1">
      <alignment horizontal="center"/>
    </xf>
    <xf numFmtId="0" fontId="6" fillId="0" borderId="30" xfId="16" applyFont="1" applyBorder="1" applyAlignment="1">
      <alignment horizontal="center"/>
    </xf>
    <xf numFmtId="0" fontId="7" fillId="0" borderId="74" xfId="18" applyFont="1" applyFill="1" applyBorder="1" applyAlignment="1" applyProtection="1">
      <alignment horizontal="center"/>
      <protection locked="0"/>
    </xf>
    <xf numFmtId="0" fontId="7" fillId="0" borderId="75" xfId="18" applyFont="1" applyFill="1" applyBorder="1" applyAlignment="1" applyProtection="1">
      <alignment horizontal="center"/>
      <protection locked="0"/>
    </xf>
    <xf numFmtId="0" fontId="7" fillId="0" borderId="76" xfId="18" applyFont="1" applyFill="1" applyBorder="1" applyAlignment="1" applyProtection="1">
      <alignment horizontal="center"/>
      <protection locked="0"/>
    </xf>
    <xf numFmtId="0" fontId="7" fillId="0" borderId="36" xfId="18" applyFont="1" applyFill="1" applyBorder="1" applyAlignment="1">
      <alignment horizontal="center" vertical="center" wrapText="1"/>
    </xf>
    <xf numFmtId="0" fontId="7" fillId="0" borderId="37" xfId="18" applyFont="1" applyFill="1" applyBorder="1" applyAlignment="1">
      <alignment horizontal="center" vertical="center" wrapText="1"/>
    </xf>
    <xf numFmtId="0" fontId="7" fillId="0" borderId="37" xfId="18" applyFont="1" applyFill="1" applyBorder="1" applyAlignment="1">
      <alignment horizontal="center" vertical="center"/>
    </xf>
    <xf numFmtId="0" fontId="7" fillId="0" borderId="38" xfId="18" applyFont="1" applyFill="1" applyBorder="1" applyAlignment="1">
      <alignment horizontal="center" vertical="center"/>
    </xf>
    <xf numFmtId="0" fontId="28" fillId="2" borderId="40" xfId="20" applyFont="1" applyFill="1" applyBorder="1" applyAlignment="1">
      <alignment horizontal="center" vertical="center" wrapText="1"/>
    </xf>
    <xf numFmtId="0" fontId="28" fillId="2" borderId="41" xfId="20" applyFont="1" applyFill="1" applyBorder="1" applyAlignment="1">
      <alignment horizontal="center" vertical="center" wrapText="1"/>
    </xf>
    <xf numFmtId="0" fontId="28" fillId="2" borderId="42" xfId="20" applyFont="1" applyFill="1" applyBorder="1" applyAlignment="1">
      <alignment horizontal="center" vertical="center" wrapText="1"/>
    </xf>
    <xf numFmtId="0" fontId="28" fillId="2" borderId="40" xfId="20" applyFont="1" applyFill="1" applyBorder="1" applyAlignment="1">
      <alignment horizontal="center" vertical="center"/>
    </xf>
    <xf numFmtId="0" fontId="28" fillId="2" borderId="42" xfId="20" applyFont="1" applyFill="1" applyBorder="1" applyAlignment="1">
      <alignment horizontal="center" vertical="center"/>
    </xf>
    <xf numFmtId="0" fontId="12" fillId="0" borderId="36" xfId="18" applyFont="1" applyFill="1" applyBorder="1" applyAlignment="1">
      <alignment horizontal="center"/>
    </xf>
    <xf numFmtId="0" fontId="12" fillId="0" borderId="37" xfId="18" applyFont="1" applyFill="1" applyBorder="1" applyAlignment="1">
      <alignment horizontal="center"/>
    </xf>
    <xf numFmtId="0" fontId="12" fillId="0" borderId="55" xfId="18" applyFont="1" applyFill="1" applyBorder="1" applyAlignment="1">
      <alignment horizontal="center"/>
    </xf>
    <xf numFmtId="0" fontId="12" fillId="0" borderId="10" xfId="18" applyFont="1" applyFill="1" applyBorder="1" applyAlignment="1">
      <alignment horizontal="center"/>
    </xf>
    <xf numFmtId="0" fontId="12" fillId="0" borderId="77" xfId="18" applyFont="1" applyFill="1" applyBorder="1" applyAlignment="1">
      <alignment horizontal="center"/>
    </xf>
    <xf numFmtId="0" fontId="12" fillId="0" borderId="56" xfId="18" applyFont="1" applyFill="1" applyBorder="1" applyAlignment="1">
      <alignment horizontal="center"/>
    </xf>
    <xf numFmtId="0" fontId="12" fillId="0" borderId="22" xfId="18" applyFont="1" applyFill="1" applyBorder="1" applyAlignment="1">
      <alignment horizontal="right"/>
    </xf>
    <xf numFmtId="0" fontId="12" fillId="0" borderId="23" xfId="18" applyFont="1" applyFill="1" applyBorder="1" applyAlignment="1">
      <alignment horizontal="right"/>
    </xf>
    <xf numFmtId="0" fontId="12" fillId="0" borderId="24" xfId="18" applyFont="1" applyFill="1" applyBorder="1" applyAlignment="1">
      <alignment horizontal="right"/>
    </xf>
    <xf numFmtId="4" fontId="28" fillId="0" borderId="48" xfId="20" applyNumberFormat="1" applyFont="1" applyBorder="1" applyAlignment="1">
      <alignment horizontal="center" vertical="center"/>
    </xf>
    <xf numFmtId="4" fontId="28" fillId="0" borderId="47" xfId="20" applyNumberFormat="1" applyFont="1" applyBorder="1" applyAlignment="1">
      <alignment horizontal="center" vertical="center"/>
    </xf>
    <xf numFmtId="0" fontId="12" fillId="0" borderId="28" xfId="18" applyFont="1" applyFill="1" applyBorder="1" applyAlignment="1">
      <alignment horizontal="right"/>
    </xf>
    <xf numFmtId="0" fontId="12" fillId="0" borderId="29" xfId="18" applyFont="1" applyFill="1" applyBorder="1" applyAlignment="1">
      <alignment horizontal="right"/>
    </xf>
    <xf numFmtId="0" fontId="12" fillId="0" borderId="30" xfId="18" applyFont="1" applyFill="1" applyBorder="1" applyAlignment="1">
      <alignment horizontal="right"/>
    </xf>
    <xf numFmtId="0" fontId="28" fillId="0" borderId="46" xfId="20" applyFont="1" applyBorder="1" applyAlignment="1">
      <alignment horizontal="center" vertical="center" wrapText="1"/>
    </xf>
    <xf numFmtId="0" fontId="28" fillId="0" borderId="32" xfId="20" applyFont="1" applyBorder="1" applyAlignment="1">
      <alignment horizontal="center" vertical="center" wrapText="1"/>
    </xf>
    <xf numFmtId="0" fontId="28" fillId="0" borderId="47" xfId="20" applyFont="1" applyBorder="1" applyAlignment="1">
      <alignment horizontal="center" vertical="center" wrapText="1"/>
    </xf>
    <xf numFmtId="0" fontId="12" fillId="0" borderId="56" xfId="18" applyFont="1" applyFill="1" applyBorder="1" applyAlignment="1">
      <alignment horizontal="center" vertical="center"/>
    </xf>
    <xf numFmtId="0" fontId="12" fillId="0" borderId="55" xfId="18" applyFont="1" applyFill="1" applyBorder="1" applyAlignment="1">
      <alignment horizontal="center" vertical="center"/>
    </xf>
    <xf numFmtId="4" fontId="28" fillId="0" borderId="48" xfId="20" applyNumberFormat="1" applyFont="1" applyBorder="1" applyAlignment="1">
      <alignment horizontal="center"/>
    </xf>
    <xf numFmtId="4" fontId="28" fillId="0" borderId="47" xfId="20" applyNumberFormat="1" applyFont="1" applyBorder="1" applyAlignment="1">
      <alignment horizontal="center"/>
    </xf>
    <xf numFmtId="176" fontId="28" fillId="0" borderId="48" xfId="18" applyNumberFormat="1" applyFont="1" applyFill="1" applyBorder="1" applyAlignment="1">
      <alignment horizontal="right"/>
    </xf>
    <xf numFmtId="176" fontId="28" fillId="0" borderId="47" xfId="18" applyNumberFormat="1" applyFont="1" applyFill="1" applyBorder="1" applyAlignment="1">
      <alignment horizontal="right"/>
    </xf>
    <xf numFmtId="2" fontId="28" fillId="0" borderId="50" xfId="18" applyNumberFormat="1" applyFont="1" applyFill="1" applyBorder="1" applyAlignment="1">
      <alignment horizontal="right"/>
    </xf>
    <xf numFmtId="2" fontId="28" fillId="0" borderId="49" xfId="18" applyNumberFormat="1" applyFont="1" applyFill="1" applyBorder="1" applyAlignment="1">
      <alignment horizontal="right"/>
    </xf>
    <xf numFmtId="0" fontId="12" fillId="0" borderId="36" xfId="18" applyFont="1" applyFill="1" applyBorder="1" applyAlignment="1">
      <alignment horizontal="center" vertical="center"/>
    </xf>
    <xf numFmtId="0" fontId="12" fillId="0" borderId="37" xfId="18" applyFont="1" applyFill="1" applyBorder="1" applyAlignment="1">
      <alignment horizontal="center" vertical="center"/>
    </xf>
    <xf numFmtId="0" fontId="12" fillId="0" borderId="56" xfId="18" applyFont="1" applyFill="1" applyBorder="1" applyAlignment="1">
      <alignment horizontal="center" vertical="center" wrapText="1"/>
    </xf>
    <xf numFmtId="0" fontId="12" fillId="0" borderId="55" xfId="18" applyFont="1" applyFill="1" applyBorder="1" applyAlignment="1">
      <alignment horizontal="center" vertical="center" wrapText="1"/>
    </xf>
    <xf numFmtId="181" fontId="28" fillId="0" borderId="48" xfId="24" applyFont="1" applyFill="1" applyBorder="1" applyAlignment="1" applyProtection="1">
      <alignment horizontal="center" vertical="top" wrapText="1"/>
    </xf>
    <xf numFmtId="181" fontId="28" fillId="0" borderId="47" xfId="24" applyFont="1" applyFill="1" applyBorder="1" applyAlignment="1" applyProtection="1">
      <alignment horizontal="center" vertical="top" wrapText="1"/>
    </xf>
    <xf numFmtId="0" fontId="28" fillId="0" borderId="40" xfId="18" applyFont="1" applyFill="1" applyBorder="1" applyAlignment="1"/>
    <xf numFmtId="0" fontId="28" fillId="0" borderId="41" xfId="18" applyFont="1" applyFill="1" applyBorder="1" applyAlignment="1"/>
    <xf numFmtId="0" fontId="28" fillId="0" borderId="51" xfId="18" applyFont="1" applyFill="1" applyBorder="1" applyAlignment="1">
      <alignment horizontal="center"/>
    </xf>
    <xf numFmtId="0" fontId="12" fillId="0" borderId="56" xfId="18" applyFont="1" applyFill="1" applyBorder="1" applyAlignment="1">
      <alignment horizontal="center" wrapText="1"/>
    </xf>
    <xf numFmtId="0" fontId="12" fillId="0" borderId="55" xfId="18" applyFont="1" applyFill="1" applyBorder="1" applyAlignment="1">
      <alignment horizontal="center" wrapText="1"/>
    </xf>
    <xf numFmtId="0" fontId="12" fillId="0" borderId="46" xfId="18" applyFont="1" applyFill="1" applyBorder="1" applyAlignment="1"/>
    <xf numFmtId="0" fontId="12" fillId="0" borderId="32" xfId="18" applyFont="1" applyFill="1" applyBorder="1" applyAlignment="1"/>
    <xf numFmtId="181" fontId="28" fillId="0" borderId="48" xfId="24" applyFont="1" applyFill="1" applyBorder="1" applyAlignment="1">
      <alignment horizontal="right"/>
    </xf>
    <xf numFmtId="181" fontId="28" fillId="0" borderId="47" xfId="24" applyFont="1" applyFill="1" applyBorder="1" applyAlignment="1">
      <alignment horizontal="right"/>
    </xf>
    <xf numFmtId="3" fontId="7" fillId="0" borderId="0" xfId="20" applyNumberFormat="1" applyFont="1" applyBorder="1" applyAlignment="1">
      <alignment horizontal="left"/>
    </xf>
    <xf numFmtId="0" fontId="7" fillId="0" borderId="0" xfId="20" applyFont="1" applyBorder="1" applyAlignment="1">
      <alignment horizontal="left"/>
    </xf>
    <xf numFmtId="0" fontId="22" fillId="0" borderId="0" xfId="20" applyFont="1" applyBorder="1" applyAlignment="1">
      <alignment horizontal="right"/>
    </xf>
    <xf numFmtId="0" fontId="22" fillId="0" borderId="27" xfId="20" applyFont="1" applyBorder="1" applyAlignment="1">
      <alignment horizontal="right"/>
    </xf>
    <xf numFmtId="0" fontId="22" fillId="0" borderId="29" xfId="20" applyFont="1" applyBorder="1" applyAlignment="1">
      <alignment horizontal="right"/>
    </xf>
    <xf numFmtId="0" fontId="22" fillId="0" borderId="30" xfId="20" applyFont="1" applyBorder="1" applyAlignment="1">
      <alignment horizontal="right"/>
    </xf>
    <xf numFmtId="181" fontId="28" fillId="0" borderId="50" xfId="24" applyFont="1" applyFill="1" applyBorder="1" applyAlignment="1">
      <alignment horizontal="right"/>
    </xf>
    <xf numFmtId="181" fontId="28" fillId="0" borderId="49" xfId="24" applyFont="1" applyFill="1" applyBorder="1" applyAlignment="1">
      <alignment horizontal="right"/>
    </xf>
    <xf numFmtId="0" fontId="7" fillId="0" borderId="25" xfId="20" applyFont="1" applyBorder="1" applyAlignment="1">
      <alignment horizontal="justify" vertical="center" wrapText="1"/>
    </xf>
    <xf numFmtId="0" fontId="7" fillId="0" borderId="0" xfId="20" applyFont="1" applyBorder="1" applyAlignment="1">
      <alignment horizontal="justify" vertical="center" wrapText="1"/>
    </xf>
    <xf numFmtId="0" fontId="7" fillId="0" borderId="27" xfId="20" applyFont="1" applyBorder="1" applyAlignment="1">
      <alignment horizontal="justify" vertical="center" wrapText="1"/>
    </xf>
    <xf numFmtId="0" fontId="7" fillId="0" borderId="25" xfId="20" applyFont="1" applyBorder="1" applyAlignment="1">
      <alignment horizontal="justify" wrapText="1"/>
    </xf>
    <xf numFmtId="0" fontId="7" fillId="0" borderId="0" xfId="20" applyFont="1" applyBorder="1" applyAlignment="1">
      <alignment horizontal="justify" wrapText="1"/>
    </xf>
    <xf numFmtId="0" fontId="7" fillId="0" borderId="27" xfId="20" applyFont="1" applyBorder="1" applyAlignment="1">
      <alignment horizontal="justify" wrapText="1"/>
    </xf>
    <xf numFmtId="0" fontId="3" fillId="2" borderId="40" xfId="6" applyFont="1" applyFill="1" applyBorder="1" applyAlignment="1">
      <alignment horizontal="left" wrapText="1"/>
    </xf>
    <xf numFmtId="0" fontId="3" fillId="2" borderId="41" xfId="6" applyFont="1" applyFill="1" applyBorder="1" applyAlignment="1">
      <alignment horizontal="left" wrapText="1"/>
    </xf>
    <xf numFmtId="0" fontId="3" fillId="2" borderId="42" xfId="6" applyFont="1" applyFill="1" applyBorder="1" applyAlignment="1">
      <alignment horizontal="left" wrapText="1"/>
    </xf>
  </cellXfs>
  <cellStyles count="29">
    <cellStyle name="Millares" xfId="1" builtinId="3"/>
    <cellStyle name="Millares 2" xfId="10"/>
    <cellStyle name="Millares 2 14" xfId="27"/>
    <cellStyle name="Millares 2 2" xfId="24"/>
    <cellStyle name="Millares 2 2 2" xfId="15"/>
    <cellStyle name="Millares_FORMULARIO 4 - M-OFERENTE PPTA ECONOMICA 2" xfId="13"/>
    <cellStyle name="Moneda" xfId="2" builtinId="4"/>
    <cellStyle name="Moneda [0]" xfId="3" builtinId="7"/>
    <cellStyle name="Moneda 2" xfId="11"/>
    <cellStyle name="Moneda 2 19" xfId="28"/>
    <cellStyle name="Moneda 2 2" xfId="21"/>
    <cellStyle name="Moneda 2 2 2 2 2" xfId="12"/>
    <cellStyle name="Normal" xfId="0" builtinId="0"/>
    <cellStyle name="Normal 14" xfId="22"/>
    <cellStyle name="Normal 2" xfId="18"/>
    <cellStyle name="Normal 2 10 2 2" xfId="8"/>
    <cellStyle name="Normal 2 10 3" xfId="9"/>
    <cellStyle name="Normal 2 2" xfId="19"/>
    <cellStyle name="Normal 2 3" xfId="26"/>
    <cellStyle name="Normal 3 11" xfId="7"/>
    <cellStyle name="Normal 3 2 2" xfId="6"/>
    <cellStyle name="Normal 4" xfId="16"/>
    <cellStyle name="Normal 4 2" xfId="20"/>
    <cellStyle name="Normal_modelo ACTA OBRA y MODIFICACION" xfId="5"/>
    <cellStyle name="Normal_modelo ACTA OBRA y MODIFICACION 2" xfId="17"/>
    <cellStyle name="Porcentaje" xfId="4" builtinId="5"/>
    <cellStyle name="Porcentaje 2" xfId="25"/>
    <cellStyle name="Porcentual 2 10" xfId="14"/>
    <cellStyle name="Porcentual 9" xf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9.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63" Type="http://schemas.openxmlformats.org/officeDocument/2006/relationships/externalLink" Target="externalLinks/externalLink56.xml"/><Relationship Id="rId68" Type="http://schemas.openxmlformats.org/officeDocument/2006/relationships/externalLink" Target="externalLinks/externalLink61.xml"/><Relationship Id="rId76" Type="http://schemas.openxmlformats.org/officeDocument/2006/relationships/externalLink" Target="externalLinks/externalLink69.xml"/><Relationship Id="rId84" Type="http://schemas.openxmlformats.org/officeDocument/2006/relationships/externalLink" Target="externalLinks/externalLink77.xml"/><Relationship Id="rId89" Type="http://schemas.openxmlformats.org/officeDocument/2006/relationships/externalLink" Target="externalLinks/externalLink82.xml"/><Relationship Id="rId97" Type="http://schemas.openxmlformats.org/officeDocument/2006/relationships/externalLink" Target="externalLinks/externalLink90.xml"/><Relationship Id="rId7" Type="http://schemas.openxmlformats.org/officeDocument/2006/relationships/worksheet" Target="worksheets/sheet7.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 Type="http://schemas.openxmlformats.org/officeDocument/2006/relationships/worksheet" Target="worksheets/sheet2.xml"/><Relationship Id="rId16" Type="http://schemas.openxmlformats.org/officeDocument/2006/relationships/externalLink" Target="externalLinks/externalLink9.xml"/><Relationship Id="rId29" Type="http://schemas.openxmlformats.org/officeDocument/2006/relationships/externalLink" Target="externalLinks/externalLink22.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66" Type="http://schemas.openxmlformats.org/officeDocument/2006/relationships/externalLink" Target="externalLinks/externalLink59.xml"/><Relationship Id="rId74" Type="http://schemas.openxmlformats.org/officeDocument/2006/relationships/externalLink" Target="externalLinks/externalLink67.xml"/><Relationship Id="rId79" Type="http://schemas.openxmlformats.org/officeDocument/2006/relationships/externalLink" Target="externalLinks/externalLink72.xml"/><Relationship Id="rId87" Type="http://schemas.openxmlformats.org/officeDocument/2006/relationships/externalLink" Target="externalLinks/externalLink80.xml"/><Relationship Id="rId102"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90" Type="http://schemas.openxmlformats.org/officeDocument/2006/relationships/externalLink" Target="externalLinks/externalLink83.xml"/><Relationship Id="rId95" Type="http://schemas.openxmlformats.org/officeDocument/2006/relationships/externalLink" Target="externalLinks/externalLink88.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56" Type="http://schemas.openxmlformats.org/officeDocument/2006/relationships/externalLink" Target="externalLinks/externalLink49.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77" Type="http://schemas.openxmlformats.org/officeDocument/2006/relationships/externalLink" Target="externalLinks/externalLink70.xml"/><Relationship Id="rId100" Type="http://schemas.openxmlformats.org/officeDocument/2006/relationships/styles" Target="styles.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80" Type="http://schemas.openxmlformats.org/officeDocument/2006/relationships/externalLink" Target="externalLinks/externalLink73.xml"/><Relationship Id="rId85" Type="http://schemas.openxmlformats.org/officeDocument/2006/relationships/externalLink" Target="externalLinks/externalLink78.xml"/><Relationship Id="rId93" Type="http://schemas.openxmlformats.org/officeDocument/2006/relationships/externalLink" Target="externalLinks/externalLink86.xml"/><Relationship Id="rId98" Type="http://schemas.openxmlformats.org/officeDocument/2006/relationships/externalLink" Target="externalLinks/externalLink91.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59" Type="http://schemas.openxmlformats.org/officeDocument/2006/relationships/externalLink" Target="externalLinks/externalLink52.xml"/><Relationship Id="rId67" Type="http://schemas.openxmlformats.org/officeDocument/2006/relationships/externalLink" Target="externalLinks/externalLink60.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54" Type="http://schemas.openxmlformats.org/officeDocument/2006/relationships/externalLink" Target="externalLinks/externalLink47.xml"/><Relationship Id="rId62" Type="http://schemas.openxmlformats.org/officeDocument/2006/relationships/externalLink" Target="externalLinks/externalLink55.xml"/><Relationship Id="rId70" Type="http://schemas.openxmlformats.org/officeDocument/2006/relationships/externalLink" Target="externalLinks/externalLink63.xml"/><Relationship Id="rId75" Type="http://schemas.openxmlformats.org/officeDocument/2006/relationships/externalLink" Target="externalLinks/externalLink68.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91" Type="http://schemas.openxmlformats.org/officeDocument/2006/relationships/externalLink" Target="externalLinks/externalLink84.xml"/><Relationship Id="rId96" Type="http://schemas.openxmlformats.org/officeDocument/2006/relationships/externalLink" Target="externalLinks/externalLink8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57" Type="http://schemas.openxmlformats.org/officeDocument/2006/relationships/externalLink" Target="externalLinks/externalLink50.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externalLink" Target="externalLinks/externalLink45.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81" Type="http://schemas.openxmlformats.org/officeDocument/2006/relationships/externalLink" Target="externalLinks/externalLink74.xml"/><Relationship Id="rId86" Type="http://schemas.openxmlformats.org/officeDocument/2006/relationships/externalLink" Target="externalLinks/externalLink79.xml"/><Relationship Id="rId94" Type="http://schemas.openxmlformats.org/officeDocument/2006/relationships/externalLink" Target="externalLinks/externalLink87.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2.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10</xdr:col>
      <xdr:colOff>83342</xdr:colOff>
      <xdr:row>2</xdr:row>
      <xdr:rowOff>212610</xdr:rowOff>
    </xdr:from>
    <xdr:to>
      <xdr:col>10</xdr:col>
      <xdr:colOff>1440655</xdr:colOff>
      <xdr:row>10</xdr:row>
      <xdr:rowOff>191422</xdr:rowOff>
    </xdr:to>
    <xdr:pic>
      <xdr:nvPicPr>
        <xdr:cNvPr id="2" name="Imagen 1" descr="http://www.presidencia.gov.co/prensa_new/historia/escudo.jpg">
          <a:extLst>
            <a:ext uri="{FF2B5EF4-FFF2-40B4-BE49-F238E27FC236}">
              <a16:creationId xmlns="" xmlns:a16="http://schemas.microsoft.com/office/drawing/2014/main" id="{00000000-0008-0000-0D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406311" y="653141"/>
          <a:ext cx="1357313" cy="1669500"/>
        </a:xfrm>
        <a:prstGeom prst="rect">
          <a:avLst/>
        </a:prstGeom>
        <a:noFill/>
        <a:ln w="9525">
          <a:noFill/>
          <a:miter lim="800000"/>
          <a:headEnd/>
          <a:tailEnd/>
        </a:ln>
      </xdr:spPr>
    </xdr:pic>
    <xdr:clientData/>
  </xdr:twoCellAnchor>
  <xdr:twoCellAnchor editAs="oneCell">
    <xdr:from>
      <xdr:col>3</xdr:col>
      <xdr:colOff>321468</xdr:colOff>
      <xdr:row>4</xdr:row>
      <xdr:rowOff>59530</xdr:rowOff>
    </xdr:from>
    <xdr:to>
      <xdr:col>5</xdr:col>
      <xdr:colOff>847044</xdr:colOff>
      <xdr:row>9</xdr:row>
      <xdr:rowOff>59530</xdr:rowOff>
    </xdr:to>
    <xdr:pic>
      <xdr:nvPicPr>
        <xdr:cNvPr id="3" name="Imagen 2"/>
        <xdr:cNvPicPr>
          <a:picLocks noChangeAspect="1"/>
        </xdr:cNvPicPr>
      </xdr:nvPicPr>
      <xdr:blipFill rotWithShape="1">
        <a:blip xmlns:r="http://schemas.openxmlformats.org/officeDocument/2006/relationships" r:embed="rId2"/>
        <a:srcRect l="18231" t="17479" r="71481" b="74418"/>
        <a:stretch/>
      </xdr:blipFill>
      <xdr:spPr>
        <a:xfrm>
          <a:off x="1119187" y="928686"/>
          <a:ext cx="2418670" cy="10715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0</xdr:colOff>
      <xdr:row>26</xdr:row>
      <xdr:rowOff>0</xdr:rowOff>
    </xdr:from>
    <xdr:to>
      <xdr:col>7</xdr:col>
      <xdr:colOff>104775</xdr:colOff>
      <xdr:row>27</xdr:row>
      <xdr:rowOff>30480</xdr:rowOff>
    </xdr:to>
    <xdr:sp macro="" textlink="">
      <xdr:nvSpPr>
        <xdr:cNvPr id="2" name="Text Box 225">
          <a:extLst>
            <a:ext uri="{FF2B5EF4-FFF2-40B4-BE49-F238E27FC236}">
              <a16:creationId xmlns="" xmlns:a16="http://schemas.microsoft.com/office/drawing/2014/main" id="{00000000-0008-0000-1400-000002000000}"/>
            </a:ext>
          </a:extLst>
        </xdr:cNvPr>
        <xdr:cNvSpPr txBox="1">
          <a:spLocks noChangeArrowheads="1"/>
        </xdr:cNvSpPr>
      </xdr:nvSpPr>
      <xdr:spPr bwMode="auto">
        <a:xfrm>
          <a:off x="6324600" y="4629150"/>
          <a:ext cx="104775" cy="22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25</xdr:row>
      <xdr:rowOff>0</xdr:rowOff>
    </xdr:from>
    <xdr:to>
      <xdr:col>0</xdr:col>
      <xdr:colOff>104775</xdr:colOff>
      <xdr:row>26</xdr:row>
      <xdr:rowOff>38100</xdr:rowOff>
    </xdr:to>
    <xdr:sp macro="" textlink="">
      <xdr:nvSpPr>
        <xdr:cNvPr id="3" name="Text Box 225">
          <a:extLst>
            <a:ext uri="{FF2B5EF4-FFF2-40B4-BE49-F238E27FC236}">
              <a16:creationId xmlns="" xmlns:a16="http://schemas.microsoft.com/office/drawing/2014/main" id="{00000000-0008-0000-0F00-000002000000}"/>
            </a:ext>
          </a:extLst>
        </xdr:cNvPr>
        <xdr:cNvSpPr txBox="1">
          <a:spLocks noChangeArrowheads="1"/>
        </xdr:cNvSpPr>
      </xdr:nvSpPr>
      <xdr:spPr bwMode="auto">
        <a:xfrm>
          <a:off x="0" y="44672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25</xdr:row>
      <xdr:rowOff>0</xdr:rowOff>
    </xdr:from>
    <xdr:to>
      <xdr:col>7</xdr:col>
      <xdr:colOff>104775</xdr:colOff>
      <xdr:row>26</xdr:row>
      <xdr:rowOff>38100</xdr:rowOff>
    </xdr:to>
    <xdr:sp macro="" textlink="">
      <xdr:nvSpPr>
        <xdr:cNvPr id="4" name="Text Box 225">
          <a:extLst>
            <a:ext uri="{FF2B5EF4-FFF2-40B4-BE49-F238E27FC236}">
              <a16:creationId xmlns="" xmlns:a16="http://schemas.microsoft.com/office/drawing/2014/main" id="{00000000-0008-0000-0F00-000003000000}"/>
            </a:ext>
          </a:extLst>
        </xdr:cNvPr>
        <xdr:cNvSpPr txBox="1">
          <a:spLocks noChangeArrowheads="1"/>
        </xdr:cNvSpPr>
      </xdr:nvSpPr>
      <xdr:spPr bwMode="auto">
        <a:xfrm>
          <a:off x="6324600" y="44672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12</xdr:row>
      <xdr:rowOff>0</xdr:rowOff>
    </xdr:from>
    <xdr:to>
      <xdr:col>0</xdr:col>
      <xdr:colOff>104775</xdr:colOff>
      <xdr:row>13</xdr:row>
      <xdr:rowOff>38100</xdr:rowOff>
    </xdr:to>
    <xdr:sp macro="" textlink="">
      <xdr:nvSpPr>
        <xdr:cNvPr id="5" name="Text Box 225">
          <a:extLst>
            <a:ext uri="{FF2B5EF4-FFF2-40B4-BE49-F238E27FC236}">
              <a16:creationId xmlns="" xmlns:a16="http://schemas.microsoft.com/office/drawing/2014/main" id="{00000000-0008-0000-0F00-000002000000}"/>
            </a:ext>
          </a:extLst>
        </xdr:cNvPr>
        <xdr:cNvSpPr txBox="1">
          <a:spLocks noChangeArrowheads="1"/>
        </xdr:cNvSpPr>
      </xdr:nvSpPr>
      <xdr:spPr bwMode="auto">
        <a:xfrm>
          <a:off x="0" y="2286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104775</xdr:colOff>
      <xdr:row>13</xdr:row>
      <xdr:rowOff>38100</xdr:rowOff>
    </xdr:to>
    <xdr:sp macro="" textlink="">
      <xdr:nvSpPr>
        <xdr:cNvPr id="6" name="Text Box 225">
          <a:extLst>
            <a:ext uri="{FF2B5EF4-FFF2-40B4-BE49-F238E27FC236}">
              <a16:creationId xmlns="" xmlns:a16="http://schemas.microsoft.com/office/drawing/2014/main" id="{00000000-0008-0000-0F00-000003000000}"/>
            </a:ext>
          </a:extLst>
        </xdr:cNvPr>
        <xdr:cNvSpPr txBox="1">
          <a:spLocks noChangeArrowheads="1"/>
        </xdr:cNvSpPr>
      </xdr:nvSpPr>
      <xdr:spPr bwMode="auto">
        <a:xfrm>
          <a:off x="6324600" y="2286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371475</xdr:colOff>
          <xdr:row>0</xdr:row>
          <xdr:rowOff>28575</xdr:rowOff>
        </xdr:from>
        <xdr:to>
          <xdr:col>1</xdr:col>
          <xdr:colOff>1428750</xdr:colOff>
          <xdr:row>5</xdr:row>
          <xdr:rowOff>104775</xdr:rowOff>
        </xdr:to>
        <xdr:sp macro="" textlink="">
          <xdr:nvSpPr>
            <xdr:cNvPr id="7169" name="Object 1" hidden="1">
              <a:extLst>
                <a:ext uri="{63B3BB69-23CF-44E3-9099-C40C66FF867C}">
                  <a14:compatExt spid="_x0000_s7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9</xdr:row>
          <xdr:rowOff>57150</xdr:rowOff>
        </xdr:from>
        <xdr:to>
          <xdr:col>5</xdr:col>
          <xdr:colOff>381000</xdr:colOff>
          <xdr:row>9</xdr:row>
          <xdr:rowOff>285750</xdr:rowOff>
        </xdr:to>
        <xdr:sp macro="" textlink="">
          <xdr:nvSpPr>
            <xdr:cNvPr id="7170" name="Check Box 2" hidden="1">
              <a:extLst>
                <a:ext uri="{63B3BB69-23CF-44E3-9099-C40C66FF867C}">
                  <a14:compatExt spid="_x0000_s7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781050</xdr:colOff>
          <xdr:row>9</xdr:row>
          <xdr:rowOff>57150</xdr:rowOff>
        </xdr:from>
        <xdr:to>
          <xdr:col>9</xdr:col>
          <xdr:colOff>295275</xdr:colOff>
          <xdr:row>9</xdr:row>
          <xdr:rowOff>285750</xdr:rowOff>
        </xdr:to>
        <xdr:sp macro="" textlink="">
          <xdr:nvSpPr>
            <xdr:cNvPr id="7171" name="Check Box 3" hidden="1">
              <a:extLst>
                <a:ext uri="{63B3BB69-23CF-44E3-9099-C40C66FF867C}">
                  <a14:compatExt spid="_x0000_s7171"/>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25</xdr:row>
      <xdr:rowOff>0</xdr:rowOff>
    </xdr:from>
    <xdr:to>
      <xdr:col>0</xdr:col>
      <xdr:colOff>104775</xdr:colOff>
      <xdr:row>26</xdr:row>
      <xdr:rowOff>38100</xdr:rowOff>
    </xdr:to>
    <xdr:sp macro="" textlink="">
      <xdr:nvSpPr>
        <xdr:cNvPr id="2" name="Text Box 225">
          <a:extLst>
            <a:ext uri="{FF2B5EF4-FFF2-40B4-BE49-F238E27FC236}">
              <a16:creationId xmlns="" xmlns:a16="http://schemas.microsoft.com/office/drawing/2014/main" id="{00000000-0008-0000-0F00-000002000000}"/>
            </a:ext>
          </a:extLst>
        </xdr:cNvPr>
        <xdr:cNvSpPr txBox="1">
          <a:spLocks noChangeArrowheads="1"/>
        </xdr:cNvSpPr>
      </xdr:nvSpPr>
      <xdr:spPr bwMode="auto">
        <a:xfrm>
          <a:off x="0" y="44672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25</xdr:row>
      <xdr:rowOff>0</xdr:rowOff>
    </xdr:from>
    <xdr:to>
      <xdr:col>7</xdr:col>
      <xdr:colOff>104775</xdr:colOff>
      <xdr:row>26</xdr:row>
      <xdr:rowOff>38100</xdr:rowOff>
    </xdr:to>
    <xdr:sp macro="" textlink="">
      <xdr:nvSpPr>
        <xdr:cNvPr id="3" name="Text Box 225">
          <a:extLst>
            <a:ext uri="{FF2B5EF4-FFF2-40B4-BE49-F238E27FC236}">
              <a16:creationId xmlns="" xmlns:a16="http://schemas.microsoft.com/office/drawing/2014/main" id="{00000000-0008-0000-0F00-000003000000}"/>
            </a:ext>
          </a:extLst>
        </xdr:cNvPr>
        <xdr:cNvSpPr txBox="1">
          <a:spLocks noChangeArrowheads="1"/>
        </xdr:cNvSpPr>
      </xdr:nvSpPr>
      <xdr:spPr bwMode="auto">
        <a:xfrm>
          <a:off x="6324600" y="44672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12</xdr:row>
      <xdr:rowOff>0</xdr:rowOff>
    </xdr:from>
    <xdr:to>
      <xdr:col>0</xdr:col>
      <xdr:colOff>104775</xdr:colOff>
      <xdr:row>13</xdr:row>
      <xdr:rowOff>38100</xdr:rowOff>
    </xdr:to>
    <xdr:sp macro="" textlink="">
      <xdr:nvSpPr>
        <xdr:cNvPr id="4" name="Text Box 225">
          <a:extLst>
            <a:ext uri="{FF2B5EF4-FFF2-40B4-BE49-F238E27FC236}">
              <a16:creationId xmlns="" xmlns:a16="http://schemas.microsoft.com/office/drawing/2014/main" id="{00000000-0008-0000-0F00-000002000000}"/>
            </a:ext>
          </a:extLst>
        </xdr:cNvPr>
        <xdr:cNvSpPr txBox="1">
          <a:spLocks noChangeArrowheads="1"/>
        </xdr:cNvSpPr>
      </xdr:nvSpPr>
      <xdr:spPr bwMode="auto">
        <a:xfrm>
          <a:off x="0" y="2286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104775</xdr:colOff>
      <xdr:row>13</xdr:row>
      <xdr:rowOff>38100</xdr:rowOff>
    </xdr:to>
    <xdr:sp macro="" textlink="">
      <xdr:nvSpPr>
        <xdr:cNvPr id="5" name="Text Box 225">
          <a:extLst>
            <a:ext uri="{FF2B5EF4-FFF2-40B4-BE49-F238E27FC236}">
              <a16:creationId xmlns="" xmlns:a16="http://schemas.microsoft.com/office/drawing/2014/main" id="{00000000-0008-0000-0F00-000003000000}"/>
            </a:ext>
          </a:extLst>
        </xdr:cNvPr>
        <xdr:cNvSpPr txBox="1">
          <a:spLocks noChangeArrowheads="1"/>
        </xdr:cNvSpPr>
      </xdr:nvSpPr>
      <xdr:spPr bwMode="auto">
        <a:xfrm>
          <a:off x="6324600" y="2286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371475</xdr:colOff>
          <xdr:row>0</xdr:row>
          <xdr:rowOff>28575</xdr:rowOff>
        </xdr:from>
        <xdr:to>
          <xdr:col>1</xdr:col>
          <xdr:colOff>1428750</xdr:colOff>
          <xdr:row>5</xdr:row>
          <xdr:rowOff>104775</xdr:rowOff>
        </xdr:to>
        <xdr:sp macro="" textlink="">
          <xdr:nvSpPr>
            <xdr:cNvPr id="8193" name="Object 1" hidden="1">
              <a:extLst>
                <a:ext uri="{63B3BB69-23CF-44E3-9099-C40C66FF867C}">
                  <a14:compatExt spid="_x0000_s8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9</xdr:row>
          <xdr:rowOff>57150</xdr:rowOff>
        </xdr:from>
        <xdr:to>
          <xdr:col>5</xdr:col>
          <xdr:colOff>381000</xdr:colOff>
          <xdr:row>9</xdr:row>
          <xdr:rowOff>285750</xdr:rowOff>
        </xdr:to>
        <xdr:sp macro="" textlink="">
          <xdr:nvSpPr>
            <xdr:cNvPr id="8194" name="Check Box 2" hidden="1">
              <a:extLst>
                <a:ext uri="{63B3BB69-23CF-44E3-9099-C40C66FF867C}">
                  <a14:compatExt spid="_x0000_s8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57150</xdr:rowOff>
        </xdr:from>
        <xdr:to>
          <xdr:col>9</xdr:col>
          <xdr:colOff>304800</xdr:colOff>
          <xdr:row>9</xdr:row>
          <xdr:rowOff>285750</xdr:rowOff>
        </xdr:to>
        <xdr:sp macro="" textlink="">
          <xdr:nvSpPr>
            <xdr:cNvPr id="8195" name="Check Box 3" hidden="1">
              <a:extLst>
                <a:ext uri="{63B3BB69-23CF-44E3-9099-C40C66FF867C}">
                  <a14:compatExt spid="_x0000_s8195"/>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0</xdr:colOff>
      <xdr:row>25</xdr:row>
      <xdr:rowOff>0</xdr:rowOff>
    </xdr:from>
    <xdr:to>
      <xdr:col>0</xdr:col>
      <xdr:colOff>104775</xdr:colOff>
      <xdr:row>26</xdr:row>
      <xdr:rowOff>38100</xdr:rowOff>
    </xdr:to>
    <xdr:sp macro="" textlink="">
      <xdr:nvSpPr>
        <xdr:cNvPr id="2" name="Text Box 225">
          <a:extLst>
            <a:ext uri="{FF2B5EF4-FFF2-40B4-BE49-F238E27FC236}">
              <a16:creationId xmlns="" xmlns:a16="http://schemas.microsoft.com/office/drawing/2014/main" id="{00000000-0008-0000-0F00-000002000000}"/>
            </a:ext>
          </a:extLst>
        </xdr:cNvPr>
        <xdr:cNvSpPr txBox="1">
          <a:spLocks noChangeArrowheads="1"/>
        </xdr:cNvSpPr>
      </xdr:nvSpPr>
      <xdr:spPr bwMode="auto">
        <a:xfrm>
          <a:off x="0" y="44672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25</xdr:row>
      <xdr:rowOff>0</xdr:rowOff>
    </xdr:from>
    <xdr:to>
      <xdr:col>7</xdr:col>
      <xdr:colOff>104775</xdr:colOff>
      <xdr:row>26</xdr:row>
      <xdr:rowOff>38100</xdr:rowOff>
    </xdr:to>
    <xdr:sp macro="" textlink="">
      <xdr:nvSpPr>
        <xdr:cNvPr id="3" name="Text Box 225">
          <a:extLst>
            <a:ext uri="{FF2B5EF4-FFF2-40B4-BE49-F238E27FC236}">
              <a16:creationId xmlns="" xmlns:a16="http://schemas.microsoft.com/office/drawing/2014/main" id="{00000000-0008-0000-0F00-000003000000}"/>
            </a:ext>
          </a:extLst>
        </xdr:cNvPr>
        <xdr:cNvSpPr txBox="1">
          <a:spLocks noChangeArrowheads="1"/>
        </xdr:cNvSpPr>
      </xdr:nvSpPr>
      <xdr:spPr bwMode="auto">
        <a:xfrm>
          <a:off x="6324600" y="44672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12</xdr:row>
      <xdr:rowOff>0</xdr:rowOff>
    </xdr:from>
    <xdr:to>
      <xdr:col>0</xdr:col>
      <xdr:colOff>104775</xdr:colOff>
      <xdr:row>13</xdr:row>
      <xdr:rowOff>38100</xdr:rowOff>
    </xdr:to>
    <xdr:sp macro="" textlink="">
      <xdr:nvSpPr>
        <xdr:cNvPr id="4" name="Text Box 225">
          <a:extLst>
            <a:ext uri="{FF2B5EF4-FFF2-40B4-BE49-F238E27FC236}">
              <a16:creationId xmlns="" xmlns:a16="http://schemas.microsoft.com/office/drawing/2014/main" id="{00000000-0008-0000-0F00-000002000000}"/>
            </a:ext>
          </a:extLst>
        </xdr:cNvPr>
        <xdr:cNvSpPr txBox="1">
          <a:spLocks noChangeArrowheads="1"/>
        </xdr:cNvSpPr>
      </xdr:nvSpPr>
      <xdr:spPr bwMode="auto">
        <a:xfrm>
          <a:off x="0" y="2286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104775</xdr:colOff>
      <xdr:row>13</xdr:row>
      <xdr:rowOff>38100</xdr:rowOff>
    </xdr:to>
    <xdr:sp macro="" textlink="">
      <xdr:nvSpPr>
        <xdr:cNvPr id="5" name="Text Box 225">
          <a:extLst>
            <a:ext uri="{FF2B5EF4-FFF2-40B4-BE49-F238E27FC236}">
              <a16:creationId xmlns="" xmlns:a16="http://schemas.microsoft.com/office/drawing/2014/main" id="{00000000-0008-0000-0F00-000003000000}"/>
            </a:ext>
          </a:extLst>
        </xdr:cNvPr>
        <xdr:cNvSpPr txBox="1">
          <a:spLocks noChangeArrowheads="1"/>
        </xdr:cNvSpPr>
      </xdr:nvSpPr>
      <xdr:spPr bwMode="auto">
        <a:xfrm>
          <a:off x="6324600" y="2286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371475</xdr:colOff>
          <xdr:row>0</xdr:row>
          <xdr:rowOff>28575</xdr:rowOff>
        </xdr:from>
        <xdr:to>
          <xdr:col>1</xdr:col>
          <xdr:colOff>1428750</xdr:colOff>
          <xdr:row>5</xdr:row>
          <xdr:rowOff>104775</xdr:rowOff>
        </xdr:to>
        <xdr:sp macro="" textlink="">
          <xdr:nvSpPr>
            <xdr:cNvPr id="9217" name="Object 1" hidden="1">
              <a:extLst>
                <a:ext uri="{63B3BB69-23CF-44E3-9099-C40C66FF867C}">
                  <a14:compatExt spid="_x0000_s9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9</xdr:row>
          <xdr:rowOff>57150</xdr:rowOff>
        </xdr:from>
        <xdr:to>
          <xdr:col>5</xdr:col>
          <xdr:colOff>381000</xdr:colOff>
          <xdr:row>9</xdr:row>
          <xdr:rowOff>285750</xdr:rowOff>
        </xdr:to>
        <xdr:sp macro="" textlink="">
          <xdr:nvSpPr>
            <xdr:cNvPr id="9218" name="Check Box 2" hidden="1">
              <a:extLst>
                <a:ext uri="{63B3BB69-23CF-44E3-9099-C40C66FF867C}">
                  <a14:compatExt spid="_x0000_s9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57150</xdr:rowOff>
        </xdr:from>
        <xdr:to>
          <xdr:col>9</xdr:col>
          <xdr:colOff>304800</xdr:colOff>
          <xdr:row>9</xdr:row>
          <xdr:rowOff>285750</xdr:rowOff>
        </xdr:to>
        <xdr:sp macro="" textlink="">
          <xdr:nvSpPr>
            <xdr:cNvPr id="9219" name="Check Box 3" hidden="1">
              <a:extLst>
                <a:ext uri="{63B3BB69-23CF-44E3-9099-C40C66FF867C}">
                  <a14:compatExt spid="_x0000_s9219"/>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25</xdr:row>
      <xdr:rowOff>0</xdr:rowOff>
    </xdr:from>
    <xdr:to>
      <xdr:col>0</xdr:col>
      <xdr:colOff>104775</xdr:colOff>
      <xdr:row>26</xdr:row>
      <xdr:rowOff>38100</xdr:rowOff>
    </xdr:to>
    <xdr:sp macro="" textlink="">
      <xdr:nvSpPr>
        <xdr:cNvPr id="2" name="Text Box 225">
          <a:extLst>
            <a:ext uri="{FF2B5EF4-FFF2-40B4-BE49-F238E27FC236}">
              <a16:creationId xmlns="" xmlns:a16="http://schemas.microsoft.com/office/drawing/2014/main" id="{00000000-0008-0000-0F00-000002000000}"/>
            </a:ext>
          </a:extLst>
        </xdr:cNvPr>
        <xdr:cNvSpPr txBox="1">
          <a:spLocks noChangeArrowheads="1"/>
        </xdr:cNvSpPr>
      </xdr:nvSpPr>
      <xdr:spPr bwMode="auto">
        <a:xfrm>
          <a:off x="0" y="44672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25</xdr:row>
      <xdr:rowOff>0</xdr:rowOff>
    </xdr:from>
    <xdr:to>
      <xdr:col>7</xdr:col>
      <xdr:colOff>104775</xdr:colOff>
      <xdr:row>26</xdr:row>
      <xdr:rowOff>38100</xdr:rowOff>
    </xdr:to>
    <xdr:sp macro="" textlink="">
      <xdr:nvSpPr>
        <xdr:cNvPr id="3" name="Text Box 225">
          <a:extLst>
            <a:ext uri="{FF2B5EF4-FFF2-40B4-BE49-F238E27FC236}">
              <a16:creationId xmlns="" xmlns:a16="http://schemas.microsoft.com/office/drawing/2014/main" id="{00000000-0008-0000-0F00-000003000000}"/>
            </a:ext>
          </a:extLst>
        </xdr:cNvPr>
        <xdr:cNvSpPr txBox="1">
          <a:spLocks noChangeArrowheads="1"/>
        </xdr:cNvSpPr>
      </xdr:nvSpPr>
      <xdr:spPr bwMode="auto">
        <a:xfrm>
          <a:off x="6305550" y="44672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12</xdr:row>
      <xdr:rowOff>0</xdr:rowOff>
    </xdr:from>
    <xdr:to>
      <xdr:col>0</xdr:col>
      <xdr:colOff>104775</xdr:colOff>
      <xdr:row>13</xdr:row>
      <xdr:rowOff>38100</xdr:rowOff>
    </xdr:to>
    <xdr:sp macro="" textlink="">
      <xdr:nvSpPr>
        <xdr:cNvPr id="4" name="Text Box 225">
          <a:extLst>
            <a:ext uri="{FF2B5EF4-FFF2-40B4-BE49-F238E27FC236}">
              <a16:creationId xmlns="" xmlns:a16="http://schemas.microsoft.com/office/drawing/2014/main" id="{00000000-0008-0000-0F00-000002000000}"/>
            </a:ext>
          </a:extLst>
        </xdr:cNvPr>
        <xdr:cNvSpPr txBox="1">
          <a:spLocks noChangeArrowheads="1"/>
        </xdr:cNvSpPr>
      </xdr:nvSpPr>
      <xdr:spPr bwMode="auto">
        <a:xfrm>
          <a:off x="0" y="2286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104775</xdr:colOff>
      <xdr:row>13</xdr:row>
      <xdr:rowOff>38100</xdr:rowOff>
    </xdr:to>
    <xdr:sp macro="" textlink="">
      <xdr:nvSpPr>
        <xdr:cNvPr id="5" name="Text Box 225">
          <a:extLst>
            <a:ext uri="{FF2B5EF4-FFF2-40B4-BE49-F238E27FC236}">
              <a16:creationId xmlns="" xmlns:a16="http://schemas.microsoft.com/office/drawing/2014/main" id="{00000000-0008-0000-0F00-000003000000}"/>
            </a:ext>
          </a:extLst>
        </xdr:cNvPr>
        <xdr:cNvSpPr txBox="1">
          <a:spLocks noChangeArrowheads="1"/>
        </xdr:cNvSpPr>
      </xdr:nvSpPr>
      <xdr:spPr bwMode="auto">
        <a:xfrm>
          <a:off x="6305550" y="2286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333375</xdr:colOff>
          <xdr:row>0</xdr:row>
          <xdr:rowOff>19050</xdr:rowOff>
        </xdr:from>
        <xdr:to>
          <xdr:col>1</xdr:col>
          <xdr:colOff>1390650</xdr:colOff>
          <xdr:row>5</xdr:row>
          <xdr:rowOff>95250</xdr:rowOff>
        </xdr:to>
        <xdr:sp macro="" textlink="">
          <xdr:nvSpPr>
            <xdr:cNvPr id="15361" name="Object 1" hidden="1">
              <a:extLst>
                <a:ext uri="{63B3BB69-23CF-44E3-9099-C40C66FF867C}">
                  <a14:compatExt spid="_x0000_s15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9</xdr:row>
          <xdr:rowOff>47625</xdr:rowOff>
        </xdr:from>
        <xdr:to>
          <xdr:col>5</xdr:col>
          <xdr:colOff>400050</xdr:colOff>
          <xdr:row>9</xdr:row>
          <xdr:rowOff>285750</xdr:rowOff>
        </xdr:to>
        <xdr:sp macro="" textlink="">
          <xdr:nvSpPr>
            <xdr:cNvPr id="15362" name="Check Box 2" hidden="1">
              <a:extLst>
                <a:ext uri="{63B3BB69-23CF-44E3-9099-C40C66FF867C}">
                  <a14:compatExt spid="_x0000_s15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9</xdr:row>
          <xdr:rowOff>47625</xdr:rowOff>
        </xdr:from>
        <xdr:to>
          <xdr:col>9</xdr:col>
          <xdr:colOff>323850</xdr:colOff>
          <xdr:row>9</xdr:row>
          <xdr:rowOff>285750</xdr:rowOff>
        </xdr:to>
        <xdr:sp macro="" textlink="">
          <xdr:nvSpPr>
            <xdr:cNvPr id="15363" name="Check Box 3" hidden="1">
              <a:extLst>
                <a:ext uri="{63B3BB69-23CF-44E3-9099-C40C66FF867C}">
                  <a14:compatExt spid="_x0000_s15363"/>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xdr:cNvSpPr txBox="1">
          <a:spLocks noChangeArrowheads="1"/>
        </xdr:cNvSpPr>
      </xdr:nvSpPr>
      <xdr:spPr bwMode="auto">
        <a:xfrm>
          <a:off x="4362450" y="1971675"/>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38100</xdr:rowOff>
    </xdr:to>
    <xdr:sp macro="" textlink="">
      <xdr:nvSpPr>
        <xdr:cNvPr id="3" name="Text Box 225"/>
        <xdr:cNvSpPr txBox="1">
          <a:spLocks noChangeArrowheads="1"/>
        </xdr:cNvSpPr>
      </xdr:nvSpPr>
      <xdr:spPr bwMode="auto">
        <a:xfrm>
          <a:off x="4362450" y="197167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114300</xdr:colOff>
          <xdr:row>0</xdr:row>
          <xdr:rowOff>57150</xdr:rowOff>
        </xdr:from>
        <xdr:to>
          <xdr:col>0</xdr:col>
          <xdr:colOff>1457325</xdr:colOff>
          <xdr:row>5</xdr:row>
          <xdr:rowOff>133350</xdr:rowOff>
        </xdr:to>
        <xdr:sp macro="" textlink="">
          <xdr:nvSpPr>
            <xdr:cNvPr id="17409" name="Object 1" hidden="1">
              <a:extLst>
                <a:ext uri="{63B3BB69-23CF-44E3-9099-C40C66FF867C}">
                  <a14:compatExt spid="_x0000_s17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7</xdr:row>
          <xdr:rowOff>47625</xdr:rowOff>
        </xdr:from>
        <xdr:to>
          <xdr:col>4</xdr:col>
          <xdr:colOff>314325</xdr:colOff>
          <xdr:row>11</xdr:row>
          <xdr:rowOff>133350</xdr:rowOff>
        </xdr:to>
        <xdr:sp macro="" textlink="">
          <xdr:nvSpPr>
            <xdr:cNvPr id="17410" name="Check Box 2" hidden="1">
              <a:extLst>
                <a:ext uri="{63B3BB69-23CF-44E3-9099-C40C66FF867C}">
                  <a14:compatExt spid="_x0000_s17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xdr:row>
          <xdr:rowOff>38100</xdr:rowOff>
        </xdr:from>
        <xdr:to>
          <xdr:col>8</xdr:col>
          <xdr:colOff>314325</xdr:colOff>
          <xdr:row>11</xdr:row>
          <xdr:rowOff>114300</xdr:rowOff>
        </xdr:to>
        <xdr:sp macro="" textlink="">
          <xdr:nvSpPr>
            <xdr:cNvPr id="17411" name="Check Box 3" hidden="1">
              <a:extLst>
                <a:ext uri="{63B3BB69-23CF-44E3-9099-C40C66FF867C}">
                  <a14:compatExt spid="_x0000_s17411"/>
                </a:ext>
              </a:extLst>
            </xdr:cNvPr>
            <xdr:cNvSpPr/>
          </xdr:nvSpPr>
          <xdr:spPr>
            <a:xfrm>
              <a:off x="0" y="0"/>
              <a:ext cx="0" cy="0"/>
            </a:xfrm>
            <a:prstGeom prst="rect">
              <a:avLst/>
            </a:prstGeom>
          </xdr:spPr>
        </xdr:sp>
        <xdr:clientData/>
      </xdr:twoCellAnchor>
    </mc:Choice>
    <mc:Fallback/>
  </mc:AlternateContent>
  <xdr:twoCellAnchor editAs="oneCell">
    <xdr:from>
      <xdr:col>5</xdr:col>
      <xdr:colOff>0</xdr:colOff>
      <xdr:row>13</xdr:row>
      <xdr:rowOff>0</xdr:rowOff>
    </xdr:from>
    <xdr:to>
      <xdr:col>5</xdr:col>
      <xdr:colOff>104775</xdr:colOff>
      <xdr:row>14</xdr:row>
      <xdr:rowOff>9525</xdr:rowOff>
    </xdr:to>
    <xdr:sp macro="" textlink="">
      <xdr:nvSpPr>
        <xdr:cNvPr id="7" name="Text Box 225"/>
        <xdr:cNvSpPr txBox="1">
          <a:spLocks noChangeArrowheads="1"/>
        </xdr:cNvSpPr>
      </xdr:nvSpPr>
      <xdr:spPr bwMode="auto">
        <a:xfrm>
          <a:off x="4362450" y="21336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13</xdr:row>
      <xdr:rowOff>0</xdr:rowOff>
    </xdr:from>
    <xdr:to>
      <xdr:col>5</xdr:col>
      <xdr:colOff>104775</xdr:colOff>
      <xdr:row>14</xdr:row>
      <xdr:rowOff>38100</xdr:rowOff>
    </xdr:to>
    <xdr:sp macro="" textlink="">
      <xdr:nvSpPr>
        <xdr:cNvPr id="8" name="Text Box 225"/>
        <xdr:cNvSpPr txBox="1">
          <a:spLocks noChangeArrowheads="1"/>
        </xdr:cNvSpPr>
      </xdr:nvSpPr>
      <xdr:spPr bwMode="auto">
        <a:xfrm>
          <a:off x="4362450" y="2133600"/>
          <a:ext cx="1047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13</xdr:row>
      <xdr:rowOff>0</xdr:rowOff>
    </xdr:from>
    <xdr:to>
      <xdr:col>5</xdr:col>
      <xdr:colOff>104775</xdr:colOff>
      <xdr:row>14</xdr:row>
      <xdr:rowOff>9525</xdr:rowOff>
    </xdr:to>
    <xdr:sp macro="" textlink="">
      <xdr:nvSpPr>
        <xdr:cNvPr id="9" name="Text Box 225"/>
        <xdr:cNvSpPr txBox="1">
          <a:spLocks noChangeArrowheads="1"/>
        </xdr:cNvSpPr>
      </xdr:nvSpPr>
      <xdr:spPr bwMode="auto">
        <a:xfrm>
          <a:off x="4362450" y="21336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13</xdr:row>
      <xdr:rowOff>0</xdr:rowOff>
    </xdr:from>
    <xdr:to>
      <xdr:col>5</xdr:col>
      <xdr:colOff>104775</xdr:colOff>
      <xdr:row>14</xdr:row>
      <xdr:rowOff>9525</xdr:rowOff>
    </xdr:to>
    <xdr:sp macro="" textlink="">
      <xdr:nvSpPr>
        <xdr:cNvPr id="10" name="Text Box 225"/>
        <xdr:cNvSpPr txBox="1">
          <a:spLocks noChangeArrowheads="1"/>
        </xdr:cNvSpPr>
      </xdr:nvSpPr>
      <xdr:spPr bwMode="auto">
        <a:xfrm>
          <a:off x="4362450" y="21336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25</xdr:row>
      <xdr:rowOff>0</xdr:rowOff>
    </xdr:from>
    <xdr:to>
      <xdr:col>0</xdr:col>
      <xdr:colOff>104775</xdr:colOff>
      <xdr:row>26</xdr:row>
      <xdr:rowOff>38100</xdr:rowOff>
    </xdr:to>
    <xdr:sp macro="" textlink="">
      <xdr:nvSpPr>
        <xdr:cNvPr id="2" name="Text Box 225">
          <a:extLst>
            <a:ext uri="{FF2B5EF4-FFF2-40B4-BE49-F238E27FC236}">
              <a16:creationId xmlns="" xmlns:a16="http://schemas.microsoft.com/office/drawing/2014/main" id="{00000000-0008-0000-0F00-000002000000}"/>
            </a:ext>
          </a:extLst>
        </xdr:cNvPr>
        <xdr:cNvSpPr txBox="1">
          <a:spLocks noChangeArrowheads="1"/>
        </xdr:cNvSpPr>
      </xdr:nvSpPr>
      <xdr:spPr bwMode="auto">
        <a:xfrm>
          <a:off x="0" y="44672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25</xdr:row>
      <xdr:rowOff>0</xdr:rowOff>
    </xdr:from>
    <xdr:to>
      <xdr:col>7</xdr:col>
      <xdr:colOff>104775</xdr:colOff>
      <xdr:row>26</xdr:row>
      <xdr:rowOff>38100</xdr:rowOff>
    </xdr:to>
    <xdr:sp macro="" textlink="">
      <xdr:nvSpPr>
        <xdr:cNvPr id="3" name="Text Box 225">
          <a:extLst>
            <a:ext uri="{FF2B5EF4-FFF2-40B4-BE49-F238E27FC236}">
              <a16:creationId xmlns="" xmlns:a16="http://schemas.microsoft.com/office/drawing/2014/main" id="{00000000-0008-0000-0F00-000003000000}"/>
            </a:ext>
          </a:extLst>
        </xdr:cNvPr>
        <xdr:cNvSpPr txBox="1">
          <a:spLocks noChangeArrowheads="1"/>
        </xdr:cNvSpPr>
      </xdr:nvSpPr>
      <xdr:spPr bwMode="auto">
        <a:xfrm>
          <a:off x="6248400" y="4467225"/>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12</xdr:row>
      <xdr:rowOff>0</xdr:rowOff>
    </xdr:from>
    <xdr:to>
      <xdr:col>0</xdr:col>
      <xdr:colOff>104775</xdr:colOff>
      <xdr:row>13</xdr:row>
      <xdr:rowOff>38100</xdr:rowOff>
    </xdr:to>
    <xdr:sp macro="" textlink="">
      <xdr:nvSpPr>
        <xdr:cNvPr id="4" name="Text Box 225">
          <a:extLst>
            <a:ext uri="{FF2B5EF4-FFF2-40B4-BE49-F238E27FC236}">
              <a16:creationId xmlns="" xmlns:a16="http://schemas.microsoft.com/office/drawing/2014/main" id="{00000000-0008-0000-0F00-000002000000}"/>
            </a:ext>
          </a:extLst>
        </xdr:cNvPr>
        <xdr:cNvSpPr txBox="1">
          <a:spLocks noChangeArrowheads="1"/>
        </xdr:cNvSpPr>
      </xdr:nvSpPr>
      <xdr:spPr bwMode="auto">
        <a:xfrm>
          <a:off x="0" y="2286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12</xdr:row>
      <xdr:rowOff>0</xdr:rowOff>
    </xdr:from>
    <xdr:to>
      <xdr:col>7</xdr:col>
      <xdr:colOff>104775</xdr:colOff>
      <xdr:row>13</xdr:row>
      <xdr:rowOff>38100</xdr:rowOff>
    </xdr:to>
    <xdr:sp macro="" textlink="">
      <xdr:nvSpPr>
        <xdr:cNvPr id="5" name="Text Box 225">
          <a:extLst>
            <a:ext uri="{FF2B5EF4-FFF2-40B4-BE49-F238E27FC236}">
              <a16:creationId xmlns="" xmlns:a16="http://schemas.microsoft.com/office/drawing/2014/main" id="{00000000-0008-0000-0F00-000003000000}"/>
            </a:ext>
          </a:extLst>
        </xdr:cNvPr>
        <xdr:cNvSpPr txBox="1">
          <a:spLocks noChangeArrowheads="1"/>
        </xdr:cNvSpPr>
      </xdr:nvSpPr>
      <xdr:spPr bwMode="auto">
        <a:xfrm>
          <a:off x="6248400" y="2286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314325</xdr:colOff>
          <xdr:row>0</xdr:row>
          <xdr:rowOff>28575</xdr:rowOff>
        </xdr:from>
        <xdr:to>
          <xdr:col>1</xdr:col>
          <xdr:colOff>1371600</xdr:colOff>
          <xdr:row>5</xdr:row>
          <xdr:rowOff>104775</xdr:rowOff>
        </xdr:to>
        <xdr:sp macro="" textlink="">
          <xdr:nvSpPr>
            <xdr:cNvPr id="16385" name="Object 1" hidden="1">
              <a:extLst>
                <a:ext uri="{63B3BB69-23CF-44E3-9099-C40C66FF867C}">
                  <a14:compatExt spid="_x0000_s16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9</xdr:row>
          <xdr:rowOff>47625</xdr:rowOff>
        </xdr:from>
        <xdr:to>
          <xdr:col>5</xdr:col>
          <xdr:colOff>438150</xdr:colOff>
          <xdr:row>9</xdr:row>
          <xdr:rowOff>285750</xdr:rowOff>
        </xdr:to>
        <xdr:sp macro="" textlink="">
          <xdr:nvSpPr>
            <xdr:cNvPr id="16386" name="Check Box 2" hidden="1">
              <a:extLst>
                <a:ext uri="{63B3BB69-23CF-44E3-9099-C40C66FF867C}">
                  <a14:compatExt spid="_x0000_s16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47625</xdr:rowOff>
        </xdr:from>
        <xdr:to>
          <xdr:col>9</xdr:col>
          <xdr:colOff>361950</xdr:colOff>
          <xdr:row>9</xdr:row>
          <xdr:rowOff>285750</xdr:rowOff>
        </xdr:to>
        <xdr:sp macro="" textlink="">
          <xdr:nvSpPr>
            <xdr:cNvPr id="16387" name="Check Box 3" hidden="1">
              <a:extLst>
                <a:ext uri="{63B3BB69-23CF-44E3-9099-C40C66FF867C}">
                  <a14:compatExt spid="_x0000_s16387"/>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CIDTEC/Downloads/Faep/FINALIZADOS/PAVIMENTACIONES/Pav%20YOPAL-MATEPANTANO%20-%20EL%20VENADO/Presupuesto%20Oficial%20MATEPANTANO.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B1FE7578\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final%20MATRIZ%20DE%20CALIFICACION%20CONCURSO%20DE%20MERITOS%202011%20con%20revisiones.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CM-PRE-SGT-SRN-073-2009.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MATRIZ%20CALIF%20TEC%20M1%20CM%20022%202011%20ROB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LORIAM~1/AppData/Local/Temp/Rar$DIa0.952/MANTENIMIENTO%20RUTA%201001_MARZO%20DE%202008/Documents%20and%20Settings/PEDRO%20GARCIA%20REALPE/Mis%20documentos/AMV_G1_2006_TUMACO/Actas%20AMV_G1_Tumaco/a%20%20aaInformaci&#243;n"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chi1fin/Acta/Acta/acta03.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Cantiades_Zonas_Inestables_Jul_9-0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CMA-SGT-SRN-004-2011-EE-M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4373816\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Prof34_Reduccion/Downloads/ANEXO%203%20SALDO%20CONTRATOS%20EJECUCION.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Astrid/Desktop/22.%20BOCHALEMA%2020junio2014/matriz%20evaluacion%20tibu%20interv.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CAMIL0/Downloads/CARTILLA%20UNT.%20GOBERNACION%20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Luz%20Helena/Desktop/PLANTILLA.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Familia%20Monsalvo%20Diaz\Equipo%20Anterior\Rossana\IDU%2050.19\An&#225;lisis%20de%20precios%20unitarios.xls"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UNITARIOS%20GENERAL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rodrel\AppData\Local\Microsoft\Windows\Temporary%20Internet%20Files\Content.IE5\90ZIF8WU\Cantidades.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Users\CAMILO\OTROS\Documents\CAMILO\CAMILO\CONTRATOS\OTROS\Oca&#241;a\Proceso%20S.G.P\Presupuestos%20Definitivos\Planta%20Agua%20Potable%20Sn%20Fermin\Presupuesto%20+%20Apu%20-%20copia.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CAMIL0/Downloads/MAT%20TEC%20RObs%20CM-PRE-SGT-SRN-010-2012.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Presupuesto%20remoci&#243;n%20de%20derrumb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Users\camilojacome\Desktop\CAMILO\CAMILO\CONTRATOS\Contratos%202016\PROYECTO%20UFPSO\Proceso\Presupuesto\A:\RINCON~1.XL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BASEDuitama-La%20Palme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Emergencias\INFORMES\PROYECTOS%20FNC\237%20mil\CORDOBA\CAUCACIA%20-%20PLANETA%20RICA.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Users\camilojacome\Desktop\CAMILO\CAMILO\CONTRATOS\Contratos%202016\PROYECTO%20UFPSO\Proceso\Presupuesto\C:\Users\JHON%20GAONA\Desktop\ANALISIS%20DE%20PRECIOS%20UNITARIOS.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Pc1\GRUPO%201\ADM%20VIAL%2003%20-%20CORDOBA\ESTADO%20DE%20RED\2103mar%2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PROYECTOS%20Y%20CONTRATOS/EEPlc/MARANTA/2012/FDP%20Mirto/Adicionales/APU%20Cerramiento%20en%20malla%20para%20cabezas%20contapozo%20e%20intercambiadores%20de%20calor_CF_07111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Juan%20Andr&#233;s\Techo\Informe%20final\Juan%20Andr&#233;s\Aci-Sedic\Ciudad%20de%20Cali\dise&#241;o%20pozo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usuario\Mis%20documentos\Mis%20documentos\presupuest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HP/Google%20Drive/AMV%204%20VIAL%20SANTANDER%20M2M4/SITIOS%20CRITICOS/ROYOTA/PRESUPUESTO%20PUENTE%20ROYOTA.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Users/CAMIL0/Downloads/MAT%20TEC%20CM-PRE-SGT-SRN-010-201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www.contratos.gov.co/INFORMES%20TRIMESTRAL/INFORME%20FINAL/DIC-05-FEB-06.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PRECALIFICACION.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MATRIZ%20DE%20CALIFICACION%20CONCURSO%20DE%20MERITOS%20ABIERTO-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pc-30\Mis%20documentos\Downloads\DC.01-GEINF-Tramo2-0-Anexos%20(1).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Base de Datos"/>
      <sheetName val="Causa Posible"/>
      <sheetName val="Accidentalidad"/>
      <sheetName val="Elementos Involucrados"/>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ó&gt;_x005f_x0000__x005f_x0001__x005f_x0000__x005f_x0000__"/>
      <sheetName val="PRES"/>
      <sheetName val="Lista ICCU"/>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sheetData sheetId="314">
        <row r="2">
          <cell r="A2">
            <v>0</v>
          </cell>
        </row>
      </sheetData>
      <sheetData sheetId="315">
        <row r="2">
          <cell r="A2">
            <v>0</v>
          </cell>
        </row>
      </sheetData>
      <sheetData sheetId="316">
        <row r="2">
          <cell r="A2">
            <v>0</v>
          </cell>
        </row>
      </sheetData>
      <sheetData sheetId="317"/>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sheetData sheetId="403"/>
      <sheetData sheetId="404"/>
      <sheetData sheetId="405"/>
      <sheetData sheetId="406">
        <row r="2">
          <cell r="A2">
            <v>0</v>
          </cell>
        </row>
      </sheetData>
      <sheetData sheetId="407">
        <row r="2">
          <cell r="A2">
            <v>0</v>
          </cell>
        </row>
      </sheetData>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row r="2">
          <cell r="A2">
            <v>0</v>
          </cell>
        </row>
      </sheetData>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row r="2">
          <cell r="A2">
            <v>0</v>
          </cell>
        </row>
      </sheetData>
      <sheetData sheetId="941">
        <row r="2">
          <cell r="A2">
            <v>0</v>
          </cell>
        </row>
      </sheetData>
      <sheetData sheetId="942">
        <row r="2">
          <cell r="A2">
            <v>0</v>
          </cell>
        </row>
      </sheetData>
      <sheetData sheetId="943"/>
      <sheetData sheetId="944">
        <row r="2">
          <cell r="A2">
            <v>0</v>
          </cell>
        </row>
      </sheetData>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a  aaInformación GRUPO 4\A MIn"/>
      <sheetName val="CONT_ADI"/>
      <sheetName val="aCCIDENTES DE 1995 - 1996.xls"/>
      <sheetName val="items"/>
      <sheetName val="ACTA DE MODIFICACION  (2)"/>
      <sheetName val="INDICMICROEMP"/>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 val="CANTIDADES"/>
      <sheetName val="PRES OFICIAL"/>
      <sheetName val="SENCILLA terciarias"/>
      <sheetName val="TERRAPLEN"/>
      <sheetName val="Calculos"/>
      <sheetName val="BOX 2X3"/>
      <sheetName val="Canti BOX 1.5"/>
    </sheetNames>
    <sheetDataSet>
      <sheetData sheetId="0"/>
      <sheetData sheetId="1"/>
      <sheetData sheetId="2"/>
      <sheetData sheetId="3"/>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Hoja3"/>
      <sheetName val="MANO DE OBRA"/>
      <sheetName val="1.1"/>
      <sheetName val="EQUIPO"/>
      <sheetName val="TUBERIA"/>
      <sheetName val="Hoja2"/>
      <sheetName val="MATERIALES"/>
      <sheetName val="5094-2003"/>
      <sheetName val="ITEMS"/>
      <sheetName val="APU"/>
      <sheetName val="Limonero1presupuesto"/>
      <sheetName val="ABSCISA"/>
      <sheetName val="TARIFAS"/>
    </sheetNames>
    <sheetDataSet>
      <sheetData sheetId="0" refreshError="1"/>
      <sheetData sheetId="1" refreshError="1">
        <row r="22">
          <cell r="E22">
            <v>94.4</v>
          </cell>
        </row>
        <row r="28">
          <cell r="E28">
            <v>3633</v>
          </cell>
        </row>
        <row r="29">
          <cell r="E29">
            <v>3480</v>
          </cell>
        </row>
        <row r="30">
          <cell r="E30">
            <v>125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row r="35">
          <cell r="G35">
            <v>1942.38</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Base Muestras"/>
      <sheetName val="Formulario N° 4"/>
      <sheetName val="EQUIPO"/>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LISTA CORTA"/>
      <sheetName val="PRESUPUESTOS"/>
      <sheetName val="PROPONENTES"/>
      <sheetName val="EXPER.GRAL-PRECAL"/>
      <sheetName val="RESUMEN EXP. GENERAL"/>
      <sheetName val="METODOLOGIA Y PLAN DE CARGAS "/>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t="str">
            <v>PREGRADO</v>
          </cell>
          <cell r="F2" t="str">
            <v>DOCTOR EN AMBIENTAL</v>
          </cell>
        </row>
        <row r="3">
          <cell r="E3" t="str">
            <v xml:space="preserve">ESPECIALIZACIÓN </v>
          </cell>
          <cell r="F3" t="str">
            <v>DOCTOR EN ASEGURAMIENTO DE LA CALIDAD</v>
          </cell>
        </row>
        <row r="4">
          <cell r="E4" t="str">
            <v>MAESTRIA</v>
          </cell>
          <cell r="F4" t="str">
            <v>DOCTOR EN ESTRUCTURAS</v>
          </cell>
        </row>
        <row r="5">
          <cell r="E5" t="str">
            <v>OTRO</v>
          </cell>
          <cell r="F5" t="str">
            <v>DOCTOR EN GEOTECNIA</v>
          </cell>
        </row>
        <row r="6">
          <cell r="F6" t="str">
            <v>DOCTOR EN HIDRAULICA</v>
          </cell>
        </row>
        <row r="7">
          <cell r="F7" t="str">
            <v>DOCTOR EN PAVIMENTOS</v>
          </cell>
        </row>
        <row r="8">
          <cell r="F8" t="str">
            <v>ESPECIALISTA EN ADMINISTRACION DE EMPRESAS</v>
          </cell>
        </row>
        <row r="9">
          <cell r="F9" t="str">
            <v>ESPECIALISTA EN ADMINISTRACION DE OBRAS CIVILES</v>
          </cell>
        </row>
        <row r="10">
          <cell r="F10" t="str">
            <v>ESPECIALISTA EN ADMINISTRACION TOTAL DE LA CALIDAD Y PRODUCTIVIDAD</v>
          </cell>
        </row>
        <row r="11">
          <cell r="F11" t="str">
            <v>ESPECIALISTA EN ADMINISTRACION Y GERENCIA DE SISTEMAS DE CALIDAD</v>
          </cell>
        </row>
        <row r="12">
          <cell r="F12" t="str">
            <v>ESPECIALISTA EN ALTA GERENCIA (ENFASIS EN CALIDAD)</v>
          </cell>
        </row>
        <row r="13">
          <cell r="F13" t="str">
            <v>ESPECIALISTA EN AMBIENTAL</v>
          </cell>
        </row>
        <row r="14">
          <cell r="F14" t="str">
            <v>ESPECIALISTA EN ASEGURAMIENTO DE LA CALIDAD</v>
          </cell>
        </row>
        <row r="15">
          <cell r="F15" t="str">
            <v>ESPECIALISTA EN ASEGURAMIENTO DE LA CALIDAD</v>
          </cell>
        </row>
        <row r="16">
          <cell r="F16" t="str">
            <v>ESPECIALISTA EN CONSTRUCCIÓN</v>
          </cell>
        </row>
        <row r="17">
          <cell r="F17" t="str">
            <v>ESPECIALISTA EN DISEÑO DE VIAS URBANAS, TRÁNSITO Y TRANSPORTE</v>
          </cell>
        </row>
        <row r="18">
          <cell r="F18" t="str">
            <v>ESPECIALISTA EN DISEÑO Y CONSERVACION DE VIAS</v>
          </cell>
        </row>
        <row r="19">
          <cell r="F19" t="str">
            <v>ESPECIALISTA EN DISEÑO Y COSNTRUCCION DE PUENTES</v>
          </cell>
        </row>
        <row r="20">
          <cell r="F20" t="str">
            <v>ESPECIALISTA EN ESTRUCTURAS</v>
          </cell>
        </row>
        <row r="21">
          <cell r="F21" t="str">
            <v>ESPECIALISTA EN EVALUACIÓN DE RIESGOS Y PREVENCIÓN DE DESASTRES</v>
          </cell>
        </row>
        <row r="22">
          <cell r="F22" t="str">
            <v>ESPECIALISTA EN EVALUACIÓN Y DESARROLLO DE PROYECTOS</v>
          </cell>
        </row>
        <row r="23">
          <cell r="F23" t="str">
            <v>ESPECIALISTA EN GEOTECNIA</v>
          </cell>
        </row>
        <row r="24">
          <cell r="F24" t="str">
            <v>ESPECIALISTA EN GEOTECNIA VIAL</v>
          </cell>
        </row>
        <row r="25">
          <cell r="F25" t="str">
            <v>ESPECIALISTA EN GERENCIA AMBIENTAL</v>
          </cell>
        </row>
        <row r="26">
          <cell r="F26" t="str">
            <v>ESPECIALISTA EN GERENCIA DE CONSTRUCCIONES</v>
          </cell>
        </row>
        <row r="27">
          <cell r="F27" t="str">
            <v>ESPECIALISTA EN GERENCIA DE EMPRESAS CONSTRUCTORAS</v>
          </cell>
        </row>
        <row r="28">
          <cell r="F28" t="str">
            <v>ESPECIALISTA EN GERENCIA DE LA CALIDAD</v>
          </cell>
        </row>
        <row r="29">
          <cell r="F29" t="str">
            <v>ESPECIALISTA EN GERENCIA DE PROYECTOS</v>
          </cell>
        </row>
        <row r="30">
          <cell r="F30" t="str">
            <v>ESPECIALISTA EN HIDRAULICA</v>
          </cell>
        </row>
        <row r="31">
          <cell r="F31" t="str">
            <v>ESPECIALISTA EN HIDROLOGIA</v>
          </cell>
        </row>
        <row r="32">
          <cell r="F32" t="str">
            <v>ESPECIALISTA EN INFRAESTRUCTURA VIAL</v>
          </cell>
        </row>
        <row r="33">
          <cell r="F33" t="str">
            <v>ESPECIALISTA EN INGENIERIA DE LA CALIDAD Y EL COMPORTAMIENTO</v>
          </cell>
        </row>
        <row r="34">
          <cell r="F34" t="str">
            <v>ESPECIALISTA EN INGENIERIA DE PAVIMENTOS URBANOS</v>
          </cell>
        </row>
        <row r="35">
          <cell r="F35" t="str">
            <v>ESPECIALISTA EN PAVIMENTOS</v>
          </cell>
        </row>
        <row r="36">
          <cell r="F36" t="str">
            <v>ESPECIALISTA EN RELACIONES INDUSTRIALES</v>
          </cell>
        </row>
        <row r="37">
          <cell r="F37" t="str">
            <v>ESPECIALISTA EN SANEAMIENTO AMBIENTAL</v>
          </cell>
        </row>
        <row r="38">
          <cell r="F38" t="str">
            <v>ESPECIALISTA EN SISTEMAS DE CONTROL ORGANIZACIONAL Y CONTROL</v>
          </cell>
        </row>
        <row r="39">
          <cell r="F39" t="str">
            <v>ESPECIALISTA EN SISTEMAS GERENCIALES DE INGENIERIA</v>
          </cell>
        </row>
        <row r="40">
          <cell r="F40" t="str">
            <v>ESPECIALISTA EN TRANSPORTE</v>
          </cell>
        </row>
        <row r="41">
          <cell r="F41" t="str">
            <v>ESPECIALISTA EN VIAS</v>
          </cell>
        </row>
        <row r="42">
          <cell r="F42" t="str">
            <v>ESPECIALISTA EN VIAS TERRESTRES</v>
          </cell>
        </row>
        <row r="43">
          <cell r="F43" t="str">
            <v>ESPECIALISTA EN HIDRAULICA DE RIOS Y COSTAS</v>
          </cell>
        </row>
        <row r="44">
          <cell r="F44" t="str">
            <v>ESPECIALISTA EN RECURSOS HIDRAULICOS</v>
          </cell>
        </row>
        <row r="45">
          <cell r="F45" t="str">
            <v>ESPECIALISTA EN GERENCIA DE PROYECTOS DE INGENIERIA</v>
          </cell>
        </row>
        <row r="46">
          <cell r="F46" t="str">
            <v>MAESTRIA EN ADMINISTRACION</v>
          </cell>
        </row>
        <row r="47">
          <cell r="F47" t="str">
            <v>MAESTRIA EN AMBIENTAL</v>
          </cell>
        </row>
        <row r="48">
          <cell r="F48" t="str">
            <v>MAESTRIA EN ASEGURAMIENTO DE LA CALIDAD</v>
          </cell>
        </row>
        <row r="49">
          <cell r="F49" t="str">
            <v>MAESTRIA EN ESTRUCTURAS</v>
          </cell>
        </row>
        <row r="50">
          <cell r="F50" t="str">
            <v>MAESTRIA EN EVALUACIÓN DE IMPACTO AMBIENTAL</v>
          </cell>
        </row>
        <row r="51">
          <cell r="F51" t="str">
            <v>MAESTRIA EN GEOTECNIA</v>
          </cell>
        </row>
        <row r="52">
          <cell r="F52" t="str">
            <v>MAESTRIA EN GESTIÓN AMBIENTAL</v>
          </cell>
        </row>
        <row r="53">
          <cell r="F53" t="str">
            <v>MAESTRIA EN HIDRAULICA</v>
          </cell>
        </row>
        <row r="54">
          <cell r="F54" t="str">
            <v>MAESTRIA EN INFRAESTRUCTURA VIAL</v>
          </cell>
        </row>
        <row r="55">
          <cell r="F55" t="str">
            <v>MAESTRIA EN INGENIERIA CIVIL</v>
          </cell>
        </row>
        <row r="56">
          <cell r="F56" t="str">
            <v>MAESTRIA EN INGENIERIA DE TRANSITO</v>
          </cell>
        </row>
        <row r="57">
          <cell r="F57" t="str">
            <v>MAESTRIA EN INGENIERIA DE TRANSPORTES</v>
          </cell>
        </row>
        <row r="58">
          <cell r="F58" t="str">
            <v>MAESTRIA EN INGENIERIA DE VIAS TERRESTRES</v>
          </cell>
        </row>
        <row r="59">
          <cell r="F59" t="str">
            <v>MAESTRIA EN MECANICA DE SUELOS</v>
          </cell>
        </row>
        <row r="60">
          <cell r="F60" t="str">
            <v>MAESTRIA EN PAVIMENTOS</v>
          </cell>
        </row>
      </sheetData>
      <sheetData sheetId="22" refreshError="1"/>
      <sheetData sheetId="23" refreshError="1"/>
      <sheetData sheetId="2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LISTA CORTA"/>
      <sheetName val="PRESUPUESTOS"/>
      <sheetName val="PROPONENTES"/>
      <sheetName val="EXPER.GRAL-PRECAL"/>
      <sheetName val="RESUMEN EXP. GENERAL"/>
      <sheetName val="EXP.ESPECIFICA"/>
      <sheetName val="RES. ESPECIFICA"/>
      <sheetName val="EXP. PROF. PROP-1"/>
      <sheetName val="EXP. PROF. PROP-2"/>
      <sheetName val="EXP. PROF. PROP-3"/>
      <sheetName val="EXP. PROF. PROP-4"/>
      <sheetName val="EXP. PROF. PROP-5"/>
      <sheetName val="EXP. PROF. PROP-6"/>
      <sheetName val="EVAL. PROFESIONALES"/>
      <sheetName val="METODOLOGIA"/>
      <sheetName val="APOYO A IND. NAL."/>
      <sheetName val="RESUMEN"/>
      <sheetName val="ELEGIBILIDAD"/>
      <sheetName val="datos"/>
      <sheetName val="DEPENDENCIAS"/>
      <sheetName val="Resumen de profesionales"/>
      <sheetName val="SMLM"/>
    </sheetNames>
    <sheetDataSet>
      <sheetData sheetId="0" refreshError="1">
        <row r="14">
          <cell r="B14" t="str">
            <v>DIRECTOR</v>
          </cell>
        </row>
        <row r="15">
          <cell r="B15" t="str">
            <v>RESIDENTE</v>
          </cell>
        </row>
        <row r="36">
          <cell r="C36">
            <v>125</v>
          </cell>
        </row>
        <row r="37">
          <cell r="C37">
            <v>145</v>
          </cell>
        </row>
        <row r="39">
          <cell r="C39">
            <v>125</v>
          </cell>
        </row>
        <row r="40">
          <cell r="C40">
            <v>145</v>
          </cell>
        </row>
        <row r="44">
          <cell r="C44">
            <v>130</v>
          </cell>
        </row>
        <row r="45">
          <cell r="C45">
            <v>150</v>
          </cell>
        </row>
        <row r="46">
          <cell r="C46">
            <v>130</v>
          </cell>
        </row>
        <row r="47">
          <cell r="C47">
            <v>150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2">
          <cell r="E2" t="str">
            <v>PREGRADO</v>
          </cell>
        </row>
        <row r="3">
          <cell r="E3" t="str">
            <v>ESPECIALIZACIÓN - POSTGRADO</v>
          </cell>
        </row>
        <row r="4">
          <cell r="E4" t="str">
            <v>MAESTRIA, DOCTORADO O SUPERIOR</v>
          </cell>
        </row>
        <row r="5">
          <cell r="E5" t="str">
            <v>OTRO</v>
          </cell>
        </row>
      </sheetData>
      <sheetData sheetId="21" refreshError="1"/>
      <sheetData sheetId="2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LISTA CORTA"/>
      <sheetName val="PRESUPUESTOS"/>
      <sheetName val="PROPONENTES"/>
      <sheetName val="EXPER.GRAL-PRECAL"/>
      <sheetName val="RESUMEN EXP. GENERAL"/>
      <sheetName val="METODOLOGIA Y PLAN DE CARGAS "/>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ow r="3">
          <cell r="B3" t="str">
            <v>SECRETARIA GENERAL TECNICA - SUBDIRECCION DE APOYO TECNICO</v>
          </cell>
        </row>
        <row r="6">
          <cell r="B6" t="str">
            <v>CM-SGT-SAT-022-2011</v>
          </cell>
        </row>
        <row r="7">
          <cell r="B7" t="str">
            <v>ESTUDIO DE MEJORAMIENTO DE LA CARRETERA LA VEGA - SANTA ROSA, SECTOR SANTIAGO - SANTA ROSA, DEPARTAMENTO DEL CAUCA, CÓDIGO 25CC15-1</v>
          </cell>
        </row>
        <row r="10">
          <cell r="B10">
            <v>40730</v>
          </cell>
        </row>
        <row r="11">
          <cell r="B11">
            <v>40847</v>
          </cell>
        </row>
        <row r="14">
          <cell r="C14">
            <v>96</v>
          </cell>
          <cell r="D14">
            <v>60</v>
          </cell>
        </row>
        <row r="15">
          <cell r="C15">
            <v>96</v>
          </cell>
          <cell r="D15">
            <v>60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ITEMS"/>
      <sheetName val="APU"/>
      <sheetName val="AIU"/>
      <sheetName val="Form5 _Pág_ 1"/>
      <sheetName val="Form5 _Pág_ 2"/>
      <sheetName val="DatosGenerales"/>
      <sheetName val="ESPEC"/>
      <sheetName val="PU (2)"/>
      <sheetName val="PRECIOS"/>
      <sheetName val="MODELO"/>
      <sheetName val="MANO DE OBRA"/>
      <sheetName val="1.1"/>
      <sheetName val="EQUIPO"/>
      <sheetName val="TUBERIA"/>
      <sheetName val="Hoja2"/>
      <sheetName val="MATERIALES"/>
      <sheetName val="ADMON"/>
      <sheetName val="licitacion de julio 21 de 1998"/>
      <sheetName val="BASE DATOS"/>
    </sheetNames>
    <sheetDataSet>
      <sheetData sheetId="0" refreshError="1">
        <row r="1">
          <cell r="B1">
            <v>0.8</v>
          </cell>
        </row>
        <row r="2">
          <cell r="B2">
            <v>15686</v>
          </cell>
        </row>
        <row r="4">
          <cell r="B4">
            <v>15686</v>
          </cell>
        </row>
        <row r="7">
          <cell r="B7">
            <v>31372</v>
          </cell>
        </row>
        <row r="8">
          <cell r="B8">
            <v>47058</v>
          </cell>
        </row>
        <row r="12">
          <cell r="B12">
            <v>1600</v>
          </cell>
        </row>
        <row r="13">
          <cell r="B13">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Presupuesto"/>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Form5 _Pág_ 1"/>
      <sheetName val="Form5 _Pág_ 2"/>
      <sheetName val="AIUs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ISITOS"/>
      <sheetName val="PROPONENTES"/>
      <sheetName val="EXP_ESP_VIAS"/>
      <sheetName val="RES.EXP_ESP_VIAS"/>
      <sheetName val="PROFESIONAL_CAL"/>
      <sheetName val="DESCUENTOS"/>
      <sheetName val="APOYO A IND. NAL."/>
      <sheetName val="RESUMEN"/>
      <sheetName val="ELEGIBILIDAD"/>
      <sheetName val="DEPENDENCIAS"/>
      <sheetName val="Resumen de profesionales"/>
      <sheetName val="SMLM"/>
    </sheetNames>
    <sheetDataSet>
      <sheetData sheetId="0">
        <row r="14">
          <cell r="B14">
            <v>9</v>
          </cell>
        </row>
        <row r="18">
          <cell r="H18">
            <v>35065</v>
          </cell>
        </row>
        <row r="25">
          <cell r="D25">
            <v>8</v>
          </cell>
          <cell r="E25">
            <v>12</v>
          </cell>
          <cell r="F25">
            <v>24</v>
          </cell>
        </row>
      </sheetData>
      <sheetData sheetId="1"/>
      <sheetData sheetId="2"/>
      <sheetData sheetId="3"/>
      <sheetData sheetId="4"/>
      <sheetData sheetId="5"/>
      <sheetData sheetId="6"/>
      <sheetData sheetId="7"/>
      <sheetData sheetId="8"/>
      <sheetData sheetId="9">
        <row r="2">
          <cell r="E2" t="str">
            <v>100% NACIONALES</v>
          </cell>
          <cell r="F2" t="str">
            <v>HÁBIL</v>
          </cell>
        </row>
        <row r="3">
          <cell r="E3" t="str">
            <v>NACIONAL Y EXTRANJERO</v>
          </cell>
          <cell r="F3" t="str">
            <v>NO HÁBIL</v>
          </cell>
        </row>
        <row r="4">
          <cell r="E4" t="str">
            <v>100% EXTRANJEROS</v>
          </cell>
        </row>
        <row r="5">
          <cell r="E5" t="str">
            <v>NO PONDERABLE</v>
          </cell>
        </row>
      </sheetData>
      <sheetData sheetId="10"/>
      <sheetData sheetId="1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CUMPLIMIENTO"/>
    </sheetNames>
    <sheetDataSet>
      <sheetData sheetId="0" refreshError="1"/>
      <sheetData sheetId="1" refreshError="1">
        <row r="2">
          <cell r="A2" t="str">
            <v>REGIONAL CUNDINAMARCA</v>
          </cell>
        </row>
      </sheetData>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ICHA EBI 1 de 6 "/>
      <sheetName val="FORMATO 1015"/>
      <sheetName val="FORMATO 3001"/>
      <sheetName val="FORMATO 3002"/>
      <sheetName val="FORMATO 3003"/>
      <sheetName val="FORMATO 5001"/>
      <sheetName val="FORMATO 3002 ap-1"/>
      <sheetName val="FORMATO 3002 ap-2"/>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Tbg Tally"/>
      <sheetName val="Reverse Tally"/>
      <sheetName val="CIM_0"/>
      <sheetName val="CON_1"/>
      <sheetName val="CON_0"/>
      <sheetName val="CIM_1"/>
      <sheetName val="3002 Lisama este 1"/>
      <sheetName val="3002 Santa Helena 1"/>
      <sheetName val="3002 Lisama 158"/>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ASHFLOW"/>
      <sheetName val="5001 Lisama 158"/>
      <sheetName val="5001 Lisama Este 1"/>
      <sheetName val="INSUM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Vía de Acceso"/>
      <sheetName val="FORMATO ESTANDAR"/>
      <sheetName val="TARIFAS"/>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
      <sheetName val="Run Slide Sheet"/>
      <sheetName val="unitarios"/>
      <sheetName val="Formatos.xls"/>
      <sheetName val="DATOS"/>
      <sheetName val="Datos Generales"/>
      <sheetName val="ANALISIS DE PRECIOS UNITARIOS"/>
      <sheetName val="MEMORIAS DE CALCULO"/>
      <sheetName val="PESOS"/>
      <sheetName val="Ingenieria"/>
      <sheetName val="COL 21169"/>
      <sheetName val="9.625 CSG LN-5"/>
      <sheetName val="Resumen Total"/>
      <sheetName val="Hoja Resumen Cantidades"/>
      <sheetName val="Drill Sheet"/>
      <sheetName val="LN5-CHC.4-7-SS7"/>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Puntajes"/>
      <sheetName val="Capacidad Financiera"/>
      <sheetName val="Puntaje Exp"/>
      <sheetName val="Puntaje CT"/>
      <sheetName val="Puntaje CF"/>
      <sheetName val="Saldo Ctos Ejecución"/>
      <sheetName val="PO"/>
      <sheetName val="Formato Contratos En Ejecucion"/>
      <sheetName val="Hoja1"/>
    </sheetNames>
    <sheetDataSet>
      <sheetData sheetId="0" refreshError="1"/>
      <sheetData sheetId="1" refreshError="1"/>
      <sheetData sheetId="2" refreshError="1"/>
      <sheetData sheetId="3">
        <row r="4">
          <cell r="C4">
            <v>3</v>
          </cell>
          <cell r="G4">
            <v>5</v>
          </cell>
        </row>
        <row r="5">
          <cell r="C5">
            <v>6</v>
          </cell>
          <cell r="G5">
            <v>10</v>
          </cell>
        </row>
        <row r="6">
          <cell r="C6">
            <v>10</v>
          </cell>
        </row>
        <row r="12">
          <cell r="C12">
            <v>0.5</v>
          </cell>
        </row>
        <row r="13">
          <cell r="C13">
            <v>0.75</v>
          </cell>
        </row>
        <row r="14">
          <cell r="C14">
            <v>1</v>
          </cell>
        </row>
        <row r="15">
          <cell r="C15">
            <v>1.5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DEL PROCESO"/>
      <sheetName val="PRESUPUESTOS"/>
      <sheetName val="LISTA "/>
      <sheetName val="INTEGRANTES"/>
      <sheetName val="EXPER. ESPECIFICA"/>
      <sheetName val="PROFESIONAL_CAL"/>
      <sheetName val="APOYO A IND. NAL."/>
      <sheetName val="RESUMEN"/>
      <sheetName val="ELEGIBILIDAD"/>
      <sheetName val="DATOS"/>
      <sheetName val="SMLM"/>
      <sheetName val="SMMLV"/>
      <sheetName val="Hoja1"/>
    </sheetNames>
    <sheetDataSet>
      <sheetData sheetId="0"/>
      <sheetData sheetId="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Hoja1"/>
    </sheetNames>
    <sheetDataSet>
      <sheetData sheetId="0" refreshError="1"/>
      <sheetData sheetId="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BASES"/>
      <sheetName val="Insum"/>
      <sheetName val="UNITARIOS GENERALES"/>
      <sheetName val="PRECIOS"/>
      <sheetName val="FICHA EBI 1 de 6 "/>
      <sheetName val="PE_02"/>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ANEXO 9 (MATERIAL)"/>
      <sheetName val="ESTADO RED"/>
      <sheetName val="CARRETERAS"/>
      <sheetName val="GENERALIDADES "/>
      <sheetName val="CONS"/>
      <sheetName val="31"/>
      <sheetName val="INV"/>
      <sheetName val="AASHTO"/>
      <sheetName val="UNITARIOS_GENERALES"/>
      <sheetName val="5__MODIFICATORIA"/>
      <sheetName val="Anexo 13"/>
      <sheetName val="Personalizar"/>
      <sheetName val="DATOS GRAFICOS"/>
      <sheetName val="7.12"/>
      <sheetName val="Datos Generales"/>
      <sheetName val="ITEMS"/>
      <sheetName val="APU"/>
      <sheetName val="AIU"/>
      <sheetName val="Tablas"/>
      <sheetName val="PRESUP. RESUMEN"/>
      <sheetName val="\Users\Juan\Downloads\Users\USU"/>
      <sheetName val="\Users\user\Library\Mail Downlo"/>
      <sheetName val="glvc"/>
      <sheetName val="\A\Cofinanciacion\FICHAS Y FORM"/>
      <sheetName val="BD"/>
      <sheetName val="Hoja1"/>
      <sheetName val="Jornales"/>
      <sheetName val="LSAL"/>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INSUMOS"/>
      <sheetName val="Presup linea Conduccion y Plant"/>
      <sheetName val="Campamento "/>
      <sheetName val="Rellenos Seleccionado"/>
      <sheetName val="Estructuras de Empate"/>
      <sheetName val="Concreto 3000 Psi (Suminstro)"/>
      <sheetName val="Mortero 1-2 (Suminstro )"/>
      <sheetName val="Mortero 1-3 (Suminstro )"/>
      <sheetName val="MOTERO 1-4"/>
      <sheetName val="recurso"/>
      <sheetName val="calculo de jornales"/>
      <sheetName val="equipo"/>
      <sheetName val="cuadrillas"/>
      <sheetName val="localizacion y replanteo"/>
      <sheetName val="valla informativa"/>
      <sheetName val="Descapote y Limpieza"/>
      <sheetName val="Campamento"/>
      <sheetName val="Exc. Manual h=0-2"/>
      <sheetName val="Acero de Refuerzo"/>
      <sheetName val="CCTO 3000 PSI Impermeabilizado"/>
      <sheetName val="Concreto Saneamiento"/>
      <sheetName val="Tuberia Presion 2&quot;"/>
      <sheetName val="retiro de escombros"/>
      <sheetName val="Planta Tratamiento"/>
      <sheetName val="CCTO 2500 PSI Suministro "/>
      <sheetName val="CCTO 3000 PSI Sumini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1">
          <cell r="A11" t="str">
            <v>MAC</v>
          </cell>
        </row>
        <row r="212">
          <cell r="A212" t="str">
            <v>HHC01</v>
          </cell>
        </row>
        <row r="213">
          <cell r="A213" t="str">
            <v>HHC02</v>
          </cell>
        </row>
        <row r="214">
          <cell r="A214" t="str">
            <v>OO - 001</v>
          </cell>
        </row>
        <row r="215">
          <cell r="A215" t="str">
            <v>AO - 001</v>
          </cell>
        </row>
        <row r="216">
          <cell r="A216" t="str">
            <v>MO - 001</v>
          </cell>
        </row>
        <row r="217">
          <cell r="A217" t="str">
            <v>OE - 001</v>
          </cell>
        </row>
        <row r="218">
          <cell r="A218" t="str">
            <v>CP - 001</v>
          </cell>
        </row>
        <row r="219">
          <cell r="A219" t="str">
            <v>ESP - 001</v>
          </cell>
        </row>
        <row r="220">
          <cell r="A220" t="str">
            <v>RO - 001</v>
          </cell>
        </row>
        <row r="221">
          <cell r="A221" t="str">
            <v>PO - 001</v>
          </cell>
        </row>
        <row r="222">
          <cell r="A222" t="str">
            <v>E0 - 001</v>
          </cell>
        </row>
        <row r="223">
          <cell r="A223" t="str">
            <v>ORN- 001</v>
          </cell>
        </row>
        <row r="226">
          <cell r="A226" t="str">
            <v>EQ - 001</v>
          </cell>
        </row>
        <row r="227">
          <cell r="A227" t="str">
            <v>EQ - 002</v>
          </cell>
        </row>
        <row r="228">
          <cell r="A228" t="str">
            <v>EQ - 003</v>
          </cell>
        </row>
        <row r="229">
          <cell r="A229" t="str">
            <v>EQ - 004</v>
          </cell>
        </row>
        <row r="230">
          <cell r="A230" t="str">
            <v>EQ - 005</v>
          </cell>
        </row>
        <row r="231">
          <cell r="A231" t="str">
            <v>EQ - 006</v>
          </cell>
        </row>
        <row r="232">
          <cell r="A232" t="str">
            <v>EQ - 007</v>
          </cell>
        </row>
        <row r="233">
          <cell r="A233" t="str">
            <v>EQ - 008</v>
          </cell>
        </row>
        <row r="234">
          <cell r="A234" t="str">
            <v>EQ - 009</v>
          </cell>
        </row>
        <row r="235">
          <cell r="A235" t="str">
            <v>EQ - 010</v>
          </cell>
        </row>
        <row r="236">
          <cell r="A236" t="str">
            <v>EQ - 011</v>
          </cell>
        </row>
        <row r="237">
          <cell r="A237" t="str">
            <v>EQ - 012</v>
          </cell>
        </row>
        <row r="238">
          <cell r="A238" t="str">
            <v>EQ - 013</v>
          </cell>
        </row>
        <row r="239">
          <cell r="A239" t="str">
            <v>EQ - 014</v>
          </cell>
        </row>
        <row r="240">
          <cell r="A240" t="str">
            <v>EQ - 015</v>
          </cell>
        </row>
        <row r="241">
          <cell r="A241" t="str">
            <v>EQ - 016</v>
          </cell>
        </row>
        <row r="242">
          <cell r="A242" t="str">
            <v>EQ - 017</v>
          </cell>
        </row>
        <row r="243">
          <cell r="A243" t="str">
            <v>EQ - 018</v>
          </cell>
        </row>
        <row r="244">
          <cell r="A244" t="str">
            <v>EQ - 019</v>
          </cell>
        </row>
        <row r="245">
          <cell r="A245" t="str">
            <v>EQ - 020</v>
          </cell>
        </row>
        <row r="246">
          <cell r="A246" t="str">
            <v>EQ - 021</v>
          </cell>
        </row>
        <row r="247">
          <cell r="A247" t="str">
            <v>EQ - 022</v>
          </cell>
        </row>
        <row r="248">
          <cell r="A248" t="str">
            <v>EQ - 023</v>
          </cell>
        </row>
        <row r="249">
          <cell r="A249" t="str">
            <v>EQ - 024</v>
          </cell>
        </row>
        <row r="250">
          <cell r="A250" t="str">
            <v>EQ - 025</v>
          </cell>
        </row>
        <row r="251">
          <cell r="A251" t="str">
            <v>EQ - 026</v>
          </cell>
        </row>
        <row r="252">
          <cell r="A252" t="str">
            <v>EQ - 027</v>
          </cell>
        </row>
        <row r="253">
          <cell r="A253" t="str">
            <v>EQ - 028</v>
          </cell>
        </row>
        <row r="254">
          <cell r="A254" t="str">
            <v>EQ - 029</v>
          </cell>
        </row>
        <row r="255">
          <cell r="A255" t="str">
            <v>EQ - 030</v>
          </cell>
        </row>
        <row r="256">
          <cell r="A256" t="str">
            <v>EQ - 031</v>
          </cell>
        </row>
        <row r="257">
          <cell r="A257" t="str">
            <v>EQ - 032</v>
          </cell>
        </row>
        <row r="258">
          <cell r="A258" t="str">
            <v>EQ - 033</v>
          </cell>
        </row>
        <row r="259">
          <cell r="A259" t="str">
            <v>EQ - 034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Sheet1"/>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S"/>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ormulas"/>
      <sheetName val="INDICE"/>
      <sheetName val="EQUIPO"/>
      <sheetName val="MATERIALES"/>
      <sheetName val="DISTANCIA"/>
      <sheetName val="PERSONAL"/>
      <sheetName val="FECHAS DE CORTE"/>
      <sheetName val="Informacion General"/>
      <sheetName val="otros"/>
      <sheetName val="TARIFAS"/>
      <sheetName val="Personalizar"/>
      <sheetName val="FIBRA ÓPTICA"/>
      <sheetName val="ELECTRICO"/>
      <sheetName val="Vuelt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Anexo 2"/>
      <sheetName val="Cerrm Malla Cab Contr-Intercamb"/>
      <sheetName val="Capex2012"/>
    </sheetNames>
    <sheetDataSet>
      <sheetData sheetId="0"/>
      <sheetData sheetId="1"/>
      <sheetData sheetId="2"/>
      <sheetData sheetId="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EQUIPO"/>
      <sheetName val="MATERIALES"/>
      <sheetName val="MANO DE OBRA"/>
      <sheetName val="PRECIOS"/>
      <sheetName val="320.1"/>
      <sheetName val="330.2"/>
      <sheetName val="700.1"/>
      <sheetName val="Itemes Renovación"/>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INVIAS"/>
      <sheetName val="EQUIPOS"/>
      <sheetName val="MATERIALES"/>
      <sheetName val="MANO DE OBRA "/>
      <sheetName val="PRESUPUESTO OBRA"/>
      <sheetName val="NP1"/>
    </sheetNames>
    <sheetDataSet>
      <sheetData sheetId="0" refreshError="1"/>
      <sheetData sheetId="1">
        <row r="3">
          <cell r="A3" t="str">
            <v>HERRAMIENTA MENOR (1%MO)</v>
          </cell>
        </row>
        <row r="4">
          <cell r="A4" t="str">
            <v>HERRAMIENTA MENOR (10%MO)</v>
          </cell>
        </row>
        <row r="5">
          <cell r="A5" t="str">
            <v>HERRAMIENTA MENOR (2%MO)</v>
          </cell>
        </row>
        <row r="6">
          <cell r="A6" t="str">
            <v>HERRAMIENTA MENOR (5%MO)</v>
          </cell>
        </row>
        <row r="7">
          <cell r="A7" t="str">
            <v>BULLDOZER</v>
          </cell>
        </row>
        <row r="8">
          <cell r="A8" t="str">
            <v>CAMION</v>
          </cell>
        </row>
        <row r="9">
          <cell r="A9" t="str">
            <v>CAMIONETA</v>
          </cell>
        </row>
        <row r="10">
          <cell r="A10" t="str">
            <v>CARGADOR</v>
          </cell>
        </row>
        <row r="11">
          <cell r="A11" t="str">
            <v>CARGADOR FRONTAL 966H</v>
          </cell>
        </row>
        <row r="12">
          <cell r="A12" t="str">
            <v>CARROTANQUE DE AGUA 1000 LITROS</v>
          </cell>
        </row>
        <row r="13">
          <cell r="A13" t="str">
            <v>CARROTANQUE IRRIGADOR DE ASFALTO</v>
          </cell>
        </row>
        <row r="14">
          <cell r="A14" t="str">
            <v>CIZALLA</v>
          </cell>
        </row>
        <row r="15">
          <cell r="A15" t="str">
            <v>COMPACTADOR MANUAL (RANA)</v>
          </cell>
        </row>
        <row r="16">
          <cell r="A16" t="str">
            <v>COMPACTADOR MANUAL VIBRATORIO (RANA)</v>
          </cell>
        </row>
        <row r="17">
          <cell r="A17" t="str">
            <v xml:space="preserve">COMPACTADOR NEUMATICO </v>
          </cell>
        </row>
        <row r="18">
          <cell r="A18" t="str">
            <v xml:space="preserve">COMPACTADOR VIBRATORIO </v>
          </cell>
        </row>
        <row r="19">
          <cell r="A19" t="str">
            <v>COMPRESOR  CON MARTILLO</v>
          </cell>
        </row>
        <row r="20">
          <cell r="A20" t="str">
            <v>COMPRESOR (BARRIDO Y SOPLADO)</v>
          </cell>
        </row>
        <row r="21">
          <cell r="A21" t="str">
            <v>COMPRESOR CON MARTILLO</v>
          </cell>
        </row>
        <row r="22">
          <cell r="A22" t="str">
            <v>DIFERENCIAL</v>
          </cell>
        </row>
        <row r="23">
          <cell r="A23" t="str">
            <v>EQUIPO DE OXICORTE</v>
          </cell>
        </row>
        <row r="24">
          <cell r="A24" t="str">
            <v>EQUIPO DE PERFORACION TRACKDRILL</v>
          </cell>
        </row>
        <row r="25">
          <cell r="A25" t="str">
            <v xml:space="preserve">EQUIPO DE PINTURA (COMPRESOR) </v>
          </cell>
        </row>
        <row r="26">
          <cell r="A26" t="str">
            <v>GUADAÑADORA</v>
          </cell>
        </row>
        <row r="27">
          <cell r="A27" t="str">
            <v>MAQUINA TERMICA (PEGATACHAS)</v>
          </cell>
        </row>
        <row r="28">
          <cell r="A28" t="str">
            <v>MEZCLADORA DE CONCRETO TROMPO</v>
          </cell>
        </row>
        <row r="29">
          <cell r="A29" t="str">
            <v>MOTOBOMBA 4"</v>
          </cell>
        </row>
        <row r="30">
          <cell r="A30" t="str">
            <v xml:space="preserve">MOTONIVELADORA </v>
          </cell>
        </row>
        <row r="31">
          <cell r="A31" t="str">
            <v>MOTOSIERRA</v>
          </cell>
        </row>
        <row r="32">
          <cell r="A32" t="str">
            <v xml:space="preserve">RETROEXCAVADORA </v>
          </cell>
        </row>
        <row r="33">
          <cell r="A33" t="str">
            <v>TERMINADORA DE ASFALTO</v>
          </cell>
        </row>
        <row r="34">
          <cell r="A34" t="str">
            <v>VIBRADOR DE CONCRETO</v>
          </cell>
        </row>
        <row r="35">
          <cell r="A35" t="str">
            <v xml:space="preserve">VIBROCOMPACTADOR </v>
          </cell>
        </row>
        <row r="36">
          <cell r="A36" t="str">
            <v>VOLQUETA DOBLETROQUE</v>
          </cell>
        </row>
        <row r="37">
          <cell r="A37" t="str">
            <v>VEHÍCULO DELINEADOR</v>
          </cell>
        </row>
      </sheetData>
      <sheetData sheetId="2">
        <row r="3">
          <cell r="A3" t="str">
            <v>ABONO ORGANICO</v>
          </cell>
        </row>
        <row r="4">
          <cell r="A4" t="str">
            <v>ABONO QUIMICO</v>
          </cell>
        </row>
        <row r="5">
          <cell r="A5" t="str">
            <v>ACERO DE REFUERZO Fy= 420 Mpa (incluye transporte)</v>
          </cell>
        </row>
        <row r="6">
          <cell r="A6" t="str">
            <v>AGREGADO PARA CONCRETO HIDRAULICO</v>
          </cell>
        </row>
        <row r="7">
          <cell r="A7" t="str">
            <v>AGUA</v>
          </cell>
        </row>
        <row r="8">
          <cell r="A8" t="str">
            <v>ALAMBRE DE PUAS</v>
          </cell>
        </row>
        <row r="9">
          <cell r="A9" t="str">
            <v>ALAMBRE GALVANIZADO No.14</v>
          </cell>
        </row>
        <row r="10">
          <cell r="A10" t="str">
            <v>ALAMBRE NEGRO PARA AMARRE PUESTO EN OBRA</v>
          </cell>
        </row>
        <row r="11">
          <cell r="A11" t="str">
            <v>AMORTIGUADORES</v>
          </cell>
        </row>
        <row r="12">
          <cell r="A12" t="str">
            <v>ARBOL DE 0,60 M. DE ALTURA PROMEDIO A LA SIEMBRA</v>
          </cell>
        </row>
        <row r="13">
          <cell r="A13" t="str">
            <v xml:space="preserve">ARENA </v>
          </cell>
        </row>
        <row r="14">
          <cell r="A14" t="str">
            <v>ARENA LAVADA</v>
          </cell>
        </row>
        <row r="15">
          <cell r="A15" t="str">
            <v>CAPTAFARO (INC. TUERCA, GUASA, ARANDELA Y PEGANTE)</v>
          </cell>
        </row>
        <row r="16">
          <cell r="A16" t="str">
            <v>CEMENTO</v>
          </cell>
        </row>
        <row r="17">
          <cell r="A17" t="str">
            <v>CONCRETO CLASE D</v>
          </cell>
        </row>
        <row r="18">
          <cell r="A18" t="str">
            <v>CONCRETO CLASE F</v>
          </cell>
        </row>
        <row r="19">
          <cell r="A19" t="str">
            <v>CORDON DETONANTE</v>
          </cell>
        </row>
        <row r="20">
          <cell r="A20" t="str">
            <v>DEFENSAS METALICAS</v>
          </cell>
        </row>
        <row r="21">
          <cell r="A21" t="str">
            <v>DERECHOS DISPOSICION DE MATERIALES</v>
          </cell>
        </row>
        <row r="22">
          <cell r="A22" t="str">
            <v>DESPERDICIO (2%)</v>
          </cell>
        </row>
        <row r="23">
          <cell r="A23" t="str">
            <v>DISOLVENTE (3%) TINER</v>
          </cell>
        </row>
        <row r="24">
          <cell r="A24" t="str">
            <v>EMULSIÓN  ASFALTICA CRL-1</v>
          </cell>
        </row>
        <row r="25">
          <cell r="A25" t="str">
            <v>ESCOLTA Y TRANSPORTE</v>
          </cell>
        </row>
        <row r="26">
          <cell r="A26" t="str">
            <v>ESFERAS REFLECTIVAS</v>
          </cell>
        </row>
        <row r="27">
          <cell r="A27" t="str">
            <v>EXPLOSIVOS 75%</v>
          </cell>
        </row>
        <row r="28">
          <cell r="A28" t="str">
            <v>FORMALETA</v>
          </cell>
        </row>
        <row r="29">
          <cell r="A29" t="str">
            <v>FORMALETA PARA JUNTAS</v>
          </cell>
        </row>
        <row r="30">
          <cell r="A30" t="str">
            <v>FULMINANTES</v>
          </cell>
        </row>
        <row r="31">
          <cell r="A31" t="str">
            <v>GEOTEXTIL TIPO II NO TEJIDO (incluye transporte)</v>
          </cell>
        </row>
        <row r="32">
          <cell r="A32" t="str">
            <v xml:space="preserve">INSECTICIDA </v>
          </cell>
        </row>
        <row r="33">
          <cell r="A33" t="str">
            <v>MALLA GAVIONES CLASE 1 - ALAMBRE TRIPLE TORSIÓN (2 M3)</v>
          </cell>
        </row>
        <row r="34">
          <cell r="A34" t="str">
            <v>MATERIAL DE AFIRMADO</v>
          </cell>
        </row>
        <row r="35">
          <cell r="A35" t="str">
            <v>MATERIAL DE BASE PROCESADO EN PLANTA CLASE A</v>
          </cell>
        </row>
        <row r="36">
          <cell r="A36" t="str">
            <v>MATERIAL DE SUBBASE CLASE A</v>
          </cell>
        </row>
        <row r="37">
          <cell r="A37" t="str">
            <v>MATERIAL MEZCLA DENSA MDC-19</v>
          </cell>
        </row>
        <row r="38">
          <cell r="A38" t="str">
            <v>MATERIAL MEZCLA DENSA MDC-25</v>
          </cell>
        </row>
        <row r="39">
          <cell r="A39" t="str">
            <v>MATERIAL RECEBO</v>
          </cell>
        </row>
        <row r="40">
          <cell r="A40" t="str">
            <v>MATERIAL SELECCIONADO PARA RELLENO</v>
          </cell>
        </row>
        <row r="41">
          <cell r="A41" t="str">
            <v>MATERIAL TIPO SUBBASE GRANULAR</v>
          </cell>
        </row>
        <row r="42">
          <cell r="A42" t="str">
            <v>MATERIAL TRITURADO PARA FILTROS</v>
          </cell>
        </row>
        <row r="43">
          <cell r="A43" t="str">
            <v>MECHA LENTA</v>
          </cell>
        </row>
        <row r="44">
          <cell r="A44" t="str">
            <v>MEZCLA DENSA MDC-19</v>
          </cell>
        </row>
        <row r="45">
          <cell r="A45" t="str">
            <v>MEZCLA SEMIDENSA MSC-25</v>
          </cell>
        </row>
        <row r="46">
          <cell r="A46" t="str">
            <v>MORTERO 1:3 PARA ANILLOS</v>
          </cell>
        </row>
        <row r="47">
          <cell r="A47" t="str">
            <v>PIEDRA PARA GAVION</v>
          </cell>
        </row>
        <row r="48">
          <cell r="A48" t="str">
            <v>PINTURA ACRILICA PURA PARA TRAFICO</v>
          </cell>
        </row>
        <row r="49">
          <cell r="A49" t="str">
            <v>POSTE DE CONCRETO</v>
          </cell>
        </row>
        <row r="50">
          <cell r="A50" t="str">
            <v>POSTE DE KILOMETRAJE</v>
          </cell>
        </row>
        <row r="51">
          <cell r="A51" t="str">
            <v>POSTES</v>
          </cell>
        </row>
        <row r="52">
          <cell r="A52" t="str">
            <v>RESINA TERMOPLASTICA (PEGANTE EPOXICO)</v>
          </cell>
        </row>
        <row r="53">
          <cell r="A53" t="str">
            <v xml:space="preserve">SECCION FINAL </v>
          </cell>
        </row>
        <row r="54">
          <cell r="A54" t="str">
            <v>TABLERO EN LAMINA GALVANIZADA DE 0,6 M* 0,75 M CALIBRE 16, REFLECTIVO TIPO I. SEÑAL GRUPO IV (DELINEADOR DE CURVA HORIZONTAL)</v>
          </cell>
        </row>
        <row r="55">
          <cell r="A55" t="str">
            <v>TABLERO EN LAMINA GALVANIZADA DE 75CM*75CM, CALIBRE 16 REFLECTIVO TIPO 1 INCLUYE POSTE EN ANGUNDLO DE 2*2*1/14 DE 3,5M</v>
          </cell>
        </row>
        <row r="56">
          <cell r="A56" t="str">
            <v>TACHA REFLECTIVA</v>
          </cell>
        </row>
        <row r="57">
          <cell r="A57" t="str">
            <v>TIERRA NEGRA ABONADA</v>
          </cell>
        </row>
        <row r="58">
          <cell r="A58" t="str">
            <v>TUBERÍA PERFORADA DIAMETRO 4 PULG</v>
          </cell>
        </row>
        <row r="59">
          <cell r="A59" t="str">
            <v>TUBO DE CONCRETO REFORZADO D=900MM CLASE III (incluye transporte)</v>
          </cell>
        </row>
      </sheetData>
      <sheetData sheetId="3">
        <row r="3">
          <cell r="A3" t="str">
            <v>OBRERO</v>
          </cell>
        </row>
        <row r="4">
          <cell r="A4" t="str">
            <v xml:space="preserve">OFICIAL </v>
          </cell>
        </row>
        <row r="5">
          <cell r="A5" t="str">
            <v xml:space="preserve">CADENERO </v>
          </cell>
        </row>
        <row r="6">
          <cell r="A6" t="str">
            <v>OFICIAL EXPERTO EN EXPLOSIVOS</v>
          </cell>
        </row>
        <row r="7">
          <cell r="A7" t="str">
            <v>TOPOGRAFO</v>
          </cell>
        </row>
        <row r="8">
          <cell r="A8" t="str">
            <v>PALETEROS</v>
          </cell>
        </row>
        <row r="9">
          <cell r="A9" t="str">
            <v>RASTRILLEROS</v>
          </cell>
        </row>
        <row r="10">
          <cell r="A10" t="str">
            <v>POLVORERO</v>
          </cell>
        </row>
        <row r="11">
          <cell r="A11" t="str">
            <v>MAESTRO</v>
          </cell>
        </row>
      </sheetData>
      <sheetData sheetId="4"/>
      <sheetData sheetId="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INTERESADOS"/>
      <sheetName val="CO"/>
      <sheetName val="EXPER.GRAL-PRECAL"/>
      <sheetName val="RESUMEN-M1"/>
      <sheetName val="RESUMEN-M2"/>
      <sheetName val="RESUMEN-M3"/>
      <sheetName val="RESUMEN-M4"/>
      <sheetName val="RESUMEN-M5"/>
      <sheetName val="RESUMEN-M6"/>
      <sheetName val="NOTAS"/>
      <sheetName val="DATOS"/>
      <sheetName val="LISTAS"/>
      <sheetName val="SMLM"/>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ow r="2">
          <cell r="G2" t="str">
            <v>COLOMBIA</v>
          </cell>
        </row>
        <row r="3">
          <cell r="G3" t="str">
            <v>EXTRANJERO</v>
          </cell>
        </row>
      </sheetData>
      <sheetData sheetId="1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LISTA CORTA"/>
      <sheetName val="PRESUPUESTOS"/>
      <sheetName val="PROPONENTES"/>
      <sheetName val="CO"/>
      <sheetName val="EXPER.GRAL-PRECAL"/>
      <sheetName val="RESUMEN EXP. GENERAL"/>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t="str">
            <v>PREGRADO</v>
          </cell>
          <cell r="F2" t="str">
            <v>DOCTOR EN AMBIENTAL</v>
          </cell>
        </row>
        <row r="3">
          <cell r="F3" t="str">
            <v>DOCTOR EN ASEGURAMIENTO DE LA CALIDAD</v>
          </cell>
        </row>
        <row r="5">
          <cell r="F5" t="str">
            <v>DOCTOR EN ESTRUCTURAS</v>
          </cell>
        </row>
        <row r="7">
          <cell r="F7" t="str">
            <v>DOCTOR EN GEOTECNIA</v>
          </cell>
        </row>
        <row r="8">
          <cell r="F8" t="str">
            <v>DOCTOR EN HIDRAULICA</v>
          </cell>
        </row>
        <row r="9">
          <cell r="F9" t="str">
            <v>DOCTOR EN PAVIMENTOS</v>
          </cell>
        </row>
        <row r="10">
          <cell r="F10" t="str">
            <v>ESPECIALISTA EN ADMINISTRACION DE EMPRESAS</v>
          </cell>
        </row>
        <row r="11">
          <cell r="F11" t="str">
            <v>ESPECIALISTA EN ADMINISTRACION DE OBRAS CIVILES</v>
          </cell>
        </row>
        <row r="12">
          <cell r="F12" t="str">
            <v>ESPECIALISTA EN ADMINISTRACION TOTAL DE LA CALIDAD Y PRODUCTIVIDAD</v>
          </cell>
        </row>
        <row r="13">
          <cell r="F13" t="str">
            <v>ESPECIALISTA EN ADMINISTRACION Y GERENCIA DE SISTEMAS DE CALIDAD</v>
          </cell>
        </row>
        <row r="14">
          <cell r="F14" t="str">
            <v>ESPECIALISTA EN ALTA GERENCIA (ENFASIS EN CALIDAD)</v>
          </cell>
        </row>
        <row r="15">
          <cell r="F15" t="str">
            <v>ESPECIALISTA EN AMBIENTAL</v>
          </cell>
        </row>
        <row r="16">
          <cell r="F16" t="str">
            <v>ESPECIALISTA EN ASEGURAMIENTO DE LA CALIDAD</v>
          </cell>
        </row>
        <row r="17">
          <cell r="F17" t="str">
            <v>ESPECIALISTA EN ASFALTOS PARA PAVIMENTOS</v>
          </cell>
        </row>
        <row r="18">
          <cell r="F18" t="str">
            <v>ESPECIALISTA EN GERENCIA DE OBRA</v>
          </cell>
        </row>
        <row r="19">
          <cell r="F19" t="str">
            <v>ESPECIALISTA EN CONSTRUCCIÓN</v>
          </cell>
        </row>
        <row r="20">
          <cell r="F20" t="str">
            <v>ESPECIALISTA EN DISEÑO DE VIAS URBANAS, TRÁNSITO Y TRANSPORTE</v>
          </cell>
        </row>
        <row r="21">
          <cell r="F21" t="str">
            <v>ESPECIALISTA EN DISEÑO Y CONSERVACION DE VIAS</v>
          </cell>
        </row>
        <row r="22">
          <cell r="F22" t="str">
            <v>ESPECIALISTA EN DISEÑO Y CONSTRUCCION DE VIAS Y AEROPISTAS</v>
          </cell>
        </row>
        <row r="23">
          <cell r="F23" t="str">
            <v>ESPECIALISTA EN DISEÑO Y CONSTRUCCION DE PUENTES</v>
          </cell>
        </row>
        <row r="24">
          <cell r="F24" t="str">
            <v>ESPECIALISTA EN ESTRUCTURAS</v>
          </cell>
        </row>
        <row r="25">
          <cell r="F25" t="str">
            <v>ESPECIALISTA EN ESTUDIOS Y EVALUACION DEL IMPACTO AMBIENTAL</v>
          </cell>
        </row>
        <row r="26">
          <cell r="F26" t="str">
            <v>ESPECIALISTA EN EVALUACIÓN DE RIESGOS Y PREVENCIÓN DE DESASTRES</v>
          </cell>
        </row>
        <row r="27">
          <cell r="F27" t="str">
            <v>ESPECIALISTA EN EVALUACIÓN Y DESARROLLO DE PROYECTOS</v>
          </cell>
        </row>
        <row r="28">
          <cell r="F28" t="str">
            <v>ESPECIALISTA EN FOTOINTERPRETACIÓNAPLICADA A LA INGENIERIA CIVIL</v>
          </cell>
        </row>
        <row r="29">
          <cell r="F29" t="str">
            <v>ESPECIALISTA EN GEOTECNIA</v>
          </cell>
        </row>
        <row r="30">
          <cell r="F30" t="str">
            <v>ESPECIALISTA EN GEOTECNIA VIAL</v>
          </cell>
        </row>
        <row r="31">
          <cell r="F31" t="str">
            <v>ESPECIALISTA EN GERENCIA AMBIENTAL</v>
          </cell>
        </row>
        <row r="32">
          <cell r="F32" t="str">
            <v>ESPECIALISTA EN GERENCIA DE CONSTRUCCIONES</v>
          </cell>
        </row>
        <row r="33">
          <cell r="F33" t="str">
            <v>ESPECIALISTA EN GERENCIA DE EMPRESAS CONSTRUCTORAS</v>
          </cell>
        </row>
        <row r="34">
          <cell r="F34" t="str">
            <v>ESPECIALISTA EN GERENCIA DE LA CALIDAD</v>
          </cell>
        </row>
        <row r="35">
          <cell r="F35" t="str">
            <v>ESPECIALISTA EN GERENCIA DE PROYECTOS</v>
          </cell>
        </row>
        <row r="36">
          <cell r="F36" t="str">
            <v>ESPECIALISTA EN GERENCIA DE PROYECTOS DE CONSTRUCCIÓN</v>
          </cell>
        </row>
        <row r="37">
          <cell r="F37" t="str">
            <v>ESPECIALISTA EN GERENCIA E INTERVENTORÍA DE OBRAS CIVILES</v>
          </cell>
        </row>
        <row r="38">
          <cell r="F38" t="str">
            <v>ESPECIALISTA EN HIDRAULICA</v>
          </cell>
        </row>
        <row r="39">
          <cell r="F39" t="str">
            <v>ESPECIALISTA EN HIDROLOGIA</v>
          </cell>
        </row>
        <row r="40">
          <cell r="F40" t="str">
            <v>ESPECIALISTA EN INFRAESTRUCTURA VIAL</v>
          </cell>
        </row>
        <row r="41">
          <cell r="F41" t="str">
            <v>ESPECIALISTA EN INGENIERIA DE LA CALIDAD Y EL COMPORTAMIENTO</v>
          </cell>
        </row>
        <row r="42">
          <cell r="F42" t="str">
            <v>ESPECIALISTA EN INGENIERIA DE PAVIMENTOS</v>
          </cell>
        </row>
        <row r="43">
          <cell r="F43" t="str">
            <v>ESPECIALISTA EN INGENIERIA DE PAVIMENTOS URBANOS</v>
          </cell>
        </row>
        <row r="44">
          <cell r="F44" t="str">
            <v>ESPECIALISTA EN INGENIERIA AMBIENTAL</v>
          </cell>
        </row>
        <row r="45">
          <cell r="F45" t="str">
            <v>ESPECIALISTA EN PAVIMENTOS</v>
          </cell>
        </row>
        <row r="46">
          <cell r="F46" t="str">
            <v>ESPECIALISTA EN RELACIONES INDUSTRIALES</v>
          </cell>
        </row>
        <row r="47">
          <cell r="F47" t="str">
            <v>ESPECIALISTA EN SANEAMIENTO AMBIENTAL</v>
          </cell>
        </row>
        <row r="48">
          <cell r="F48" t="str">
            <v>ESPECIALISTA EN SISTEMAS DE CONTROL ORGANIZACIONAL Y CONTROL</v>
          </cell>
        </row>
        <row r="49">
          <cell r="F49" t="str">
            <v>ESPECIALISTA EN SISTEMAS GERENCIALES DE INGENIERIA</v>
          </cell>
        </row>
        <row r="50">
          <cell r="F50" t="str">
            <v>ESPECIALISTA EN TRANSPORTE</v>
          </cell>
        </row>
        <row r="51">
          <cell r="F51" t="str">
            <v>ESPECIALISTA EN VIAS</v>
          </cell>
        </row>
        <row r="52">
          <cell r="F52" t="str">
            <v>ESPECIALISTA EN VIAS TERRESTRES</v>
          </cell>
        </row>
        <row r="53">
          <cell r="F53" t="str">
            <v>ESPECIALISTA EN VIAS Y TRANSPORTE</v>
          </cell>
        </row>
        <row r="54">
          <cell r="F54" t="str">
            <v>MAESTRIA EN ADMINISTRACION</v>
          </cell>
        </row>
        <row r="55">
          <cell r="F55" t="str">
            <v>MAESTRIA EN AMBIENTAL</v>
          </cell>
        </row>
        <row r="56">
          <cell r="F56" t="str">
            <v>MAESTRIA EN ASEGURAMIENTO DE LA CALIDAD</v>
          </cell>
        </row>
        <row r="57">
          <cell r="F57" t="str">
            <v>MAESTRIA EN CIENCIAS DE LA INGENIERIA. ESPECIALIDAD TRANSPORTES</v>
          </cell>
        </row>
        <row r="58">
          <cell r="F58" t="str">
            <v>MAESTRIA EN ESTRUCTURAS</v>
          </cell>
        </row>
        <row r="59">
          <cell r="F59" t="str">
            <v>MAESTRIA EN EVALUACIÓN DE IMPACTO AMBIENTAL</v>
          </cell>
        </row>
        <row r="60">
          <cell r="F60" t="str">
            <v>MAESTRIA EN GEOTECNIA</v>
          </cell>
        </row>
        <row r="61">
          <cell r="F61" t="str">
            <v>MAESTRIA EN GESTIÓN AMBIENTAL</v>
          </cell>
        </row>
        <row r="62">
          <cell r="F62" t="str">
            <v>MAESTRIA EN HIDRAULICA</v>
          </cell>
        </row>
        <row r="63">
          <cell r="F63" t="str">
            <v>MAESTRIA EN INFRAESTRUCTURA VIAL</v>
          </cell>
        </row>
        <row r="64">
          <cell r="F64" t="str">
            <v>MAESTRIA EN INGENIERIA CIVIL</v>
          </cell>
        </row>
        <row r="65">
          <cell r="F65" t="str">
            <v>MAESTRIA EN INGENIERIA DE TRANSITO</v>
          </cell>
        </row>
        <row r="66">
          <cell r="F66" t="str">
            <v>MAESTRIA EN INGENIERIA DE TRANSPORTES</v>
          </cell>
        </row>
        <row r="67">
          <cell r="F67" t="str">
            <v>MAESTRIA EN INGENIERIA DE VIAS TERRESTRES</v>
          </cell>
        </row>
        <row r="68">
          <cell r="F68" t="str">
            <v>MAESTRIA EN MECANICA DE SUELOS</v>
          </cell>
        </row>
        <row r="69">
          <cell r="F69" t="str">
            <v>MAESTRIA EN PAVIMENTOS</v>
          </cell>
        </row>
        <row r="70">
          <cell r="F70" t="str">
            <v>MAESTRIA EN PROCESOS CONTAMINATES Y DEFENSA DEL MEDIO NATURAL</v>
          </cell>
        </row>
        <row r="71">
          <cell r="F71" t="str">
            <v>MAESTRIA EN SANEAMIENTO Y DESARROLLO AMBIENTAL,</v>
          </cell>
        </row>
        <row r="72">
          <cell r="F72" t="str">
            <v>POSGRADO EN ADMINISTRACIÓN DE EMPRESAS Y FINANZAS</v>
          </cell>
        </row>
      </sheetData>
      <sheetData sheetId="22" refreshError="1"/>
      <sheetData sheetId="23" refreshError="1"/>
      <sheetData sheetId="2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CONS"/>
      <sheetName val="31"/>
      <sheetName val="Hoja3"/>
      <sheetName val="MANO DE OBRA"/>
      <sheetName val="1.1"/>
      <sheetName val="EQUIPO"/>
      <sheetName val="TUBERIA"/>
      <sheetName val="Hoja2"/>
      <sheetName val="MATERIALES"/>
      <sheetName val="TARIFAS"/>
      <sheetName val="INSUMOS"/>
      <sheetName val="ConstantesGenerales"/>
      <sheetName val="PrestacionesSociales"/>
    </sheetNames>
    <sheetDataSet>
      <sheetData sheetId="0" refreshError="1"/>
      <sheetData sheetId="1" refreshError="1"/>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items"/>
      <sheetName val="Hoja1"/>
      <sheetName val="ESTADO RED TEC"/>
      <sheetName val="PR 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TRANSPORTE"/>
      <sheetName val="SUB APU"/>
      <sheetName val="Equipo"/>
      <sheetName val="PUNITARIOS%20PARA%20241201%202S"/>
      <sheetName val="RELACION MES"/>
      <sheetName val="Listas"/>
      <sheetName val="A. P. U."/>
      <sheetName val="ESTADO VÍA-CRIT.TECNICO"/>
      <sheetName val="PRESUPUESTO"/>
      <sheetName val="Presup_Canch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5.xml"/><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7.xml"/><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9.xml"/><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11.xml"/><Relationship Id="rId5" Type="http://schemas.openxmlformats.org/officeDocument/2006/relationships/image" Target="../media/image3.emf"/><Relationship Id="rId4" Type="http://schemas.openxmlformats.org/officeDocument/2006/relationships/oleObject" Target="../embeddings/oleObject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B1:R56"/>
  <sheetViews>
    <sheetView showGridLines="0" tabSelected="1" view="pageBreakPreview" topLeftCell="E6" zoomScale="80" zoomScaleNormal="80" zoomScaleSheetLayoutView="80" workbookViewId="0">
      <selection activeCell="L6" sqref="L6"/>
    </sheetView>
  </sheetViews>
  <sheetFormatPr baseColWidth="10" defaultColWidth="11.42578125" defaultRowHeight="16.5"/>
  <cols>
    <col min="1" max="2" width="3.42578125" style="177" customWidth="1"/>
    <col min="3" max="3" width="5.140625" style="177" customWidth="1"/>
    <col min="4" max="4" width="11.28515625" style="177" customWidth="1"/>
    <col min="5" max="5" width="17.140625" style="178" customWidth="1"/>
    <col min="6" max="6" width="17.5703125" style="177" customWidth="1"/>
    <col min="7" max="7" width="85.42578125" style="177" customWidth="1"/>
    <col min="8" max="8" width="9.42578125" style="177" customWidth="1"/>
    <col min="9" max="9" width="11.28515625" style="177" bestFit="1" customWidth="1"/>
    <col min="10" max="10" width="20.85546875" style="177" customWidth="1"/>
    <col min="11" max="11" width="33.5703125" style="177" customWidth="1"/>
    <col min="12" max="12" width="3.28515625" style="177" customWidth="1"/>
    <col min="13" max="13" width="14.85546875" style="177" bestFit="1" customWidth="1"/>
    <col min="14" max="14" width="19.28515625" style="177" customWidth="1"/>
    <col min="15" max="15" width="17.28515625" style="177" customWidth="1"/>
    <col min="16" max="16" width="15.28515625" style="177" bestFit="1" customWidth="1"/>
    <col min="17" max="17" width="15" style="177" bestFit="1" customWidth="1"/>
    <col min="18" max="18" width="12.28515625" style="177" customWidth="1"/>
    <col min="19" max="23" width="11.42578125" style="177"/>
    <col min="24" max="24" width="28.5703125" style="177" customWidth="1"/>
    <col min="25" max="16384" width="11.42578125" style="177"/>
  </cols>
  <sheetData>
    <row r="1" spans="2:13" ht="17.25" thickBot="1"/>
    <row r="2" spans="2:13" ht="18" thickTop="1" thickBot="1">
      <c r="B2" s="179"/>
      <c r="C2" s="180"/>
      <c r="D2" s="180"/>
      <c r="E2" s="181"/>
      <c r="F2" s="180"/>
      <c r="G2" s="180"/>
      <c r="H2" s="180"/>
      <c r="I2" s="180"/>
      <c r="J2" s="180"/>
      <c r="K2" s="180"/>
      <c r="L2" s="182"/>
    </row>
    <row r="3" spans="2:13">
      <c r="B3" s="183"/>
      <c r="C3" s="523" t="s">
        <v>119</v>
      </c>
      <c r="D3" s="524"/>
      <c r="E3" s="524"/>
      <c r="F3" s="524"/>
      <c r="G3" s="524"/>
      <c r="H3" s="524"/>
      <c r="I3" s="524"/>
      <c r="J3" s="524"/>
      <c r="K3" s="525"/>
      <c r="L3" s="184"/>
    </row>
    <row r="4" spans="2:13">
      <c r="B4" s="183"/>
      <c r="C4" s="535" t="s">
        <v>149</v>
      </c>
      <c r="D4" s="536"/>
      <c r="E4" s="536"/>
      <c r="F4" s="536"/>
      <c r="G4" s="536"/>
      <c r="H4" s="536"/>
      <c r="I4" s="536"/>
      <c r="J4" s="536"/>
      <c r="K4" s="537"/>
      <c r="L4" s="184"/>
    </row>
    <row r="5" spans="2:13">
      <c r="B5" s="183"/>
      <c r="C5" s="535"/>
      <c r="D5" s="536"/>
      <c r="E5" s="536"/>
      <c r="F5" s="536"/>
      <c r="G5" s="536"/>
      <c r="H5" s="536"/>
      <c r="I5" s="536"/>
      <c r="J5" s="536"/>
      <c r="K5" s="537"/>
      <c r="L5" s="184"/>
    </row>
    <row r="6" spans="2:13">
      <c r="B6" s="183"/>
      <c r="C6" s="535"/>
      <c r="D6" s="536"/>
      <c r="E6" s="536"/>
      <c r="F6" s="536"/>
      <c r="G6" s="536"/>
      <c r="H6" s="536"/>
      <c r="I6" s="536"/>
      <c r="J6" s="536"/>
      <c r="K6" s="537"/>
      <c r="L6" s="184"/>
    </row>
    <row r="7" spans="2:13">
      <c r="B7" s="183"/>
      <c r="C7" s="535"/>
      <c r="D7" s="536"/>
      <c r="E7" s="536"/>
      <c r="F7" s="536"/>
      <c r="G7" s="536"/>
      <c r="H7" s="536"/>
      <c r="I7" s="536"/>
      <c r="J7" s="536"/>
      <c r="K7" s="537"/>
      <c r="L7" s="184"/>
    </row>
    <row r="8" spans="2:13">
      <c r="B8" s="183"/>
      <c r="C8" s="526"/>
      <c r="D8" s="527"/>
      <c r="E8" s="527"/>
      <c r="F8" s="527"/>
      <c r="G8" s="527"/>
      <c r="H8" s="527"/>
      <c r="I8" s="527"/>
      <c r="J8" s="527"/>
      <c r="K8" s="528"/>
      <c r="L8" s="184"/>
    </row>
    <row r="9" spans="2:13">
      <c r="B9" s="183"/>
      <c r="C9" s="526"/>
      <c r="D9" s="527"/>
      <c r="E9" s="527"/>
      <c r="F9" s="527"/>
      <c r="G9" s="527"/>
      <c r="H9" s="527"/>
      <c r="I9" s="527"/>
      <c r="J9" s="527"/>
      <c r="K9" s="528"/>
      <c r="L9" s="184"/>
    </row>
    <row r="10" spans="2:13" ht="15" customHeight="1">
      <c r="B10" s="183"/>
      <c r="C10" s="529" t="s">
        <v>188</v>
      </c>
      <c r="D10" s="530"/>
      <c r="E10" s="530"/>
      <c r="F10" s="530"/>
      <c r="G10" s="530"/>
      <c r="H10" s="530"/>
      <c r="I10" s="530"/>
      <c r="J10" s="530"/>
      <c r="K10" s="531"/>
      <c r="L10" s="477"/>
      <c r="M10" s="477"/>
    </row>
    <row r="11" spans="2:13" ht="31.5" customHeight="1">
      <c r="B11" s="183"/>
      <c r="C11" s="185"/>
      <c r="D11" s="186"/>
      <c r="E11" s="186"/>
      <c r="F11" s="186"/>
      <c r="G11" s="186"/>
      <c r="H11" s="186"/>
      <c r="I11" s="186"/>
      <c r="J11" s="186"/>
      <c r="K11" s="187"/>
      <c r="L11" s="184"/>
    </row>
    <row r="12" spans="2:13">
      <c r="B12" s="183"/>
      <c r="C12" s="532" t="s">
        <v>150</v>
      </c>
      <c r="D12" s="533"/>
      <c r="E12" s="533"/>
      <c r="F12" s="533"/>
      <c r="G12" s="533"/>
      <c r="H12" s="533"/>
      <c r="I12" s="533"/>
      <c r="J12" s="533"/>
      <c r="K12" s="534"/>
      <c r="L12" s="184"/>
    </row>
    <row r="13" spans="2:13">
      <c r="B13" s="183"/>
      <c r="C13" s="532" t="s">
        <v>203</v>
      </c>
      <c r="D13" s="533"/>
      <c r="E13" s="533"/>
      <c r="F13" s="533"/>
      <c r="G13" s="533"/>
      <c r="H13" s="533"/>
      <c r="I13" s="533"/>
      <c r="J13" s="533"/>
      <c r="K13" s="534"/>
      <c r="L13" s="184"/>
    </row>
    <row r="14" spans="2:13" ht="17.25" thickBot="1">
      <c r="B14" s="183"/>
      <c r="C14" s="188"/>
      <c r="D14" s="189"/>
      <c r="E14" s="189"/>
      <c r="F14" s="189"/>
      <c r="G14" s="189"/>
      <c r="H14" s="189"/>
      <c r="I14" s="189"/>
      <c r="J14" s="189"/>
      <c r="K14" s="190"/>
      <c r="L14" s="184"/>
    </row>
    <row r="15" spans="2:13" ht="27" customHeight="1" thickBot="1">
      <c r="B15" s="183"/>
      <c r="C15" s="507"/>
      <c r="D15" s="508"/>
      <c r="E15" s="508"/>
      <c r="F15" s="508"/>
      <c r="G15" s="508"/>
      <c r="H15" s="508"/>
      <c r="I15" s="508"/>
      <c r="J15" s="508"/>
      <c r="K15" s="509"/>
      <c r="L15" s="184"/>
    </row>
    <row r="16" spans="2:13" ht="30" customHeight="1">
      <c r="B16" s="183"/>
      <c r="C16" s="510" t="s">
        <v>80</v>
      </c>
      <c r="D16" s="512" t="s">
        <v>81</v>
      </c>
      <c r="E16" s="514" t="s">
        <v>82</v>
      </c>
      <c r="F16" s="514"/>
      <c r="G16" s="510" t="s">
        <v>83</v>
      </c>
      <c r="H16" s="512" t="s">
        <v>84</v>
      </c>
      <c r="I16" s="512" t="s">
        <v>30</v>
      </c>
      <c r="J16" s="515" t="s">
        <v>85</v>
      </c>
      <c r="K16" s="517" t="s">
        <v>86</v>
      </c>
      <c r="L16" s="184"/>
    </row>
    <row r="17" spans="2:12" ht="30" customHeight="1" thickBot="1">
      <c r="B17" s="183"/>
      <c r="C17" s="511"/>
      <c r="D17" s="513"/>
      <c r="E17" s="191" t="s">
        <v>87</v>
      </c>
      <c r="F17" s="191" t="s">
        <v>88</v>
      </c>
      <c r="G17" s="511"/>
      <c r="H17" s="513"/>
      <c r="I17" s="513"/>
      <c r="J17" s="516"/>
      <c r="K17" s="518"/>
      <c r="L17" s="184"/>
    </row>
    <row r="18" spans="2:12" ht="30" customHeight="1" thickBot="1">
      <c r="B18" s="183"/>
      <c r="C18" s="192" t="s">
        <v>89</v>
      </c>
      <c r="D18" s="193"/>
      <c r="E18" s="193"/>
      <c r="F18" s="193"/>
      <c r="G18" s="193"/>
      <c r="H18" s="193"/>
      <c r="I18" s="193"/>
      <c r="J18" s="193"/>
      <c r="K18" s="194"/>
      <c r="L18" s="184"/>
    </row>
    <row r="19" spans="2:12" s="206" customFormat="1" ht="30" customHeight="1">
      <c r="B19" s="195"/>
      <c r="C19" s="196">
        <v>1</v>
      </c>
      <c r="D19" s="197" t="s">
        <v>132</v>
      </c>
      <c r="E19" s="198" t="s">
        <v>90</v>
      </c>
      <c r="F19" s="199"/>
      <c r="G19" s="200" t="s">
        <v>71</v>
      </c>
      <c r="H19" s="201" t="s">
        <v>69</v>
      </c>
      <c r="I19" s="202">
        <v>4000</v>
      </c>
      <c r="J19" s="203">
        <f>'211.1'!N79</f>
        <v>6786</v>
      </c>
      <c r="K19" s="204">
        <f t="shared" ref="K19" si="0">I19*J19</f>
        <v>27144000</v>
      </c>
      <c r="L19" s="205"/>
    </row>
    <row r="20" spans="2:12" s="206" customFormat="1" ht="30" customHeight="1" thickBot="1">
      <c r="B20" s="195"/>
      <c r="C20" s="207" t="s">
        <v>91</v>
      </c>
      <c r="D20" s="208"/>
      <c r="E20" s="209"/>
      <c r="F20" s="209"/>
      <c r="G20" s="210"/>
      <c r="H20" s="211"/>
      <c r="I20" s="212"/>
      <c r="J20" s="213"/>
      <c r="K20" s="214">
        <f>ROUND(SUM(K19:K19),0)</f>
        <v>27144000</v>
      </c>
      <c r="L20" s="205"/>
    </row>
    <row r="21" spans="2:12" s="206" customFormat="1" ht="30" customHeight="1" thickBot="1">
      <c r="B21" s="195"/>
      <c r="C21" s="192" t="s">
        <v>92</v>
      </c>
      <c r="D21" s="193"/>
      <c r="E21" s="193"/>
      <c r="F21" s="193"/>
      <c r="G21" s="193"/>
      <c r="H21" s="193"/>
      <c r="I21" s="193"/>
      <c r="J21" s="193"/>
      <c r="K21" s="194"/>
      <c r="L21" s="205"/>
    </row>
    <row r="22" spans="2:12" s="206" customFormat="1" ht="30" customHeight="1">
      <c r="B22" s="195"/>
      <c r="C22" s="215">
        <f>+C19+1</f>
        <v>2</v>
      </c>
      <c r="D22" s="216" t="s">
        <v>72</v>
      </c>
      <c r="E22" s="217" t="s">
        <v>93</v>
      </c>
      <c r="F22" s="199"/>
      <c r="G22" s="218" t="s">
        <v>73</v>
      </c>
      <c r="H22" s="219" t="s">
        <v>74</v>
      </c>
      <c r="I22" s="202">
        <f>3911*6</f>
        <v>23466</v>
      </c>
      <c r="J22" s="220">
        <f>'310.1'!N79</f>
        <v>1276</v>
      </c>
      <c r="K22" s="221">
        <f>I22*J22</f>
        <v>29942616</v>
      </c>
      <c r="L22" s="205"/>
    </row>
    <row r="23" spans="2:12" s="206" customFormat="1" ht="30" customHeight="1">
      <c r="B23" s="195"/>
      <c r="C23" s="215">
        <f>C22+1</f>
        <v>3</v>
      </c>
      <c r="D23" s="222" t="s">
        <v>133</v>
      </c>
      <c r="E23" s="217" t="s">
        <v>93</v>
      </c>
      <c r="F23" s="223"/>
      <c r="G23" s="224" t="s">
        <v>79</v>
      </c>
      <c r="H23" s="225" t="s">
        <v>69</v>
      </c>
      <c r="I23" s="202">
        <f>3600*5*0.12</f>
        <v>2160</v>
      </c>
      <c r="J23" s="220">
        <f>'311.1'!N80</f>
        <v>101549</v>
      </c>
      <c r="K23" s="221">
        <f>I23*J23</f>
        <v>219345840</v>
      </c>
      <c r="L23" s="205"/>
    </row>
    <row r="24" spans="2:12" s="206" customFormat="1" ht="30" customHeight="1" thickBot="1">
      <c r="B24" s="195"/>
      <c r="C24" s="207" t="s">
        <v>91</v>
      </c>
      <c r="D24" s="208"/>
      <c r="E24" s="208"/>
      <c r="F24" s="208"/>
      <c r="G24" s="210"/>
      <c r="H24" s="208"/>
      <c r="I24" s="212"/>
      <c r="J24" s="213"/>
      <c r="K24" s="214">
        <f>ROUND(SUM(K22:K23),0)</f>
        <v>249288456</v>
      </c>
      <c r="L24" s="205"/>
    </row>
    <row r="25" spans="2:12" s="206" customFormat="1" ht="30" customHeight="1" thickBot="1">
      <c r="B25" s="195"/>
      <c r="C25" s="192" t="s">
        <v>94</v>
      </c>
      <c r="D25" s="193"/>
      <c r="E25" s="193"/>
      <c r="F25" s="193"/>
      <c r="G25" s="193"/>
      <c r="H25" s="193"/>
      <c r="I25" s="193"/>
      <c r="J25" s="193"/>
      <c r="K25" s="194"/>
      <c r="L25" s="205"/>
    </row>
    <row r="26" spans="2:12" s="206" customFormat="1" ht="30" customHeight="1">
      <c r="B26" s="195"/>
      <c r="C26" s="226">
        <v>4</v>
      </c>
      <c r="D26" s="222" t="s">
        <v>135</v>
      </c>
      <c r="E26" s="217" t="s">
        <v>134</v>
      </c>
      <c r="F26" s="197"/>
      <c r="G26" s="200" t="s">
        <v>136</v>
      </c>
      <c r="H26" s="197" t="s">
        <v>69</v>
      </c>
      <c r="I26" s="202">
        <v>390</v>
      </c>
      <c r="J26" s="203">
        <f>'681.1'!N79</f>
        <v>283747</v>
      </c>
      <c r="K26" s="204">
        <f t="shared" ref="K26" si="1">I26*J26</f>
        <v>110661330</v>
      </c>
      <c r="L26" s="205"/>
    </row>
    <row r="27" spans="2:12" s="206" customFormat="1" ht="30" customHeight="1">
      <c r="B27" s="195"/>
      <c r="C27" s="472">
        <v>5</v>
      </c>
      <c r="D27" s="473"/>
      <c r="E27" s="474"/>
      <c r="F27" s="216" t="s">
        <v>186</v>
      </c>
      <c r="G27" s="200" t="s">
        <v>187</v>
      </c>
      <c r="H27" s="219" t="s">
        <v>69</v>
      </c>
      <c r="I27" s="475">
        <v>50</v>
      </c>
      <c r="J27" s="203">
        <f>HEXAPODOS!L79</f>
        <v>1511541</v>
      </c>
      <c r="K27" s="476">
        <f>I27*J27</f>
        <v>75577050</v>
      </c>
      <c r="L27" s="205"/>
    </row>
    <row r="28" spans="2:12" s="206" customFormat="1" ht="30" customHeight="1" thickBot="1">
      <c r="B28" s="195"/>
      <c r="C28" s="227" t="s">
        <v>91</v>
      </c>
      <c r="D28" s="228"/>
      <c r="E28" s="228"/>
      <c r="F28" s="228"/>
      <c r="G28" s="229"/>
      <c r="H28" s="228"/>
      <c r="I28" s="212"/>
      <c r="J28" s="230"/>
      <c r="K28" s="231">
        <f>ROUND(SUM(K26:K27),0)</f>
        <v>186238380</v>
      </c>
      <c r="L28" s="205"/>
    </row>
    <row r="29" spans="2:12" s="206" customFormat="1" ht="30" customHeight="1" thickBot="1">
      <c r="B29" s="195"/>
      <c r="C29" s="192" t="s">
        <v>146</v>
      </c>
      <c r="D29" s="193"/>
      <c r="E29" s="193"/>
      <c r="F29" s="193"/>
      <c r="G29" s="193"/>
      <c r="H29" s="193"/>
      <c r="I29" s="193"/>
      <c r="J29" s="193"/>
      <c r="K29" s="194"/>
      <c r="L29" s="205"/>
    </row>
    <row r="30" spans="2:12" s="206" customFormat="1" ht="30" customHeight="1">
      <c r="B30" s="195"/>
      <c r="C30" s="215">
        <v>6</v>
      </c>
      <c r="D30" s="197" t="s">
        <v>142</v>
      </c>
      <c r="E30" s="197" t="s">
        <v>143</v>
      </c>
      <c r="F30" s="197"/>
      <c r="G30" s="200" t="s">
        <v>144</v>
      </c>
      <c r="H30" s="197" t="s">
        <v>204</v>
      </c>
      <c r="I30" s="268">
        <f>I19*5</f>
        <v>20000</v>
      </c>
      <c r="J30" s="203">
        <f>'900.3'!N79</f>
        <v>1685</v>
      </c>
      <c r="K30" s="204">
        <f t="shared" ref="K30" si="2">I30*J30</f>
        <v>33700000</v>
      </c>
      <c r="L30" s="205"/>
    </row>
    <row r="31" spans="2:12" s="206" customFormat="1" ht="30" customHeight="1" thickBot="1">
      <c r="B31" s="195"/>
      <c r="C31" s="227" t="s">
        <v>91</v>
      </c>
      <c r="D31" s="228"/>
      <c r="E31" s="228"/>
      <c r="F31" s="228"/>
      <c r="G31" s="229"/>
      <c r="H31" s="228"/>
      <c r="I31" s="212"/>
      <c r="J31" s="230"/>
      <c r="K31" s="231">
        <f>ROUND(SUM(K30:K30),0)</f>
        <v>33700000</v>
      </c>
      <c r="L31" s="205"/>
    </row>
    <row r="32" spans="2:12" s="206" customFormat="1" ht="30" customHeight="1">
      <c r="B32" s="195"/>
      <c r="C32" s="519" t="s">
        <v>96</v>
      </c>
      <c r="D32" s="520"/>
      <c r="E32" s="520"/>
      <c r="F32" s="520"/>
      <c r="G32" s="520"/>
      <c r="H32" s="520"/>
      <c r="I32" s="520"/>
      <c r="J32" s="520"/>
      <c r="K32" s="232">
        <f>K20+K24+K28+K31</f>
        <v>496370836</v>
      </c>
      <c r="L32" s="205"/>
    </row>
    <row r="33" spans="2:18" s="236" customFormat="1" ht="33.6" customHeight="1">
      <c r="B33" s="195"/>
      <c r="C33" s="521" t="s">
        <v>120</v>
      </c>
      <c r="D33" s="522"/>
      <c r="E33" s="522"/>
      <c r="F33" s="522"/>
      <c r="G33" s="522"/>
      <c r="H33" s="522"/>
      <c r="I33" s="522"/>
      <c r="J33" s="522"/>
      <c r="K33" s="204"/>
      <c r="L33" s="233"/>
      <c r="M33" s="234"/>
      <c r="N33" s="235"/>
      <c r="O33" s="235"/>
      <c r="P33" s="235"/>
    </row>
    <row r="34" spans="2:18" s="236" customFormat="1" ht="33.6" customHeight="1">
      <c r="B34" s="195"/>
      <c r="C34" s="502" t="s">
        <v>97</v>
      </c>
      <c r="D34" s="503"/>
      <c r="E34" s="503"/>
      <c r="F34" s="503"/>
      <c r="G34" s="503"/>
      <c r="H34" s="503"/>
      <c r="I34" s="503"/>
      <c r="J34" s="503"/>
      <c r="K34" s="204">
        <f>K32+K33</f>
        <v>496370836</v>
      </c>
      <c r="L34" s="233"/>
      <c r="M34" s="234"/>
      <c r="N34" s="235"/>
      <c r="O34" s="235"/>
      <c r="P34" s="235"/>
    </row>
    <row r="35" spans="2:18" s="206" customFormat="1" ht="30" customHeight="1">
      <c r="B35" s="195"/>
      <c r="C35" s="502" t="s">
        <v>98</v>
      </c>
      <c r="D35" s="503"/>
      <c r="E35" s="503"/>
      <c r="F35" s="503"/>
      <c r="G35" s="503"/>
      <c r="H35" s="503"/>
      <c r="I35" s="503"/>
      <c r="J35" s="503"/>
      <c r="K35" s="204">
        <f>ROUND(K34/1.3*0.05*19%,0)</f>
        <v>3627325</v>
      </c>
      <c r="L35" s="205"/>
    </row>
    <row r="36" spans="2:18" s="239" customFormat="1" ht="30" customHeight="1">
      <c r="B36" s="237"/>
      <c r="C36" s="502" t="s">
        <v>99</v>
      </c>
      <c r="D36" s="503"/>
      <c r="E36" s="503"/>
      <c r="F36" s="503"/>
      <c r="G36" s="503"/>
      <c r="H36" s="503"/>
      <c r="I36" s="503"/>
      <c r="J36" s="503"/>
      <c r="K36" s="204">
        <f>K34+K35</f>
        <v>499998161</v>
      </c>
      <c r="L36" s="238"/>
    </row>
    <row r="37" spans="2:18" customFormat="1" ht="30" customHeight="1">
      <c r="B37" s="237"/>
      <c r="C37" s="500" t="s">
        <v>100</v>
      </c>
      <c r="D37" s="501"/>
      <c r="E37" s="501"/>
      <c r="F37" s="501"/>
      <c r="G37" s="501"/>
      <c r="H37" s="501"/>
      <c r="I37" s="501"/>
      <c r="J37" s="501"/>
      <c r="K37" s="204"/>
      <c r="M37" s="234"/>
      <c r="N37" s="235"/>
    </row>
    <row r="38" spans="2:18" customFormat="1" ht="30" customHeight="1">
      <c r="B38" s="237"/>
      <c r="C38" s="500" t="s">
        <v>101</v>
      </c>
      <c r="D38" s="501"/>
      <c r="E38" s="501"/>
      <c r="F38" s="501"/>
      <c r="G38" s="501"/>
      <c r="H38" s="501"/>
      <c r="I38" s="501"/>
      <c r="J38" s="501"/>
      <c r="K38" s="204">
        <f>ROUND(K37*19%,0)</f>
        <v>0</v>
      </c>
    </row>
    <row r="39" spans="2:18" customFormat="1" ht="30" customHeight="1">
      <c r="B39" s="237"/>
      <c r="C39" s="502" t="s">
        <v>102</v>
      </c>
      <c r="D39" s="503"/>
      <c r="E39" s="503"/>
      <c r="F39" s="503"/>
      <c r="G39" s="503"/>
      <c r="H39" s="503"/>
      <c r="I39" s="503"/>
      <c r="J39" s="503"/>
      <c r="K39" s="204">
        <f>K37+K38</f>
        <v>0</v>
      </c>
    </row>
    <row r="40" spans="2:18" s="239" customFormat="1" ht="30" customHeight="1">
      <c r="B40" s="237"/>
      <c r="C40" s="502" t="s">
        <v>103</v>
      </c>
      <c r="D40" s="503"/>
      <c r="E40" s="503"/>
      <c r="F40" s="503"/>
      <c r="G40" s="503"/>
      <c r="H40" s="503"/>
      <c r="I40" s="503"/>
      <c r="J40" s="503"/>
      <c r="K40" s="204">
        <f>K36+K39</f>
        <v>499998161</v>
      </c>
      <c r="L40" s="238"/>
      <c r="N40" s="254"/>
      <c r="O40" s="255"/>
      <c r="P40" s="257"/>
    </row>
    <row r="41" spans="2:18" s="239" customFormat="1" ht="19.5" customHeight="1" thickBot="1">
      <c r="B41" s="237"/>
      <c r="C41" s="504" t="s">
        <v>104</v>
      </c>
      <c r="D41" s="505"/>
      <c r="E41" s="505"/>
      <c r="F41" s="505" t="s">
        <v>202</v>
      </c>
      <c r="G41" s="505"/>
      <c r="H41" s="505"/>
      <c r="I41" s="505"/>
      <c r="J41" s="505"/>
      <c r="K41" s="506"/>
      <c r="L41" s="238"/>
      <c r="O41" s="255"/>
      <c r="P41" s="255"/>
      <c r="Q41" s="255"/>
      <c r="R41" s="255"/>
    </row>
    <row r="42" spans="2:18" s="239" customFormat="1" ht="65.25" customHeight="1">
      <c r="B42" s="250"/>
      <c r="C42" s="496" t="s">
        <v>105</v>
      </c>
      <c r="D42" s="497"/>
      <c r="E42" s="497"/>
      <c r="F42" s="497"/>
      <c r="G42" s="497"/>
      <c r="H42" s="483" t="s">
        <v>27</v>
      </c>
      <c r="I42" s="484"/>
      <c r="J42" s="485"/>
      <c r="K42" s="251" t="s">
        <v>112</v>
      </c>
      <c r="L42" s="238"/>
      <c r="O42" s="255"/>
    </row>
    <row r="43" spans="2:18" s="239" customFormat="1" ht="31.5" customHeight="1">
      <c r="B43" s="237"/>
      <c r="C43" s="496" t="s">
        <v>106</v>
      </c>
      <c r="D43" s="497"/>
      <c r="E43" s="497"/>
      <c r="F43" s="497"/>
      <c r="G43" s="497"/>
      <c r="H43" s="486" t="s">
        <v>54</v>
      </c>
      <c r="I43" s="487"/>
      <c r="J43" s="252" t="s">
        <v>113</v>
      </c>
      <c r="K43" s="253">
        <v>0.2</v>
      </c>
      <c r="L43" s="238"/>
    </row>
    <row r="44" spans="2:18" s="239" customFormat="1" ht="27" customHeight="1">
      <c r="B44" s="237"/>
      <c r="C44" s="496" t="s">
        <v>107</v>
      </c>
      <c r="D44" s="497"/>
      <c r="E44" s="497"/>
      <c r="F44" s="497"/>
      <c r="G44" s="497"/>
      <c r="H44" s="488" t="s">
        <v>114</v>
      </c>
      <c r="I44" s="489"/>
      <c r="J44" s="252" t="s">
        <v>115</v>
      </c>
      <c r="K44" s="253">
        <v>0.05</v>
      </c>
      <c r="L44" s="238"/>
    </row>
    <row r="45" spans="2:18" s="239" customFormat="1" ht="50.25" customHeight="1">
      <c r="B45" s="237"/>
      <c r="C45" s="496" t="s">
        <v>108</v>
      </c>
      <c r="D45" s="497"/>
      <c r="E45" s="497"/>
      <c r="F45" s="497"/>
      <c r="G45" s="497"/>
      <c r="H45" s="486" t="s">
        <v>56</v>
      </c>
      <c r="I45" s="487"/>
      <c r="J45" s="252" t="s">
        <v>116</v>
      </c>
      <c r="K45" s="253">
        <v>0.05</v>
      </c>
      <c r="L45" s="238"/>
    </row>
    <row r="46" spans="2:18" s="239" customFormat="1" ht="36.75" customHeight="1">
      <c r="B46" s="237"/>
      <c r="C46" s="496" t="s">
        <v>109</v>
      </c>
      <c r="D46" s="497"/>
      <c r="E46" s="497"/>
      <c r="F46" s="497"/>
      <c r="G46" s="497"/>
      <c r="H46" s="486" t="s">
        <v>117</v>
      </c>
      <c r="I46" s="487"/>
      <c r="J46" s="252" t="s">
        <v>118</v>
      </c>
      <c r="K46" s="253">
        <f>K43+K44+K45</f>
        <v>0.3</v>
      </c>
      <c r="L46" s="238"/>
    </row>
    <row r="47" spans="2:18" s="239" customFormat="1" ht="28.5" customHeight="1">
      <c r="B47" s="237"/>
      <c r="C47" s="498" t="s">
        <v>110</v>
      </c>
      <c r="D47" s="499"/>
      <c r="E47" s="499"/>
      <c r="F47" s="499"/>
      <c r="G47" s="499"/>
      <c r="H47" s="490"/>
      <c r="I47" s="491"/>
      <c r="J47" s="491"/>
      <c r="K47" s="492"/>
      <c r="L47" s="238"/>
    </row>
    <row r="48" spans="2:18" s="239" customFormat="1" ht="41.25" customHeight="1" thickBot="1">
      <c r="B48" s="237"/>
      <c r="C48" s="481" t="s">
        <v>111</v>
      </c>
      <c r="D48" s="482"/>
      <c r="E48" s="482"/>
      <c r="F48" s="482"/>
      <c r="G48" s="482"/>
      <c r="H48" s="493"/>
      <c r="I48" s="494"/>
      <c r="J48" s="494"/>
      <c r="K48" s="495"/>
      <c r="L48" s="242"/>
    </row>
    <row r="49" spans="2:12" s="239" customFormat="1" ht="13.5">
      <c r="B49" s="237"/>
      <c r="C49"/>
      <c r="D49"/>
      <c r="E49" s="240"/>
      <c r="F49"/>
      <c r="G49"/>
      <c r="H49"/>
      <c r="I49"/>
      <c r="J49"/>
      <c r="K49" s="241"/>
      <c r="L49" s="242"/>
    </row>
    <row r="50" spans="2:12" s="239" customFormat="1" ht="13.5">
      <c r="B50" s="237"/>
      <c r="C50"/>
      <c r="D50"/>
      <c r="E50" s="240"/>
      <c r="F50"/>
      <c r="G50"/>
      <c r="H50"/>
      <c r="I50"/>
      <c r="J50"/>
      <c r="K50" s="241"/>
      <c r="L50" s="242"/>
    </row>
    <row r="51" spans="2:12" s="239" customFormat="1" ht="13.5">
      <c r="B51" s="237"/>
      <c r="C51"/>
      <c r="D51"/>
      <c r="E51" s="240"/>
      <c r="F51"/>
      <c r="G51"/>
      <c r="H51"/>
      <c r="I51"/>
      <c r="J51"/>
      <c r="K51" s="241"/>
      <c r="L51" s="242"/>
    </row>
    <row r="52" spans="2:12" ht="17.25" thickBot="1">
      <c r="B52" s="243"/>
      <c r="C52" s="244"/>
      <c r="D52" s="244"/>
      <c r="E52" s="245"/>
      <c r="F52" s="244"/>
      <c r="G52" s="246"/>
      <c r="H52" s="244"/>
      <c r="I52" s="244"/>
      <c r="J52" s="244"/>
      <c r="K52" s="244"/>
      <c r="L52" s="247"/>
    </row>
    <row r="53" spans="2:12" ht="17.25" thickTop="1">
      <c r="K53" s="248"/>
    </row>
    <row r="56" spans="2:12">
      <c r="I56" s="249"/>
    </row>
  </sheetData>
  <dataConsolidate/>
  <mergeCells count="43">
    <mergeCell ref="C13:K13"/>
    <mergeCell ref="C4:K4"/>
    <mergeCell ref="C5:K5"/>
    <mergeCell ref="C6:K6"/>
    <mergeCell ref="C7:K7"/>
    <mergeCell ref="C3:K3"/>
    <mergeCell ref="C8:K8"/>
    <mergeCell ref="C9:K9"/>
    <mergeCell ref="C10:K10"/>
    <mergeCell ref="C12:K12"/>
    <mergeCell ref="C37:J37"/>
    <mergeCell ref="C15:K15"/>
    <mergeCell ref="C16:C17"/>
    <mergeCell ref="D16:D17"/>
    <mergeCell ref="E16:F16"/>
    <mergeCell ref="G16:G17"/>
    <mergeCell ref="H16:H17"/>
    <mergeCell ref="I16:I17"/>
    <mergeCell ref="J16:J17"/>
    <mergeCell ref="K16:K17"/>
    <mergeCell ref="C32:J32"/>
    <mergeCell ref="C33:J33"/>
    <mergeCell ref="C34:J34"/>
    <mergeCell ref="C35:J35"/>
    <mergeCell ref="C36:J36"/>
    <mergeCell ref="C38:J38"/>
    <mergeCell ref="C39:J39"/>
    <mergeCell ref="C40:J40"/>
    <mergeCell ref="C41:E41"/>
    <mergeCell ref="F41:K41"/>
    <mergeCell ref="C48:G48"/>
    <mergeCell ref="H42:J42"/>
    <mergeCell ref="H43:I43"/>
    <mergeCell ref="H44:I44"/>
    <mergeCell ref="H45:I45"/>
    <mergeCell ref="H46:I46"/>
    <mergeCell ref="H47:K48"/>
    <mergeCell ref="C42:G42"/>
    <mergeCell ref="C43:G43"/>
    <mergeCell ref="C44:G44"/>
    <mergeCell ref="C45:G45"/>
    <mergeCell ref="C46:G46"/>
    <mergeCell ref="C47:G47"/>
  </mergeCells>
  <printOptions horizontalCentered="1"/>
  <pageMargins left="0.19685039370078741" right="0.19685039370078741" top="0.39370078740157483" bottom="0.19685039370078741" header="0.31496062992125984" footer="0"/>
  <pageSetup scale="46" fitToHeight="0"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08"/>
  <sheetViews>
    <sheetView showGridLines="0" view="pageBreakPreview" topLeftCell="A21" zoomScaleNormal="100" zoomScaleSheetLayoutView="100" workbookViewId="0">
      <selection activeCell="N31" sqref="N31"/>
    </sheetView>
  </sheetViews>
  <sheetFormatPr baseColWidth="10" defaultColWidth="11.5703125" defaultRowHeight="12.75"/>
  <cols>
    <col min="2" max="2" width="25.42578125" customWidth="1"/>
    <col min="3" max="3" width="9.5703125" customWidth="1"/>
    <col min="4" max="4" width="7.5703125" customWidth="1"/>
    <col min="6" max="6" width="7.140625" customWidth="1"/>
    <col min="7" max="7" width="8.85546875" customWidth="1"/>
    <col min="8" max="8" width="6.7109375" customWidth="1"/>
    <col min="9" max="9" width="11.85546875" customWidth="1"/>
    <col min="10" max="10" width="8.28515625" customWidth="1"/>
    <col min="11" max="11" width="13" bestFit="1" customWidth="1"/>
  </cols>
  <sheetData>
    <row r="1" spans="2:14" s="1" customFormat="1">
      <c r="B1" s="632"/>
      <c r="C1" s="634"/>
      <c r="D1" s="635"/>
      <c r="E1" s="635"/>
      <c r="F1" s="635"/>
      <c r="G1" s="635"/>
      <c r="H1" s="635"/>
      <c r="I1" s="635"/>
      <c r="J1" s="636"/>
      <c r="K1" s="637" t="s">
        <v>0</v>
      </c>
      <c r="L1" s="639" t="s">
        <v>1</v>
      </c>
      <c r="M1" s="640"/>
      <c r="N1" s="641"/>
    </row>
    <row r="2" spans="2:14" s="1" customFormat="1">
      <c r="B2" s="633"/>
      <c r="C2" s="645" t="s">
        <v>2</v>
      </c>
      <c r="D2" s="646"/>
      <c r="E2" s="646"/>
      <c r="F2" s="646"/>
      <c r="G2" s="646"/>
      <c r="H2" s="646"/>
      <c r="I2" s="646"/>
      <c r="J2" s="647"/>
      <c r="K2" s="638"/>
      <c r="L2" s="642"/>
      <c r="M2" s="643"/>
      <c r="N2" s="644"/>
    </row>
    <row r="3" spans="2:14" s="1" customFormat="1">
      <c r="B3" s="633"/>
      <c r="C3" s="645" t="s">
        <v>3</v>
      </c>
      <c r="D3" s="646"/>
      <c r="E3" s="646"/>
      <c r="F3" s="646"/>
      <c r="G3" s="646"/>
      <c r="H3" s="646"/>
      <c r="I3" s="646"/>
      <c r="J3" s="647"/>
      <c r="K3" s="648" t="s">
        <v>4</v>
      </c>
      <c r="L3" s="650">
        <v>1</v>
      </c>
      <c r="M3" s="651"/>
      <c r="N3" s="652"/>
    </row>
    <row r="4" spans="2:14" s="1" customFormat="1">
      <c r="B4" s="633"/>
      <c r="C4" s="645" t="s">
        <v>5</v>
      </c>
      <c r="D4" s="646"/>
      <c r="E4" s="646"/>
      <c r="F4" s="646"/>
      <c r="G4" s="646"/>
      <c r="H4" s="646"/>
      <c r="I4" s="646"/>
      <c r="J4" s="647"/>
      <c r="K4" s="649"/>
      <c r="L4" s="642"/>
      <c r="M4" s="643"/>
      <c r="N4" s="644"/>
    </row>
    <row r="5" spans="2:14" s="1" customFormat="1">
      <c r="B5" s="633"/>
      <c r="C5" s="645" t="s">
        <v>6</v>
      </c>
      <c r="D5" s="646"/>
      <c r="E5" s="646"/>
      <c r="F5" s="646"/>
      <c r="G5" s="646"/>
      <c r="H5" s="646"/>
      <c r="I5" s="646"/>
      <c r="J5" s="647"/>
      <c r="K5" s="648" t="s">
        <v>7</v>
      </c>
      <c r="L5" s="654"/>
      <c r="M5" s="654" t="s">
        <v>8</v>
      </c>
      <c r="N5" s="656"/>
    </row>
    <row r="6" spans="2:14" s="1" customFormat="1" ht="13.5" customHeight="1" thickBot="1">
      <c r="B6" s="633"/>
      <c r="C6" s="645"/>
      <c r="D6" s="646"/>
      <c r="E6" s="646"/>
      <c r="F6" s="646"/>
      <c r="G6" s="646"/>
      <c r="H6" s="646"/>
      <c r="I6" s="646"/>
      <c r="J6" s="647"/>
      <c r="K6" s="653"/>
      <c r="L6" s="655"/>
      <c r="M6" s="655"/>
      <c r="N6" s="657"/>
    </row>
    <row r="7" spans="2:14" s="2" customFormat="1" ht="12.6" customHeight="1" thickBot="1">
      <c r="B7" s="629"/>
      <c r="C7" s="630"/>
      <c r="D7" s="630"/>
      <c r="E7" s="630"/>
      <c r="F7" s="630"/>
      <c r="G7" s="630"/>
      <c r="H7" s="630"/>
      <c r="I7" s="630"/>
      <c r="J7" s="630"/>
      <c r="K7" s="630"/>
      <c r="L7" s="630"/>
      <c r="M7" s="630"/>
      <c r="N7" s="631"/>
    </row>
    <row r="8" spans="2:14" s="1" customFormat="1" ht="14.45" customHeight="1">
      <c r="B8" s="3"/>
      <c r="C8" s="4"/>
      <c r="D8" s="4"/>
      <c r="E8" s="4"/>
      <c r="F8" s="4"/>
      <c r="G8" s="5"/>
      <c r="H8" s="4"/>
      <c r="I8" s="4"/>
      <c r="K8" s="6" t="s">
        <v>9</v>
      </c>
      <c r="L8" s="7"/>
      <c r="M8" s="7"/>
      <c r="N8" s="8"/>
    </row>
    <row r="9" spans="2:14" s="12" customFormat="1" ht="11.25">
      <c r="B9" s="9"/>
      <c r="C9" s="10"/>
      <c r="D9" s="10"/>
      <c r="E9" s="10"/>
      <c r="F9" s="10"/>
      <c r="G9" s="11"/>
      <c r="H9" s="10"/>
      <c r="I9" s="10"/>
      <c r="K9" s="13"/>
      <c r="L9" s="14" t="s">
        <v>10</v>
      </c>
      <c r="M9" s="14" t="s">
        <v>11</v>
      </c>
      <c r="N9" s="15" t="s">
        <v>12</v>
      </c>
    </row>
    <row r="10" spans="2:14" s="1" customFormat="1" ht="27.75" customHeight="1">
      <c r="B10" s="623" t="s">
        <v>13</v>
      </c>
      <c r="C10" s="624"/>
      <c r="D10" s="624"/>
      <c r="E10" s="624"/>
      <c r="F10" s="4"/>
      <c r="H10" s="625" t="s">
        <v>14</v>
      </c>
      <c r="I10" s="625"/>
      <c r="K10" s="16"/>
      <c r="L10" s="6"/>
      <c r="M10" s="6"/>
      <c r="N10" s="17"/>
    </row>
    <row r="11" spans="2:14" s="1" customFormat="1" ht="24" customHeight="1">
      <c r="B11" s="18" t="s">
        <v>15</v>
      </c>
      <c r="C11" s="19"/>
      <c r="D11" s="626"/>
      <c r="E11" s="626"/>
      <c r="F11" s="20"/>
      <c r="G11" s="21"/>
      <c r="I11" s="22" t="s">
        <v>16</v>
      </c>
      <c r="J11" s="627" t="s">
        <v>193</v>
      </c>
      <c r="K11" s="627"/>
      <c r="L11" s="627"/>
      <c r="M11" s="627"/>
      <c r="N11" s="23"/>
    </row>
    <row r="12" spans="2:14" s="1" customFormat="1" ht="13.5" thickBot="1">
      <c r="B12" s="24"/>
      <c r="C12" s="25"/>
      <c r="D12" s="26"/>
      <c r="E12" s="26"/>
      <c r="F12" s="26"/>
      <c r="G12" s="25"/>
      <c r="H12" s="26"/>
      <c r="I12" s="25"/>
      <c r="K12" s="26"/>
      <c r="L12" s="26"/>
      <c r="M12" s="26"/>
      <c r="N12" s="27"/>
    </row>
    <row r="13" spans="2:14">
      <c r="B13" s="28"/>
      <c r="C13" s="29"/>
      <c r="D13" s="29"/>
      <c r="E13" s="29"/>
      <c r="F13" s="29"/>
      <c r="G13" s="29"/>
      <c r="H13" s="29"/>
      <c r="I13" s="29"/>
      <c r="J13" s="29"/>
      <c r="K13" s="30"/>
      <c r="L13" s="29"/>
      <c r="M13" s="29"/>
      <c r="N13" s="31"/>
    </row>
    <row r="14" spans="2:14">
      <c r="B14" s="32" t="s">
        <v>17</v>
      </c>
      <c r="C14" s="33"/>
      <c r="D14" s="34" t="s">
        <v>8</v>
      </c>
      <c r="E14" s="35"/>
      <c r="F14" s="36"/>
      <c r="G14" s="36"/>
      <c r="H14" s="37"/>
      <c r="I14" s="37"/>
      <c r="J14" s="37"/>
      <c r="K14" s="38"/>
      <c r="L14" s="37"/>
      <c r="M14" s="37"/>
      <c r="N14" s="39"/>
    </row>
    <row r="15" spans="2:14" ht="19.149999999999999" customHeight="1">
      <c r="B15" s="40" t="s">
        <v>18</v>
      </c>
      <c r="C15" s="41"/>
      <c r="D15" s="42"/>
      <c r="E15" s="42"/>
      <c r="F15" s="42"/>
      <c r="G15" s="42"/>
      <c r="H15" s="42"/>
      <c r="I15" s="42"/>
      <c r="J15" s="42"/>
      <c r="K15" s="43"/>
      <c r="L15" s="42"/>
      <c r="M15" s="42"/>
      <c r="N15" s="39"/>
    </row>
    <row r="16" spans="2:14">
      <c r="B16" s="40"/>
      <c r="C16" s="44"/>
      <c r="D16" s="45"/>
      <c r="E16" s="42"/>
      <c r="F16" s="42"/>
      <c r="G16" s="42"/>
      <c r="H16" s="42"/>
      <c r="I16" s="42"/>
      <c r="J16" s="42"/>
      <c r="K16" s="43"/>
      <c r="L16" s="42"/>
      <c r="M16" s="42"/>
      <c r="N16" s="39"/>
    </row>
    <row r="17" spans="2:14">
      <c r="B17" s="40"/>
      <c r="C17" s="46"/>
      <c r="D17" s="47"/>
      <c r="E17" s="47"/>
      <c r="F17" s="47"/>
      <c r="G17" s="47"/>
      <c r="H17" s="47"/>
      <c r="I17" s="47"/>
      <c r="J17" s="47"/>
      <c r="K17" s="48"/>
      <c r="L17" s="47"/>
      <c r="M17" s="47"/>
      <c r="N17" s="49"/>
    </row>
    <row r="18" spans="2:14">
      <c r="B18" s="40" t="s">
        <v>19</v>
      </c>
      <c r="C18" s="44" t="s">
        <v>194</v>
      </c>
      <c r="D18" s="42"/>
      <c r="E18" s="42"/>
      <c r="F18" s="42"/>
      <c r="G18" s="42"/>
      <c r="H18" s="42"/>
      <c r="I18" s="50"/>
      <c r="J18" s="34" t="s">
        <v>20</v>
      </c>
      <c r="K18" s="43"/>
      <c r="L18" s="42"/>
      <c r="M18" s="42"/>
      <c r="N18" s="51"/>
    </row>
    <row r="19" spans="2:14">
      <c r="B19" s="40"/>
      <c r="C19" s="46"/>
      <c r="D19" s="47"/>
      <c r="E19" s="47"/>
      <c r="F19" s="47"/>
      <c r="G19" s="47"/>
      <c r="H19" s="47"/>
      <c r="I19" s="47"/>
      <c r="J19" s="47"/>
      <c r="K19" s="48"/>
      <c r="L19" s="47"/>
      <c r="M19" s="47"/>
      <c r="N19" s="49"/>
    </row>
    <row r="20" spans="2:14">
      <c r="B20" s="40" t="s">
        <v>21</v>
      </c>
      <c r="C20" s="44"/>
      <c r="D20" s="52"/>
      <c r="E20" s="52"/>
      <c r="F20" s="52"/>
      <c r="G20" s="52"/>
      <c r="H20" s="52"/>
      <c r="I20" s="52"/>
      <c r="J20" s="52"/>
      <c r="K20" s="53"/>
      <c r="L20" s="52"/>
      <c r="M20" s="52"/>
      <c r="N20" s="54"/>
    </row>
    <row r="21" spans="2:14">
      <c r="B21" s="40"/>
      <c r="C21" s="46"/>
      <c r="D21" s="55"/>
      <c r="E21" s="55"/>
      <c r="F21" s="55"/>
      <c r="G21" s="55"/>
      <c r="H21" s="55"/>
      <c r="I21" s="55"/>
      <c r="J21" s="55"/>
      <c r="K21" s="56"/>
      <c r="L21" s="55"/>
      <c r="M21" s="55"/>
      <c r="N21" s="57"/>
    </row>
    <row r="22" spans="2:14">
      <c r="B22" s="40" t="s">
        <v>22</v>
      </c>
      <c r="C22" s="44"/>
      <c r="D22" s="52"/>
      <c r="E22" s="52"/>
      <c r="F22" s="52"/>
      <c r="G22" s="52"/>
      <c r="H22" s="52"/>
      <c r="I22" s="52"/>
      <c r="J22" s="52"/>
      <c r="K22" s="58" t="s">
        <v>23</v>
      </c>
      <c r="L22" s="59"/>
      <c r="M22" s="60" t="s">
        <v>8</v>
      </c>
      <c r="N22" s="61"/>
    </row>
    <row r="23" spans="2:14">
      <c r="B23" s="40"/>
      <c r="C23" s="46"/>
      <c r="D23" s="55"/>
      <c r="E23" s="55"/>
      <c r="F23" s="55"/>
      <c r="G23" s="55"/>
      <c r="H23" s="55"/>
      <c r="I23" s="55"/>
      <c r="J23" s="55"/>
      <c r="K23" s="56"/>
      <c r="L23" s="55"/>
      <c r="M23" s="55"/>
      <c r="N23" s="57"/>
    </row>
    <row r="24" spans="2:14">
      <c r="B24" s="40" t="s">
        <v>24</v>
      </c>
      <c r="C24" s="46"/>
      <c r="D24" s="55"/>
      <c r="E24" s="55"/>
      <c r="F24" s="62"/>
      <c r="G24" s="62"/>
      <c r="H24" s="50"/>
      <c r="I24" s="52"/>
      <c r="J24" s="52"/>
      <c r="K24" s="63"/>
      <c r="L24" s="55"/>
      <c r="M24" s="55"/>
      <c r="N24" s="57"/>
    </row>
    <row r="25" spans="2:14">
      <c r="B25" s="64"/>
      <c r="C25" s="65"/>
      <c r="D25" s="66"/>
      <c r="E25" s="66"/>
      <c r="F25" s="628" t="s">
        <v>10</v>
      </c>
      <c r="G25" s="628"/>
      <c r="H25" s="628" t="s">
        <v>11</v>
      </c>
      <c r="I25" s="628"/>
      <c r="J25" s="66" t="s">
        <v>12</v>
      </c>
      <c r="K25" s="67"/>
      <c r="L25" s="66"/>
      <c r="M25" s="66"/>
      <c r="N25" s="68"/>
    </row>
    <row r="26" spans="2:14">
      <c r="B26" s="69"/>
      <c r="C26" s="37"/>
      <c r="D26" s="37"/>
      <c r="E26" s="37"/>
      <c r="F26" s="37"/>
      <c r="G26" s="37"/>
      <c r="H26" s="37"/>
      <c r="I26" s="37"/>
      <c r="J26" s="37"/>
      <c r="K26" s="38"/>
      <c r="L26" s="37"/>
      <c r="M26" s="37"/>
      <c r="N26" s="39"/>
    </row>
    <row r="27" spans="2:14" ht="15">
      <c r="B27" s="611" t="s">
        <v>25</v>
      </c>
      <c r="C27" s="612"/>
      <c r="D27" s="612"/>
      <c r="E27" s="612"/>
      <c r="F27" s="612"/>
      <c r="G27" s="612"/>
      <c r="H27" s="612"/>
      <c r="I27" s="612"/>
      <c r="J27" s="612"/>
      <c r="K27" s="612"/>
      <c r="L27" s="612"/>
      <c r="M27" s="612"/>
      <c r="N27" s="613"/>
    </row>
    <row r="28" spans="2:14" ht="13.5" thickBot="1">
      <c r="B28" s="70"/>
      <c r="C28" s="71"/>
      <c r="D28" s="71"/>
      <c r="E28" s="71"/>
      <c r="F28" s="71"/>
      <c r="G28" s="71"/>
      <c r="H28" s="71"/>
      <c r="I28" s="71"/>
      <c r="J28" s="71"/>
      <c r="K28" s="72"/>
      <c r="L28" s="71"/>
      <c r="M28" s="71"/>
      <c r="N28" s="73"/>
    </row>
    <row r="29" spans="2:14" ht="25.5">
      <c r="B29" s="74" t="s">
        <v>26</v>
      </c>
      <c r="C29" s="614" t="s">
        <v>27</v>
      </c>
      <c r="D29" s="615"/>
      <c r="E29" s="615"/>
      <c r="F29" s="615"/>
      <c r="G29" s="615"/>
      <c r="H29" s="615"/>
      <c r="I29" s="615"/>
      <c r="J29" s="616"/>
      <c r="K29" s="75" t="s">
        <v>28</v>
      </c>
      <c r="L29" s="617" t="s">
        <v>29</v>
      </c>
      <c r="M29" s="618"/>
      <c r="N29" s="76" t="s">
        <v>30</v>
      </c>
    </row>
    <row r="30" spans="2:14" ht="13.5" thickBot="1">
      <c r="B30" s="77">
        <v>211.1</v>
      </c>
      <c r="C30" s="78" t="s">
        <v>71</v>
      </c>
      <c r="D30" s="79"/>
      <c r="E30" s="79"/>
      <c r="F30" s="79"/>
      <c r="G30" s="79"/>
      <c r="H30" s="79"/>
      <c r="I30" s="79"/>
      <c r="J30" s="79"/>
      <c r="K30" s="80"/>
      <c r="L30" s="619" t="s">
        <v>69</v>
      </c>
      <c r="M30" s="620"/>
      <c r="N30" s="161"/>
    </row>
    <row r="31" spans="2:14">
      <c r="B31" s="70"/>
      <c r="C31" s="71"/>
      <c r="D31" s="71"/>
      <c r="E31" s="71"/>
      <c r="F31" s="71"/>
      <c r="G31" s="71"/>
      <c r="H31" s="71"/>
      <c r="I31" s="71"/>
      <c r="J31" s="71"/>
      <c r="K31" s="72"/>
      <c r="L31" s="71"/>
      <c r="M31" s="71"/>
      <c r="N31" s="73"/>
    </row>
    <row r="32" spans="2:14">
      <c r="B32" s="81" t="s">
        <v>31</v>
      </c>
      <c r="C32" s="82"/>
      <c r="D32" s="82"/>
      <c r="E32" s="82"/>
      <c r="F32" s="82"/>
      <c r="G32" s="82"/>
      <c r="H32" s="82"/>
      <c r="I32" s="82"/>
      <c r="J32" s="82"/>
      <c r="K32" s="83"/>
      <c r="L32" s="82"/>
      <c r="M32" s="82"/>
      <c r="N32" s="84"/>
    </row>
    <row r="33" spans="2:14" ht="13.5" thickBot="1">
      <c r="B33" s="85"/>
      <c r="C33" s="71"/>
      <c r="D33" s="71"/>
      <c r="E33" s="71"/>
      <c r="F33" s="71"/>
      <c r="G33" s="71"/>
      <c r="H33" s="71"/>
      <c r="I33" s="71"/>
      <c r="J33" s="71"/>
      <c r="K33" s="72"/>
      <c r="L33" s="71"/>
      <c r="M33" s="71"/>
      <c r="N33" s="73"/>
    </row>
    <row r="34" spans="2:14">
      <c r="B34" s="621" t="s">
        <v>27</v>
      </c>
      <c r="C34" s="622"/>
      <c r="D34" s="622"/>
      <c r="E34" s="622"/>
      <c r="F34" s="622"/>
      <c r="G34" s="622"/>
      <c r="H34" s="622"/>
      <c r="I34" s="622" t="s">
        <v>32</v>
      </c>
      <c r="J34" s="622"/>
      <c r="K34" s="86" t="s">
        <v>33</v>
      </c>
      <c r="L34" s="622" t="s">
        <v>34</v>
      </c>
      <c r="M34" s="622"/>
      <c r="N34" s="87" t="s">
        <v>35</v>
      </c>
    </row>
    <row r="35" spans="2:14">
      <c r="B35" s="605" t="s">
        <v>189</v>
      </c>
      <c r="C35" s="606"/>
      <c r="D35" s="606"/>
      <c r="E35" s="606"/>
      <c r="F35" s="606"/>
      <c r="G35" s="606"/>
      <c r="H35" s="606"/>
      <c r="I35" s="607"/>
      <c r="J35" s="607"/>
      <c r="K35" s="88">
        <v>190000</v>
      </c>
      <c r="L35" s="608">
        <v>45</v>
      </c>
      <c r="M35" s="608"/>
      <c r="N35" s="89">
        <f>+K35/L35</f>
        <v>4222.2222222222226</v>
      </c>
    </row>
    <row r="36" spans="2:14">
      <c r="B36" s="605"/>
      <c r="C36" s="606"/>
      <c r="D36" s="606"/>
      <c r="E36" s="606"/>
      <c r="F36" s="606"/>
      <c r="G36" s="606"/>
      <c r="H36" s="606"/>
      <c r="I36" s="607"/>
      <c r="J36" s="607"/>
      <c r="K36" s="88"/>
      <c r="L36" s="608"/>
      <c r="M36" s="608"/>
      <c r="N36" s="89"/>
    </row>
    <row r="37" spans="2:14">
      <c r="B37" s="605"/>
      <c r="C37" s="606"/>
      <c r="D37" s="606"/>
      <c r="E37" s="606"/>
      <c r="F37" s="606"/>
      <c r="G37" s="606"/>
      <c r="H37" s="606"/>
      <c r="I37" s="607"/>
      <c r="J37" s="607"/>
      <c r="K37" s="88"/>
      <c r="L37" s="608"/>
      <c r="M37" s="608"/>
      <c r="N37" s="89"/>
    </row>
    <row r="38" spans="2:14">
      <c r="B38" s="609"/>
      <c r="C38" s="610"/>
      <c r="D38" s="610"/>
      <c r="E38" s="610"/>
      <c r="F38" s="610"/>
      <c r="G38" s="610"/>
      <c r="H38" s="581"/>
      <c r="I38" s="580"/>
      <c r="J38" s="581"/>
      <c r="K38" s="88"/>
      <c r="L38" s="580"/>
      <c r="M38" s="581"/>
      <c r="N38" s="89"/>
    </row>
    <row r="39" spans="2:14" ht="13.5" thickBot="1">
      <c r="B39" s="597" t="s">
        <v>36</v>
      </c>
      <c r="C39" s="598"/>
      <c r="D39" s="598"/>
      <c r="E39" s="598"/>
      <c r="F39" s="598"/>
      <c r="G39" s="598"/>
      <c r="H39" s="599"/>
      <c r="I39" s="582"/>
      <c r="J39" s="583"/>
      <c r="K39" s="90"/>
      <c r="L39" s="600">
        <v>0.01</v>
      </c>
      <c r="M39" s="583"/>
      <c r="N39" s="91">
        <f>N67*L39</f>
        <v>6.014555555555555</v>
      </c>
    </row>
    <row r="40" spans="2:14" ht="13.5" thickBot="1">
      <c r="B40" s="572" t="s">
        <v>37</v>
      </c>
      <c r="C40" s="573"/>
      <c r="D40" s="573"/>
      <c r="E40" s="573"/>
      <c r="F40" s="573"/>
      <c r="G40" s="573"/>
      <c r="H40" s="573"/>
      <c r="I40" s="573"/>
      <c r="J40" s="573"/>
      <c r="K40" s="573"/>
      <c r="L40" s="573"/>
      <c r="M40" s="574"/>
      <c r="N40" s="92">
        <f>SUM(N35:N39)</f>
        <v>4228.2367777777781</v>
      </c>
    </row>
    <row r="41" spans="2:14">
      <c r="B41" s="93"/>
      <c r="C41" s="94"/>
      <c r="D41" s="94"/>
      <c r="E41" s="94"/>
      <c r="F41" s="94"/>
      <c r="G41" s="94"/>
      <c r="H41" s="94"/>
      <c r="I41" s="94"/>
      <c r="J41" s="94"/>
      <c r="K41" s="95"/>
      <c r="L41" s="94"/>
      <c r="M41" s="94"/>
      <c r="N41" s="96"/>
    </row>
    <row r="42" spans="2:14">
      <c r="B42" s="97" t="s">
        <v>38</v>
      </c>
      <c r="C42" s="98"/>
      <c r="D42" s="98"/>
      <c r="E42" s="98"/>
      <c r="F42" s="98"/>
      <c r="G42" s="98"/>
      <c r="H42" s="98"/>
      <c r="I42" s="98"/>
      <c r="J42" s="98"/>
      <c r="K42" s="99"/>
      <c r="L42" s="98"/>
      <c r="M42" s="98"/>
      <c r="N42" s="100"/>
    </row>
    <row r="43" spans="2:14" ht="13.5" thickBot="1">
      <c r="B43" s="101"/>
      <c r="C43" s="102"/>
      <c r="D43" s="102"/>
      <c r="E43" s="102"/>
      <c r="F43" s="102"/>
      <c r="G43" s="102"/>
      <c r="H43" s="102"/>
      <c r="I43" s="102"/>
      <c r="J43" s="94"/>
      <c r="K43" s="95"/>
      <c r="L43" s="94"/>
      <c r="M43" s="94"/>
      <c r="N43" s="96"/>
    </row>
    <row r="44" spans="2:14">
      <c r="B44" s="601" t="s">
        <v>27</v>
      </c>
      <c r="C44" s="602"/>
      <c r="D44" s="602"/>
      <c r="E44" s="602"/>
      <c r="F44" s="602"/>
      <c r="G44" s="602"/>
      <c r="H44" s="602"/>
      <c r="I44" s="603"/>
      <c r="J44" s="103" t="s">
        <v>29</v>
      </c>
      <c r="K44" s="86" t="s">
        <v>30</v>
      </c>
      <c r="L44" s="604" t="s">
        <v>39</v>
      </c>
      <c r="M44" s="603"/>
      <c r="N44" s="87" t="s">
        <v>35</v>
      </c>
    </row>
    <row r="45" spans="2:14">
      <c r="B45" s="171"/>
      <c r="C45" s="173"/>
      <c r="D45" s="173"/>
      <c r="E45" s="173"/>
      <c r="F45" s="173"/>
      <c r="G45" s="173"/>
      <c r="H45" s="173"/>
      <c r="I45" s="174"/>
      <c r="J45" s="127"/>
      <c r="K45" s="163"/>
      <c r="L45" s="568"/>
      <c r="M45" s="569"/>
      <c r="N45" s="89">
        <f>+K45*L45</f>
        <v>0</v>
      </c>
    </row>
    <row r="46" spans="2:14">
      <c r="B46" s="175"/>
      <c r="C46" s="165"/>
      <c r="D46" s="165"/>
      <c r="E46" s="165"/>
      <c r="F46" s="165"/>
      <c r="G46" s="165"/>
      <c r="H46" s="165"/>
      <c r="I46" s="166"/>
      <c r="J46" s="167"/>
      <c r="K46" s="168"/>
      <c r="L46" s="568"/>
      <c r="M46" s="569"/>
      <c r="N46" s="169"/>
    </row>
    <row r="47" spans="2:14">
      <c r="B47" s="175"/>
      <c r="C47" s="165"/>
      <c r="D47" s="165"/>
      <c r="E47" s="165"/>
      <c r="F47" s="165"/>
      <c r="G47" s="165"/>
      <c r="H47" s="165"/>
      <c r="I47" s="166"/>
      <c r="J47" s="167"/>
      <c r="K47" s="168"/>
      <c r="L47" s="568"/>
      <c r="M47" s="569"/>
      <c r="N47" s="169"/>
    </row>
    <row r="48" spans="2:14">
      <c r="B48" s="175"/>
      <c r="C48" s="165"/>
      <c r="D48" s="165"/>
      <c r="E48" s="165"/>
      <c r="F48" s="165"/>
      <c r="G48" s="165"/>
      <c r="H48" s="165"/>
      <c r="I48" s="166"/>
      <c r="J48" s="167"/>
      <c r="K48" s="168"/>
      <c r="L48" s="568"/>
      <c r="M48" s="569"/>
      <c r="N48" s="169"/>
    </row>
    <row r="49" spans="2:14">
      <c r="B49" s="175"/>
      <c r="C49" s="165"/>
      <c r="D49" s="165"/>
      <c r="E49" s="165"/>
      <c r="F49" s="165"/>
      <c r="G49" s="165"/>
      <c r="H49" s="165"/>
      <c r="I49" s="166"/>
      <c r="J49" s="167"/>
      <c r="K49" s="168"/>
      <c r="L49" s="568"/>
      <c r="M49" s="569"/>
      <c r="N49" s="169"/>
    </row>
    <row r="50" spans="2:14">
      <c r="B50" s="175"/>
      <c r="C50" s="165"/>
      <c r="D50" s="165"/>
      <c r="E50" s="165"/>
      <c r="F50" s="165"/>
      <c r="G50" s="165"/>
      <c r="H50" s="165"/>
      <c r="I50" s="166"/>
      <c r="J50" s="167"/>
      <c r="K50" s="168"/>
      <c r="L50" s="568"/>
      <c r="M50" s="569"/>
      <c r="N50" s="169"/>
    </row>
    <row r="51" spans="2:14">
      <c r="B51" s="175"/>
      <c r="C51" s="165"/>
      <c r="D51" s="165"/>
      <c r="E51" s="165"/>
      <c r="F51" s="165"/>
      <c r="G51" s="165"/>
      <c r="H51" s="165"/>
      <c r="I51" s="166"/>
      <c r="J51" s="167"/>
      <c r="K51" s="168"/>
      <c r="L51" s="568"/>
      <c r="M51" s="569"/>
      <c r="N51" s="169"/>
    </row>
    <row r="52" spans="2:14" ht="13.5" thickBot="1">
      <c r="B52" s="593"/>
      <c r="C52" s="594"/>
      <c r="D52" s="594"/>
      <c r="E52" s="594"/>
      <c r="F52" s="594"/>
      <c r="G52" s="594"/>
      <c r="H52" s="594"/>
      <c r="I52" s="595"/>
      <c r="J52" s="105"/>
      <c r="K52" s="170"/>
      <c r="L52" s="582"/>
      <c r="M52" s="583"/>
      <c r="N52" s="91"/>
    </row>
    <row r="53" spans="2:14" ht="13.5" thickBot="1">
      <c r="B53" s="584" t="s">
        <v>37</v>
      </c>
      <c r="C53" s="585"/>
      <c r="D53" s="585"/>
      <c r="E53" s="585"/>
      <c r="F53" s="585"/>
      <c r="G53" s="585"/>
      <c r="H53" s="585"/>
      <c r="I53" s="585"/>
      <c r="J53" s="585"/>
      <c r="K53" s="585"/>
      <c r="L53" s="585"/>
      <c r="M53" s="586"/>
      <c r="N53" s="106">
        <f>SUM(N45:N52)</f>
        <v>0</v>
      </c>
    </row>
    <row r="54" spans="2:14">
      <c r="B54" s="107"/>
      <c r="C54" s="94"/>
      <c r="D54" s="94"/>
      <c r="E54" s="94"/>
      <c r="F54" s="94"/>
      <c r="G54" s="94"/>
      <c r="H54" s="94"/>
      <c r="I54" s="94"/>
      <c r="J54" s="94"/>
      <c r="K54" s="95"/>
      <c r="L54" s="94"/>
      <c r="M54" s="94"/>
      <c r="N54" s="96"/>
    </row>
    <row r="55" spans="2:14">
      <c r="B55" s="97" t="s">
        <v>40</v>
      </c>
      <c r="C55" s="104"/>
      <c r="D55" s="104"/>
      <c r="E55" s="104"/>
      <c r="F55" s="104"/>
      <c r="G55" s="104"/>
      <c r="H55" s="104"/>
      <c r="I55" s="104"/>
      <c r="J55" s="104"/>
      <c r="K55" s="108"/>
      <c r="L55" s="104"/>
      <c r="M55" s="104"/>
      <c r="N55" s="109"/>
    </row>
    <row r="56" spans="2:14" ht="13.5" thickBot="1">
      <c r="B56" s="107"/>
      <c r="C56" s="94"/>
      <c r="D56" s="94"/>
      <c r="E56" s="94"/>
      <c r="F56" s="94"/>
      <c r="G56" s="94"/>
      <c r="H56" s="94"/>
      <c r="I56" s="94"/>
      <c r="J56" s="94"/>
      <c r="K56" s="95"/>
      <c r="L56" s="94"/>
      <c r="M56" s="94"/>
      <c r="N56" s="96"/>
    </row>
    <row r="57" spans="2:14" ht="36">
      <c r="B57" s="575" t="s">
        <v>41</v>
      </c>
      <c r="C57" s="576"/>
      <c r="D57" s="576"/>
      <c r="E57" s="576"/>
      <c r="F57" s="577"/>
      <c r="G57" s="110"/>
      <c r="H57" s="111" t="s">
        <v>29</v>
      </c>
      <c r="I57" s="112" t="s">
        <v>42</v>
      </c>
      <c r="J57" s="113" t="s">
        <v>43</v>
      </c>
      <c r="K57" s="114" t="s">
        <v>44</v>
      </c>
      <c r="L57" s="596" t="s">
        <v>45</v>
      </c>
      <c r="M57" s="577"/>
      <c r="N57" s="115" t="s">
        <v>35</v>
      </c>
    </row>
    <row r="58" spans="2:14">
      <c r="B58" s="116" t="s">
        <v>190</v>
      </c>
      <c r="C58" s="117"/>
      <c r="D58" s="117"/>
      <c r="E58" s="117"/>
      <c r="F58" s="117"/>
      <c r="G58" s="117"/>
      <c r="H58" s="118" t="s">
        <v>191</v>
      </c>
      <c r="I58" s="119"/>
      <c r="J58" s="104"/>
      <c r="K58" s="88">
        <f>+I58*J58</f>
        <v>0</v>
      </c>
      <c r="L58" s="568"/>
      <c r="M58" s="569"/>
      <c r="N58" s="89">
        <v>390.5</v>
      </c>
    </row>
    <row r="59" spans="2:14" ht="13.5" thickBot="1">
      <c r="B59" s="120"/>
      <c r="C59" s="121"/>
      <c r="D59" s="121"/>
      <c r="E59" s="121"/>
      <c r="F59" s="121"/>
      <c r="G59" s="121"/>
      <c r="H59" s="122"/>
      <c r="I59" s="123"/>
      <c r="J59" s="102"/>
      <c r="K59" s="124"/>
      <c r="L59" s="570"/>
      <c r="M59" s="571"/>
      <c r="N59" s="125"/>
    </row>
    <row r="60" spans="2:14" ht="13.5" thickBot="1">
      <c r="B60" s="572" t="s">
        <v>37</v>
      </c>
      <c r="C60" s="573"/>
      <c r="D60" s="573"/>
      <c r="E60" s="573"/>
      <c r="F60" s="573"/>
      <c r="G60" s="573"/>
      <c r="H60" s="573"/>
      <c r="I60" s="573"/>
      <c r="J60" s="573"/>
      <c r="K60" s="573"/>
      <c r="L60" s="573"/>
      <c r="M60" s="574"/>
      <c r="N60" s="92">
        <f>SUM(N58:N59)</f>
        <v>390.5</v>
      </c>
    </row>
    <row r="61" spans="2:14">
      <c r="B61" s="107"/>
      <c r="C61" s="94"/>
      <c r="D61" s="94"/>
      <c r="E61" s="94"/>
      <c r="F61" s="94"/>
      <c r="G61" s="94"/>
      <c r="H61" s="94"/>
      <c r="I61" s="94"/>
      <c r="J61" s="94"/>
      <c r="K61" s="95"/>
      <c r="L61" s="94"/>
      <c r="M61" s="94"/>
      <c r="N61" s="96"/>
    </row>
    <row r="62" spans="2:14">
      <c r="B62" s="97" t="s">
        <v>46</v>
      </c>
      <c r="C62" s="98"/>
      <c r="D62" s="98"/>
      <c r="E62" s="98"/>
      <c r="F62" s="98"/>
      <c r="G62" s="98"/>
      <c r="H62" s="98"/>
      <c r="I62" s="98"/>
      <c r="J62" s="98"/>
      <c r="K62" s="99"/>
      <c r="L62" s="98"/>
      <c r="M62" s="98"/>
      <c r="N62" s="100"/>
    </row>
    <row r="63" spans="2:14" ht="13.5" thickBot="1">
      <c r="B63" s="107"/>
      <c r="C63" s="94"/>
      <c r="D63" s="94"/>
      <c r="E63" s="94"/>
      <c r="F63" s="94"/>
      <c r="G63" s="94"/>
      <c r="H63" s="94"/>
      <c r="I63" s="94"/>
      <c r="J63" s="94"/>
      <c r="K63" s="95"/>
      <c r="L63" s="94"/>
      <c r="M63" s="94"/>
      <c r="N63" s="96"/>
    </row>
    <row r="64" spans="2:14" ht="24">
      <c r="B64" s="575" t="s">
        <v>27</v>
      </c>
      <c r="C64" s="576"/>
      <c r="D64" s="576"/>
      <c r="E64" s="576"/>
      <c r="F64" s="576"/>
      <c r="G64" s="576"/>
      <c r="H64" s="577"/>
      <c r="I64" s="111" t="s">
        <v>47</v>
      </c>
      <c r="J64" s="113" t="s">
        <v>48</v>
      </c>
      <c r="K64" s="114" t="s">
        <v>49</v>
      </c>
      <c r="L64" s="578" t="s">
        <v>34</v>
      </c>
      <c r="M64" s="579"/>
      <c r="N64" s="126" t="s">
        <v>35</v>
      </c>
    </row>
    <row r="65" spans="1:14">
      <c r="A65" t="s">
        <v>68</v>
      </c>
      <c r="B65" s="171" t="s">
        <v>192</v>
      </c>
      <c r="C65" s="117"/>
      <c r="D65" s="117"/>
      <c r="E65" s="117"/>
      <c r="F65" s="117"/>
      <c r="G65" s="117"/>
      <c r="H65" s="117"/>
      <c r="I65" s="88">
        <v>29260</v>
      </c>
      <c r="J65" s="127">
        <v>1.85</v>
      </c>
      <c r="K65" s="88">
        <f>I65*J65</f>
        <v>54131</v>
      </c>
      <c r="L65" s="580">
        <f>+L35*6</f>
        <v>270</v>
      </c>
      <c r="M65" s="581"/>
      <c r="N65" s="89">
        <f>+K65/L65</f>
        <v>200.48518518518517</v>
      </c>
    </row>
    <row r="66" spans="1:14" ht="13.5" thickBot="1">
      <c r="B66" s="172" t="s">
        <v>201</v>
      </c>
      <c r="C66" s="121"/>
      <c r="D66" s="121"/>
      <c r="E66" s="121"/>
      <c r="F66" s="121"/>
      <c r="G66" s="121"/>
      <c r="H66" s="121"/>
      <c r="I66" s="124">
        <f>2*I65</f>
        <v>58520</v>
      </c>
      <c r="J66" s="162">
        <v>1.85</v>
      </c>
      <c r="K66" s="124">
        <f>+J66*I66</f>
        <v>108262</v>
      </c>
      <c r="L66" s="582">
        <f>+L65</f>
        <v>270</v>
      </c>
      <c r="M66" s="583"/>
      <c r="N66" s="125">
        <f>+K66/L66</f>
        <v>400.97037037037035</v>
      </c>
    </row>
    <row r="67" spans="1:14" ht="13.5" thickBot="1">
      <c r="B67" s="584" t="s">
        <v>37</v>
      </c>
      <c r="C67" s="585"/>
      <c r="D67" s="585"/>
      <c r="E67" s="585"/>
      <c r="F67" s="585"/>
      <c r="G67" s="585"/>
      <c r="H67" s="585"/>
      <c r="I67" s="585"/>
      <c r="J67" s="585"/>
      <c r="K67" s="585"/>
      <c r="L67" s="585"/>
      <c r="M67" s="586"/>
      <c r="N67" s="106">
        <f>SUM(N65:N66)</f>
        <v>601.45555555555552</v>
      </c>
    </row>
    <row r="68" spans="1:14" ht="13.5" thickBot="1">
      <c r="B68" s="107"/>
      <c r="C68" s="94"/>
      <c r="D68" s="94"/>
      <c r="E68" s="94"/>
      <c r="F68" s="94"/>
      <c r="G68" s="94"/>
      <c r="H68" s="94"/>
      <c r="I68" s="94"/>
      <c r="J68" s="94"/>
      <c r="K68" s="95"/>
      <c r="L68" s="94"/>
      <c r="M68" s="94"/>
      <c r="N68" s="96"/>
    </row>
    <row r="69" spans="1:14" ht="13.5" thickBot="1">
      <c r="B69" s="584" t="s">
        <v>50</v>
      </c>
      <c r="C69" s="585"/>
      <c r="D69" s="585"/>
      <c r="E69" s="585"/>
      <c r="F69" s="585"/>
      <c r="G69" s="585"/>
      <c r="H69" s="585"/>
      <c r="I69" s="585"/>
      <c r="J69" s="585"/>
      <c r="K69" s="585"/>
      <c r="L69" s="585"/>
      <c r="M69" s="586"/>
      <c r="N69" s="106">
        <f>+N40+N53+N60+N67</f>
        <v>5220.1923333333334</v>
      </c>
    </row>
    <row r="70" spans="1:14">
      <c r="B70" s="107"/>
      <c r="C70" s="94"/>
      <c r="D70" s="94"/>
      <c r="E70" s="94"/>
      <c r="F70" s="94"/>
      <c r="G70" s="94"/>
      <c r="H70" s="94"/>
      <c r="I70" s="94"/>
      <c r="J70" s="94"/>
      <c r="K70" s="95"/>
      <c r="L70" s="94"/>
      <c r="M70" s="94"/>
      <c r="N70" s="96"/>
    </row>
    <row r="71" spans="1:14">
      <c r="B71" s="587" t="s">
        <v>51</v>
      </c>
      <c r="C71" s="588"/>
      <c r="D71" s="588"/>
      <c r="E71" s="588"/>
      <c r="F71" s="588"/>
      <c r="G71" s="588"/>
      <c r="H71" s="588"/>
      <c r="I71" s="588"/>
      <c r="J71" s="588"/>
      <c r="K71" s="588"/>
      <c r="L71" s="588"/>
      <c r="M71" s="588"/>
      <c r="N71" s="589"/>
    </row>
    <row r="72" spans="1:14" ht="13.5" thickBot="1">
      <c r="B72" s="590"/>
      <c r="C72" s="591"/>
      <c r="D72" s="591"/>
      <c r="E72" s="591"/>
      <c r="F72" s="591"/>
      <c r="G72" s="591"/>
      <c r="H72" s="591"/>
      <c r="I72" s="591"/>
      <c r="J72" s="591"/>
      <c r="K72" s="591"/>
      <c r="L72" s="591"/>
      <c r="M72" s="591"/>
      <c r="N72" s="592"/>
    </row>
    <row r="73" spans="1:14">
      <c r="B73" s="563" t="s">
        <v>27</v>
      </c>
      <c r="C73" s="564"/>
      <c r="D73" s="564"/>
      <c r="E73" s="564"/>
      <c r="F73" s="564"/>
      <c r="G73" s="564"/>
      <c r="H73" s="564"/>
      <c r="I73" s="564"/>
      <c r="J73" s="565"/>
      <c r="K73" s="128" t="s">
        <v>52</v>
      </c>
      <c r="L73" s="566" t="s">
        <v>53</v>
      </c>
      <c r="M73" s="567"/>
      <c r="N73" s="129"/>
    </row>
    <row r="74" spans="1:14">
      <c r="B74" s="550" t="s">
        <v>54</v>
      </c>
      <c r="C74" s="551"/>
      <c r="D74" s="551"/>
      <c r="E74" s="551"/>
      <c r="F74" s="551"/>
      <c r="G74" s="551"/>
      <c r="H74" s="551"/>
      <c r="I74" s="551"/>
      <c r="J74" s="552"/>
      <c r="K74" s="130">
        <v>0.2</v>
      </c>
      <c r="L74" s="553">
        <f>K74*$N$69</f>
        <v>1044.0384666666666</v>
      </c>
      <c r="M74" s="554"/>
      <c r="N74" s="131"/>
    </row>
    <row r="75" spans="1:14">
      <c r="B75" s="555" t="s">
        <v>55</v>
      </c>
      <c r="C75" s="556"/>
      <c r="D75" s="556"/>
      <c r="E75" s="556"/>
      <c r="F75" s="556"/>
      <c r="G75" s="556"/>
      <c r="H75" s="556"/>
      <c r="I75" s="556"/>
      <c r="J75" s="557"/>
      <c r="K75" s="130">
        <v>0.05</v>
      </c>
      <c r="L75" s="553">
        <f>K75*$N$69</f>
        <v>261.00961666666666</v>
      </c>
      <c r="M75" s="554"/>
      <c r="N75" s="131"/>
    </row>
    <row r="76" spans="1:14" ht="13.5" thickBot="1">
      <c r="B76" s="558" t="s">
        <v>56</v>
      </c>
      <c r="C76" s="559"/>
      <c r="D76" s="559"/>
      <c r="E76" s="559"/>
      <c r="F76" s="559"/>
      <c r="G76" s="559"/>
      <c r="H76" s="559"/>
      <c r="I76" s="559"/>
      <c r="J76" s="560"/>
      <c r="K76" s="130">
        <v>0.05</v>
      </c>
      <c r="L76" s="561">
        <f>K76*$N$69</f>
        <v>261.00961666666666</v>
      </c>
      <c r="M76" s="562"/>
      <c r="N76" s="131"/>
    </row>
    <row r="77" spans="1:14" ht="13.5" thickBot="1">
      <c r="B77" s="538" t="s">
        <v>37</v>
      </c>
      <c r="C77" s="539"/>
      <c r="D77" s="539"/>
      <c r="E77" s="539"/>
      <c r="F77" s="539"/>
      <c r="G77" s="539"/>
      <c r="H77" s="539"/>
      <c r="I77" s="539"/>
      <c r="J77" s="539"/>
      <c r="K77" s="539"/>
      <c r="L77" s="539"/>
      <c r="M77" s="540"/>
      <c r="N77" s="106">
        <f>SUM(L74:M76)</f>
        <v>1566.0577000000001</v>
      </c>
    </row>
    <row r="78" spans="1:14" ht="13.5" thickBot="1">
      <c r="B78" s="541"/>
      <c r="C78" s="542"/>
      <c r="D78" s="542"/>
      <c r="E78" s="542"/>
      <c r="F78" s="542"/>
      <c r="G78" s="542"/>
      <c r="H78" s="542"/>
      <c r="I78" s="542"/>
      <c r="J78" s="542"/>
      <c r="K78" s="542"/>
      <c r="L78" s="542"/>
      <c r="M78" s="542"/>
      <c r="N78" s="543"/>
    </row>
    <row r="79" spans="1:14" ht="13.5" thickBot="1">
      <c r="B79" s="538" t="s">
        <v>57</v>
      </c>
      <c r="C79" s="539"/>
      <c r="D79" s="539"/>
      <c r="E79" s="539"/>
      <c r="F79" s="539"/>
      <c r="G79" s="539"/>
      <c r="H79" s="539"/>
      <c r="I79" s="539"/>
      <c r="J79" s="539"/>
      <c r="K79" s="539"/>
      <c r="L79" s="539"/>
      <c r="M79" s="540"/>
      <c r="N79" s="106">
        <f>ROUND(SUM(N69,N77),0)</f>
        <v>6786</v>
      </c>
    </row>
    <row r="80" spans="1:14">
      <c r="B80" s="28"/>
      <c r="C80" s="29"/>
      <c r="D80" s="29"/>
      <c r="E80" s="29"/>
      <c r="F80" s="29"/>
      <c r="G80" s="29"/>
      <c r="H80" s="29"/>
      <c r="I80" s="29"/>
      <c r="J80" s="29"/>
      <c r="K80" s="30"/>
      <c r="L80" s="29"/>
      <c r="M80" s="29"/>
      <c r="N80" s="31"/>
    </row>
    <row r="81" spans="2:14">
      <c r="B81" s="69"/>
      <c r="C81" s="36"/>
      <c r="D81" s="36"/>
      <c r="E81" s="36"/>
      <c r="F81" s="36"/>
      <c r="G81" s="36"/>
      <c r="H81" s="36"/>
      <c r="I81" s="36"/>
      <c r="J81" s="36"/>
      <c r="K81" s="63"/>
      <c r="L81" s="36"/>
      <c r="M81" s="36"/>
      <c r="N81" s="39"/>
    </row>
    <row r="82" spans="2:14">
      <c r="B82" s="69"/>
      <c r="C82" s="36"/>
      <c r="D82" s="36"/>
      <c r="E82" s="36"/>
      <c r="F82" s="36"/>
      <c r="G82" s="36"/>
      <c r="H82" s="36"/>
      <c r="I82" s="36"/>
      <c r="J82" s="36"/>
      <c r="K82" s="63"/>
      <c r="L82" s="36"/>
      <c r="M82" s="36"/>
      <c r="N82" s="39"/>
    </row>
    <row r="83" spans="2:14">
      <c r="B83" s="69"/>
      <c r="C83" s="36"/>
      <c r="D83" s="36"/>
      <c r="E83" s="36"/>
      <c r="F83" s="36"/>
      <c r="G83" s="36"/>
      <c r="H83" s="36"/>
      <c r="I83" s="36"/>
      <c r="J83" s="36"/>
      <c r="K83" s="63"/>
      <c r="L83" s="36"/>
      <c r="M83" s="36"/>
      <c r="N83" s="39"/>
    </row>
    <row r="84" spans="2:14">
      <c r="B84" s="132"/>
      <c r="C84" s="133"/>
      <c r="D84" s="133"/>
      <c r="E84" s="134" t="s">
        <v>58</v>
      </c>
      <c r="F84" s="134"/>
      <c r="G84" s="134"/>
      <c r="H84" s="134"/>
      <c r="I84" s="134"/>
      <c r="J84" s="134"/>
      <c r="K84" s="135"/>
      <c r="L84" s="133"/>
      <c r="M84" s="133"/>
      <c r="N84" s="136"/>
    </row>
    <row r="85" spans="2:14">
      <c r="B85" s="132"/>
      <c r="C85" s="133"/>
      <c r="D85" s="133"/>
      <c r="E85" s="133" t="s">
        <v>59</v>
      </c>
      <c r="F85" s="133"/>
      <c r="G85" s="133"/>
      <c r="H85" s="133"/>
      <c r="I85" s="133"/>
      <c r="J85" s="133"/>
      <c r="K85" s="135"/>
      <c r="L85" s="133"/>
      <c r="M85" s="133"/>
      <c r="N85" s="136"/>
    </row>
    <row r="86" spans="2:14">
      <c r="B86" s="69"/>
      <c r="C86" s="36"/>
      <c r="D86" s="36"/>
      <c r="E86" s="36" t="s">
        <v>60</v>
      </c>
      <c r="F86" s="36"/>
      <c r="G86" s="36"/>
      <c r="H86" s="36"/>
      <c r="I86" s="36"/>
      <c r="J86" s="36"/>
      <c r="K86" s="63"/>
      <c r="L86" s="36"/>
      <c r="M86" s="36"/>
      <c r="N86" s="39"/>
    </row>
    <row r="87" spans="2:14">
      <c r="B87" s="69"/>
      <c r="C87" s="36"/>
      <c r="D87" s="36"/>
      <c r="E87" s="36" t="s">
        <v>61</v>
      </c>
      <c r="F87" s="36"/>
      <c r="G87" s="36"/>
      <c r="H87" s="36"/>
      <c r="I87" s="36"/>
      <c r="J87" s="36"/>
      <c r="K87" s="63"/>
      <c r="L87" s="36"/>
      <c r="M87" s="36"/>
      <c r="N87" s="39"/>
    </row>
    <row r="88" spans="2:14" ht="13.5" thickBot="1">
      <c r="B88" s="69"/>
      <c r="C88" s="36"/>
      <c r="D88" s="36"/>
      <c r="E88" s="36"/>
      <c r="F88" s="36" t="s">
        <v>62</v>
      </c>
      <c r="G88" s="36"/>
      <c r="H88" s="36"/>
      <c r="I88" s="36"/>
      <c r="J88" s="36"/>
      <c r="K88" s="63"/>
      <c r="L88" s="36"/>
      <c r="M88" s="36"/>
      <c r="N88" s="39"/>
    </row>
    <row r="89" spans="2:14">
      <c r="B89" s="137" t="s">
        <v>63</v>
      </c>
      <c r="C89" s="138"/>
      <c r="D89" s="138"/>
      <c r="E89" s="138"/>
      <c r="F89" s="138"/>
      <c r="G89" s="138"/>
      <c r="H89" s="138"/>
      <c r="I89" s="138"/>
      <c r="J89" s="138"/>
      <c r="K89" s="139"/>
      <c r="L89" s="138"/>
      <c r="M89" s="138"/>
      <c r="N89" s="140"/>
    </row>
    <row r="90" spans="2:14" ht="12.75" customHeight="1">
      <c r="B90" s="141"/>
      <c r="C90" s="142"/>
      <c r="D90" s="142"/>
      <c r="E90" s="142"/>
      <c r="F90" s="142"/>
      <c r="G90" s="142"/>
      <c r="H90" s="142"/>
      <c r="I90" s="142"/>
      <c r="J90" s="142"/>
      <c r="K90" s="143"/>
      <c r="L90" s="142"/>
      <c r="M90" s="142"/>
      <c r="N90" s="144"/>
    </row>
    <row r="91" spans="2:14">
      <c r="B91" s="141"/>
      <c r="C91" s="142"/>
      <c r="D91" s="142"/>
      <c r="E91" s="142"/>
      <c r="F91" s="142"/>
      <c r="G91" s="142"/>
      <c r="H91" s="142"/>
      <c r="I91" s="142"/>
      <c r="J91" s="142"/>
      <c r="K91" s="143"/>
      <c r="L91" s="142"/>
      <c r="M91" s="142"/>
      <c r="N91" s="144"/>
    </row>
    <row r="92" spans="2:14" ht="12.75" customHeight="1">
      <c r="B92" s="141"/>
      <c r="C92" s="142"/>
      <c r="D92" s="142"/>
      <c r="E92" s="142"/>
      <c r="F92" s="142"/>
      <c r="G92" s="142"/>
      <c r="H92" s="142"/>
      <c r="I92" s="142"/>
      <c r="J92" s="142"/>
      <c r="K92" s="143"/>
      <c r="L92" s="142"/>
      <c r="M92" s="142"/>
      <c r="N92" s="144"/>
    </row>
    <row r="93" spans="2:14" ht="13.5" thickBot="1">
      <c r="B93" s="145"/>
      <c r="C93" s="146"/>
      <c r="D93" s="146"/>
      <c r="E93" s="146"/>
      <c r="F93" s="146"/>
      <c r="G93" s="146"/>
      <c r="H93" s="146"/>
      <c r="I93" s="146"/>
      <c r="J93" s="146"/>
      <c r="K93" s="147"/>
      <c r="L93" s="146"/>
      <c r="M93" s="146"/>
      <c r="N93" s="148"/>
    </row>
    <row r="94" spans="2:14">
      <c r="B94" s="149"/>
      <c r="C94" s="150"/>
      <c r="D94" s="150"/>
      <c r="E94" s="150"/>
      <c r="F94" s="150"/>
      <c r="G94" s="150"/>
      <c r="H94" s="150"/>
      <c r="I94" s="150"/>
      <c r="J94" s="150"/>
      <c r="K94" s="151"/>
      <c r="L94" s="150"/>
      <c r="M94" s="150"/>
      <c r="N94" s="152"/>
    </row>
    <row r="95" spans="2:14">
      <c r="B95" s="153" t="s">
        <v>64</v>
      </c>
      <c r="C95" s="55"/>
      <c r="D95" s="55"/>
      <c r="E95" s="55"/>
      <c r="F95" s="55"/>
      <c r="G95" s="55"/>
      <c r="H95" s="55"/>
      <c r="I95" s="55"/>
      <c r="J95" s="55"/>
      <c r="K95" s="56"/>
      <c r="L95" s="55"/>
      <c r="M95" s="55"/>
      <c r="N95" s="57"/>
    </row>
    <row r="96" spans="2:14">
      <c r="B96" s="544" t="s">
        <v>65</v>
      </c>
      <c r="C96" s="545"/>
      <c r="D96" s="545"/>
      <c r="E96" s="545"/>
      <c r="F96" s="545"/>
      <c r="G96" s="545"/>
      <c r="H96" s="545"/>
      <c r="I96" s="545"/>
      <c r="J96" s="545"/>
      <c r="K96" s="545"/>
      <c r="L96" s="545"/>
      <c r="M96" s="545"/>
      <c r="N96" s="546"/>
    </row>
    <row r="97" spans="2:14">
      <c r="B97" s="544"/>
      <c r="C97" s="545"/>
      <c r="D97" s="545"/>
      <c r="E97" s="545"/>
      <c r="F97" s="545"/>
      <c r="G97" s="545"/>
      <c r="H97" s="545"/>
      <c r="I97" s="545"/>
      <c r="J97" s="545"/>
      <c r="K97" s="545"/>
      <c r="L97" s="545"/>
      <c r="M97" s="545"/>
      <c r="N97" s="546"/>
    </row>
    <row r="98" spans="2:14">
      <c r="B98" s="547" t="s">
        <v>66</v>
      </c>
      <c r="C98" s="548"/>
      <c r="D98" s="548"/>
      <c r="E98" s="548"/>
      <c r="F98" s="548"/>
      <c r="G98" s="548"/>
      <c r="H98" s="548"/>
      <c r="I98" s="548"/>
      <c r="J98" s="548"/>
      <c r="K98" s="548"/>
      <c r="L98" s="548"/>
      <c r="M98" s="548"/>
      <c r="N98" s="549"/>
    </row>
    <row r="99" spans="2:14">
      <c r="B99" s="547"/>
      <c r="C99" s="548"/>
      <c r="D99" s="548"/>
      <c r="E99" s="548"/>
      <c r="F99" s="548"/>
      <c r="G99" s="548"/>
      <c r="H99" s="548"/>
      <c r="I99" s="548"/>
      <c r="J99" s="548"/>
      <c r="K99" s="548"/>
      <c r="L99" s="548"/>
      <c r="M99" s="548"/>
      <c r="N99" s="549"/>
    </row>
    <row r="100" spans="2:14">
      <c r="B100" s="154"/>
      <c r="C100" s="155"/>
      <c r="D100" s="155"/>
      <c r="E100" s="155"/>
      <c r="F100" s="155"/>
      <c r="G100" s="155"/>
      <c r="H100" s="155"/>
      <c r="I100" s="155"/>
      <c r="J100" s="155"/>
      <c r="K100" s="156"/>
      <c r="L100" s="155"/>
      <c r="M100" s="155"/>
      <c r="N100" s="157"/>
    </row>
    <row r="101" spans="2:14">
      <c r="B101" s="154"/>
      <c r="C101" s="155"/>
      <c r="D101" s="155"/>
      <c r="E101" s="155"/>
      <c r="F101" s="155"/>
      <c r="G101" s="155"/>
      <c r="H101" s="155"/>
      <c r="I101" s="155"/>
      <c r="J101" s="155"/>
      <c r="K101" s="156"/>
      <c r="L101" s="155"/>
      <c r="M101" s="155"/>
      <c r="N101" s="157"/>
    </row>
    <row r="102" spans="2:14">
      <c r="B102" s="154"/>
      <c r="C102" s="155"/>
      <c r="D102" s="155"/>
      <c r="E102" s="155"/>
      <c r="F102" s="155"/>
      <c r="G102" s="155"/>
      <c r="H102" s="155"/>
      <c r="I102" s="155"/>
      <c r="J102" s="155"/>
      <c r="K102" s="156"/>
      <c r="L102" s="155"/>
      <c r="M102" s="155"/>
      <c r="N102" s="157"/>
    </row>
    <row r="103" spans="2:14" ht="12.75" customHeight="1">
      <c r="B103" s="153"/>
      <c r="C103" s="55"/>
      <c r="D103" s="55"/>
      <c r="E103" s="55"/>
      <c r="F103" s="55"/>
      <c r="G103" s="55"/>
      <c r="H103" s="55"/>
      <c r="I103" s="55"/>
      <c r="J103" s="55"/>
      <c r="K103" s="56"/>
      <c r="L103" s="55"/>
      <c r="M103" s="55"/>
      <c r="N103" s="57"/>
    </row>
    <row r="104" spans="2:14" ht="13.5" customHeight="1">
      <c r="B104" s="132"/>
      <c r="C104" s="133"/>
      <c r="D104" s="133"/>
      <c r="E104" s="133" t="s">
        <v>58</v>
      </c>
      <c r="F104" s="134"/>
      <c r="G104" s="133"/>
      <c r="H104" s="133"/>
      <c r="I104" s="133"/>
      <c r="J104" s="133"/>
      <c r="K104" s="135"/>
      <c r="L104" s="133"/>
      <c r="M104" s="133"/>
      <c r="N104" s="136"/>
    </row>
    <row r="105" spans="2:14">
      <c r="B105" s="132"/>
      <c r="C105" s="133"/>
      <c r="D105" s="133"/>
      <c r="E105" s="158" t="s">
        <v>59</v>
      </c>
      <c r="F105" s="133"/>
      <c r="G105" s="133"/>
      <c r="H105" s="158"/>
      <c r="I105" s="158"/>
      <c r="J105" s="158"/>
      <c r="K105" s="135"/>
      <c r="L105" s="133"/>
      <c r="M105" s="133"/>
      <c r="N105" s="136"/>
    </row>
    <row r="106" spans="2:14">
      <c r="B106" s="69"/>
      <c r="C106" s="36"/>
      <c r="D106" s="36"/>
      <c r="E106" s="159" t="s">
        <v>67</v>
      </c>
      <c r="F106" s="36"/>
      <c r="G106" s="36"/>
      <c r="H106" s="159"/>
      <c r="I106" s="159"/>
      <c r="J106" s="159"/>
      <c r="K106" s="63"/>
      <c r="L106" s="36"/>
      <c r="M106" s="36"/>
      <c r="N106" s="39"/>
    </row>
    <row r="107" spans="2:14">
      <c r="B107" s="160"/>
      <c r="C107" s="55"/>
      <c r="D107" s="55"/>
      <c r="E107" s="36" t="s">
        <v>61</v>
      </c>
      <c r="F107" s="36"/>
      <c r="G107" s="36"/>
      <c r="H107" s="36"/>
      <c r="I107" s="36"/>
      <c r="J107" s="36"/>
      <c r="K107" s="56"/>
      <c r="L107" s="55"/>
      <c r="M107" s="55"/>
      <c r="N107" s="57"/>
    </row>
    <row r="108" spans="2:14">
      <c r="B108" s="160"/>
      <c r="C108" s="55"/>
      <c r="D108" s="55"/>
      <c r="E108" s="55"/>
      <c r="F108" s="36"/>
      <c r="G108" s="36"/>
      <c r="H108" s="36"/>
      <c r="I108" s="36"/>
      <c r="J108" s="36"/>
      <c r="K108" s="56"/>
      <c r="L108" s="55"/>
      <c r="M108" s="55"/>
      <c r="N108" s="57"/>
    </row>
  </sheetData>
  <mergeCells count="83">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C6:J6"/>
    <mergeCell ref="B10:E10"/>
    <mergeCell ref="H10:I10"/>
    <mergeCell ref="D11:E11"/>
    <mergeCell ref="J11:M11"/>
    <mergeCell ref="F25:G25"/>
    <mergeCell ref="H25:I25"/>
    <mergeCell ref="B27:N27"/>
    <mergeCell ref="C29:J29"/>
    <mergeCell ref="L29:M29"/>
    <mergeCell ref="L30:M30"/>
    <mergeCell ref="B34:H34"/>
    <mergeCell ref="I34:J34"/>
    <mergeCell ref="L34:M34"/>
    <mergeCell ref="B35:H35"/>
    <mergeCell ref="I35:J35"/>
    <mergeCell ref="L35:M35"/>
    <mergeCell ref="B36:H36"/>
    <mergeCell ref="I36:J36"/>
    <mergeCell ref="L36:M36"/>
    <mergeCell ref="B37:H37"/>
    <mergeCell ref="I37:J37"/>
    <mergeCell ref="L37:M37"/>
    <mergeCell ref="B38:H38"/>
    <mergeCell ref="I38:J38"/>
    <mergeCell ref="L38:M38"/>
    <mergeCell ref="L50:M50"/>
    <mergeCell ref="B39:H39"/>
    <mergeCell ref="I39:J39"/>
    <mergeCell ref="L39:M39"/>
    <mergeCell ref="B40:M40"/>
    <mergeCell ref="B44:I44"/>
    <mergeCell ref="L44:M44"/>
    <mergeCell ref="L45:M45"/>
    <mergeCell ref="L46:M46"/>
    <mergeCell ref="L47:M47"/>
    <mergeCell ref="L48:M48"/>
    <mergeCell ref="L49:M49"/>
    <mergeCell ref="L51:M51"/>
    <mergeCell ref="B52:I52"/>
    <mergeCell ref="L52:M52"/>
    <mergeCell ref="B53:M53"/>
    <mergeCell ref="B57:F57"/>
    <mergeCell ref="L57:M57"/>
    <mergeCell ref="B73:J73"/>
    <mergeCell ref="L73:M73"/>
    <mergeCell ref="L58:M58"/>
    <mergeCell ref="L59:M59"/>
    <mergeCell ref="B60:M60"/>
    <mergeCell ref="B64:H64"/>
    <mergeCell ref="L64:M64"/>
    <mergeCell ref="L65:M65"/>
    <mergeCell ref="L66:M66"/>
    <mergeCell ref="B67:M67"/>
    <mergeCell ref="B69:M69"/>
    <mergeCell ref="B71:N71"/>
    <mergeCell ref="B72:N72"/>
    <mergeCell ref="B74:J74"/>
    <mergeCell ref="L74:M74"/>
    <mergeCell ref="B75:J75"/>
    <mergeCell ref="L75:M75"/>
    <mergeCell ref="B76:J76"/>
    <mergeCell ref="L76:M76"/>
    <mergeCell ref="B77:M77"/>
    <mergeCell ref="B78:N78"/>
    <mergeCell ref="B79:M79"/>
    <mergeCell ref="B96:N97"/>
    <mergeCell ref="B98:N99"/>
  </mergeCells>
  <pageMargins left="0.7" right="0.7" top="0.75" bottom="0.75" header="0.3" footer="0.3"/>
  <pageSetup scale="45" orientation="portrait" r:id="rId1"/>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371475</xdr:colOff>
                <xdr:row>0</xdr:row>
                <xdr:rowOff>28575</xdr:rowOff>
              </from>
              <to>
                <xdr:col>1</xdr:col>
                <xdr:colOff>1428750</xdr:colOff>
                <xdr:row>5</xdr:row>
                <xdr:rowOff>104775</xdr:rowOff>
              </to>
            </anchor>
          </objectPr>
        </oleObject>
      </mc:Choice>
      <mc:Fallback>
        <oleObject progId="PBrush" shapeId="7169" r:id="rId4"/>
      </mc:Fallback>
    </mc:AlternateContent>
  </oleObjects>
  <mc:AlternateContent xmlns:mc="http://schemas.openxmlformats.org/markup-compatibility/2006">
    <mc:Choice Requires="x14">
      <controls>
        <mc:AlternateContent xmlns:mc="http://schemas.openxmlformats.org/markup-compatibility/2006">
          <mc:Choice Requires="x14">
            <control shapeId="7170" r:id="rId6" name="Check Box 2">
              <controlPr defaultSize="0" autoFill="0" autoLine="0" autoPict="0">
                <anchor moveWithCells="1">
                  <from>
                    <xdr:col>5</xdr:col>
                    <xdr:colOff>66675</xdr:colOff>
                    <xdr:row>9</xdr:row>
                    <xdr:rowOff>57150</xdr:rowOff>
                  </from>
                  <to>
                    <xdr:col>5</xdr:col>
                    <xdr:colOff>381000</xdr:colOff>
                    <xdr:row>9</xdr:row>
                    <xdr:rowOff>285750</xdr:rowOff>
                  </to>
                </anchor>
              </controlPr>
            </control>
          </mc:Choice>
        </mc:AlternateContent>
        <mc:AlternateContent xmlns:mc="http://schemas.openxmlformats.org/markup-compatibility/2006">
          <mc:Choice Requires="x14">
            <control shapeId="7171" r:id="rId7" name="Check Box 3">
              <controlPr defaultSize="0" autoFill="0" autoLine="0" autoPict="0">
                <anchor moveWithCells="1">
                  <from>
                    <xdr:col>8</xdr:col>
                    <xdr:colOff>781050</xdr:colOff>
                    <xdr:row>9</xdr:row>
                    <xdr:rowOff>57150</xdr:rowOff>
                  </from>
                  <to>
                    <xdr:col>9</xdr:col>
                    <xdr:colOff>295275</xdr:colOff>
                    <xdr:row>9</xdr:row>
                    <xdr:rowOff>285750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08"/>
  <sheetViews>
    <sheetView showGridLines="0" view="pageBreakPreview" topLeftCell="A28" zoomScaleNormal="100" zoomScaleSheetLayoutView="100" workbookViewId="0">
      <selection activeCell="B50" sqref="B50"/>
    </sheetView>
  </sheetViews>
  <sheetFormatPr baseColWidth="10" defaultColWidth="11.5703125" defaultRowHeight="12.75"/>
  <cols>
    <col min="2" max="2" width="25.42578125" customWidth="1"/>
    <col min="11" max="11" width="13" bestFit="1" customWidth="1"/>
  </cols>
  <sheetData>
    <row r="1" spans="2:14" s="1" customFormat="1">
      <c r="B1" s="632"/>
      <c r="C1" s="634"/>
      <c r="D1" s="635"/>
      <c r="E1" s="635"/>
      <c r="F1" s="635"/>
      <c r="G1" s="635"/>
      <c r="H1" s="635"/>
      <c r="I1" s="635"/>
      <c r="J1" s="636"/>
      <c r="K1" s="637" t="s">
        <v>0</v>
      </c>
      <c r="L1" s="639" t="s">
        <v>1</v>
      </c>
      <c r="M1" s="640"/>
      <c r="N1" s="641"/>
    </row>
    <row r="2" spans="2:14" s="1" customFormat="1">
      <c r="B2" s="633"/>
      <c r="C2" s="645" t="s">
        <v>2</v>
      </c>
      <c r="D2" s="646"/>
      <c r="E2" s="646"/>
      <c r="F2" s="646"/>
      <c r="G2" s="646"/>
      <c r="H2" s="646"/>
      <c r="I2" s="646"/>
      <c r="J2" s="647"/>
      <c r="K2" s="638"/>
      <c r="L2" s="642"/>
      <c r="M2" s="643"/>
      <c r="N2" s="644"/>
    </row>
    <row r="3" spans="2:14" s="1" customFormat="1">
      <c r="B3" s="633"/>
      <c r="C3" s="645" t="s">
        <v>3</v>
      </c>
      <c r="D3" s="646"/>
      <c r="E3" s="646"/>
      <c r="F3" s="646"/>
      <c r="G3" s="646"/>
      <c r="H3" s="646"/>
      <c r="I3" s="646"/>
      <c r="J3" s="647"/>
      <c r="K3" s="648" t="s">
        <v>4</v>
      </c>
      <c r="L3" s="650">
        <v>1</v>
      </c>
      <c r="M3" s="651"/>
      <c r="N3" s="652"/>
    </row>
    <row r="4" spans="2:14" s="1" customFormat="1">
      <c r="B4" s="633"/>
      <c r="C4" s="645" t="s">
        <v>5</v>
      </c>
      <c r="D4" s="646"/>
      <c r="E4" s="646"/>
      <c r="F4" s="646"/>
      <c r="G4" s="646"/>
      <c r="H4" s="646"/>
      <c r="I4" s="646"/>
      <c r="J4" s="647"/>
      <c r="K4" s="649"/>
      <c r="L4" s="642"/>
      <c r="M4" s="643"/>
      <c r="N4" s="644"/>
    </row>
    <row r="5" spans="2:14" s="1" customFormat="1">
      <c r="B5" s="633"/>
      <c r="C5" s="645" t="s">
        <v>6</v>
      </c>
      <c r="D5" s="646"/>
      <c r="E5" s="646"/>
      <c r="F5" s="646"/>
      <c r="G5" s="646"/>
      <c r="H5" s="646"/>
      <c r="I5" s="646"/>
      <c r="J5" s="647"/>
      <c r="K5" s="648" t="s">
        <v>7</v>
      </c>
      <c r="L5" s="654"/>
      <c r="M5" s="654" t="s">
        <v>8</v>
      </c>
      <c r="N5" s="656"/>
    </row>
    <row r="6" spans="2:14" s="1" customFormat="1" ht="13.5" customHeight="1" thickBot="1">
      <c r="B6" s="633"/>
      <c r="C6" s="645"/>
      <c r="D6" s="646"/>
      <c r="E6" s="646"/>
      <c r="F6" s="646"/>
      <c r="G6" s="646"/>
      <c r="H6" s="646"/>
      <c r="I6" s="646"/>
      <c r="J6" s="647"/>
      <c r="K6" s="653"/>
      <c r="L6" s="655"/>
      <c r="M6" s="655"/>
      <c r="N6" s="657"/>
    </row>
    <row r="7" spans="2:14" s="2" customFormat="1" ht="12.6" customHeight="1" thickBot="1">
      <c r="B7" s="629"/>
      <c r="C7" s="630"/>
      <c r="D7" s="630"/>
      <c r="E7" s="630"/>
      <c r="F7" s="630"/>
      <c r="G7" s="630"/>
      <c r="H7" s="630"/>
      <c r="I7" s="630"/>
      <c r="J7" s="630"/>
      <c r="K7" s="630"/>
      <c r="L7" s="630"/>
      <c r="M7" s="630"/>
      <c r="N7" s="631"/>
    </row>
    <row r="8" spans="2:14" s="1" customFormat="1" ht="14.45" customHeight="1">
      <c r="B8" s="3"/>
      <c r="C8" s="4"/>
      <c r="D8" s="4"/>
      <c r="E8" s="4"/>
      <c r="F8" s="4"/>
      <c r="G8" s="5"/>
      <c r="H8" s="4"/>
      <c r="I8" s="4"/>
      <c r="K8" s="6" t="s">
        <v>9</v>
      </c>
      <c r="L8" s="7"/>
      <c r="M8" s="7"/>
      <c r="N8" s="8"/>
    </row>
    <row r="9" spans="2:14" s="12" customFormat="1" ht="11.25">
      <c r="B9" s="9"/>
      <c r="C9" s="10"/>
      <c r="D9" s="10"/>
      <c r="E9" s="10"/>
      <c r="F9" s="10"/>
      <c r="G9" s="11"/>
      <c r="H9" s="10"/>
      <c r="I9" s="10"/>
      <c r="K9" s="13"/>
      <c r="L9" s="14" t="s">
        <v>10</v>
      </c>
      <c r="M9" s="14" t="s">
        <v>11</v>
      </c>
      <c r="N9" s="15" t="s">
        <v>12</v>
      </c>
    </row>
    <row r="10" spans="2:14" s="1" customFormat="1" ht="27.75" customHeight="1">
      <c r="B10" s="623" t="s">
        <v>13</v>
      </c>
      <c r="C10" s="624"/>
      <c r="D10" s="624"/>
      <c r="E10" s="624"/>
      <c r="F10" s="4"/>
      <c r="H10" s="625" t="s">
        <v>14</v>
      </c>
      <c r="I10" s="625"/>
      <c r="K10" s="16"/>
      <c r="L10" s="6"/>
      <c r="M10" s="6"/>
      <c r="N10" s="17"/>
    </row>
    <row r="11" spans="2:14" s="1" customFormat="1" ht="24" customHeight="1">
      <c r="B11" s="18" t="s">
        <v>15</v>
      </c>
      <c r="C11" s="19"/>
      <c r="D11" s="626"/>
      <c r="E11" s="626"/>
      <c r="F11" s="20"/>
      <c r="G11" s="21"/>
      <c r="I11" s="22" t="s">
        <v>16</v>
      </c>
      <c r="J11" s="627"/>
      <c r="K11" s="627"/>
      <c r="L11" s="627"/>
      <c r="M11" s="627"/>
      <c r="N11" s="23"/>
    </row>
    <row r="12" spans="2:14" s="1" customFormat="1" ht="13.5" thickBot="1">
      <c r="B12" s="24"/>
      <c r="C12" s="25"/>
      <c r="D12" s="26"/>
      <c r="E12" s="26"/>
      <c r="F12" s="26"/>
      <c r="G12" s="25"/>
      <c r="H12" s="26"/>
      <c r="I12" s="25"/>
      <c r="K12" s="26"/>
      <c r="L12" s="26"/>
      <c r="M12" s="26"/>
      <c r="N12" s="27"/>
    </row>
    <row r="13" spans="2:14">
      <c r="B13" s="28"/>
      <c r="C13" s="29"/>
      <c r="D13" s="29"/>
      <c r="E13" s="29"/>
      <c r="F13" s="29"/>
      <c r="G13" s="29"/>
      <c r="H13" s="29"/>
      <c r="I13" s="29"/>
      <c r="J13" s="29"/>
      <c r="K13" s="30"/>
      <c r="L13" s="29"/>
      <c r="M13" s="29"/>
      <c r="N13" s="31"/>
    </row>
    <row r="14" spans="2:14">
      <c r="B14" s="32" t="s">
        <v>17</v>
      </c>
      <c r="C14" s="33"/>
      <c r="D14" s="34" t="s">
        <v>8</v>
      </c>
      <c r="E14" s="35"/>
      <c r="F14" s="36"/>
      <c r="G14" s="36"/>
      <c r="H14" s="37"/>
      <c r="I14" s="37"/>
      <c r="J14" s="37"/>
      <c r="K14" s="38"/>
      <c r="L14" s="37"/>
      <c r="M14" s="37"/>
      <c r="N14" s="39"/>
    </row>
    <row r="15" spans="2:14" ht="19.149999999999999" customHeight="1">
      <c r="B15" s="40" t="s">
        <v>18</v>
      </c>
      <c r="C15" s="41"/>
      <c r="D15" s="42"/>
      <c r="E15" s="42"/>
      <c r="F15" s="42"/>
      <c r="G15" s="42"/>
      <c r="H15" s="42"/>
      <c r="I15" s="42"/>
      <c r="J15" s="42"/>
      <c r="K15" s="43"/>
      <c r="L15" s="42"/>
      <c r="M15" s="42"/>
      <c r="N15" s="39"/>
    </row>
    <row r="16" spans="2:14">
      <c r="B16" s="40"/>
      <c r="C16" s="44"/>
      <c r="D16" s="45"/>
      <c r="E16" s="42"/>
      <c r="F16" s="42"/>
      <c r="G16" s="42"/>
      <c r="H16" s="42"/>
      <c r="I16" s="42"/>
      <c r="J16" s="42"/>
      <c r="K16" s="43"/>
      <c r="L16" s="42"/>
      <c r="M16" s="42"/>
      <c r="N16" s="39"/>
    </row>
    <row r="17" spans="2:14">
      <c r="B17" s="40"/>
      <c r="C17" s="46"/>
      <c r="D17" s="47"/>
      <c r="E17" s="47"/>
      <c r="F17" s="47"/>
      <c r="G17" s="47"/>
      <c r="H17" s="47"/>
      <c r="I17" s="47"/>
      <c r="J17" s="47"/>
      <c r="K17" s="48"/>
      <c r="L17" s="47"/>
      <c r="M17" s="47"/>
      <c r="N17" s="49"/>
    </row>
    <row r="18" spans="2:14">
      <c r="B18" s="40" t="s">
        <v>19</v>
      </c>
      <c r="C18" s="44"/>
      <c r="D18" s="42"/>
      <c r="E18" s="42"/>
      <c r="F18" s="42"/>
      <c r="G18" s="42"/>
      <c r="H18" s="42"/>
      <c r="I18" s="50"/>
      <c r="J18" s="34" t="s">
        <v>20</v>
      </c>
      <c r="K18" s="43"/>
      <c r="L18" s="42"/>
      <c r="M18" s="42"/>
      <c r="N18" s="51"/>
    </row>
    <row r="19" spans="2:14">
      <c r="B19" s="40"/>
      <c r="C19" s="46"/>
      <c r="D19" s="47"/>
      <c r="E19" s="47"/>
      <c r="F19" s="47"/>
      <c r="G19" s="47"/>
      <c r="H19" s="47"/>
      <c r="I19" s="47"/>
      <c r="J19" s="47"/>
      <c r="K19" s="48"/>
      <c r="L19" s="47"/>
      <c r="M19" s="47"/>
      <c r="N19" s="49"/>
    </row>
    <row r="20" spans="2:14">
      <c r="B20" s="40" t="s">
        <v>21</v>
      </c>
      <c r="C20" s="44"/>
      <c r="D20" s="52"/>
      <c r="E20" s="52"/>
      <c r="F20" s="52"/>
      <c r="G20" s="52"/>
      <c r="H20" s="52"/>
      <c r="I20" s="52"/>
      <c r="J20" s="52"/>
      <c r="K20" s="53"/>
      <c r="L20" s="52"/>
      <c r="M20" s="52"/>
      <c r="N20" s="54"/>
    </row>
    <row r="21" spans="2:14">
      <c r="B21" s="40"/>
      <c r="C21" s="46"/>
      <c r="D21" s="55"/>
      <c r="E21" s="55"/>
      <c r="F21" s="55"/>
      <c r="G21" s="55"/>
      <c r="H21" s="55"/>
      <c r="I21" s="55"/>
      <c r="J21" s="55"/>
      <c r="K21" s="56"/>
      <c r="L21" s="55"/>
      <c r="M21" s="55"/>
      <c r="N21" s="57"/>
    </row>
    <row r="22" spans="2:14">
      <c r="B22" s="40" t="s">
        <v>22</v>
      </c>
      <c r="C22" s="44"/>
      <c r="D22" s="52"/>
      <c r="E22" s="52"/>
      <c r="F22" s="52"/>
      <c r="G22" s="52"/>
      <c r="H22" s="52"/>
      <c r="I22" s="52"/>
      <c r="J22" s="52"/>
      <c r="K22" s="58" t="s">
        <v>23</v>
      </c>
      <c r="L22" s="59"/>
      <c r="M22" s="60" t="s">
        <v>8</v>
      </c>
      <c r="N22" s="61"/>
    </row>
    <row r="23" spans="2:14">
      <c r="B23" s="40"/>
      <c r="C23" s="46"/>
      <c r="D23" s="55"/>
      <c r="E23" s="55"/>
      <c r="F23" s="55"/>
      <c r="G23" s="55"/>
      <c r="H23" s="55"/>
      <c r="I23" s="55"/>
      <c r="J23" s="55"/>
      <c r="K23" s="56"/>
      <c r="L23" s="55"/>
      <c r="M23" s="55"/>
      <c r="N23" s="57"/>
    </row>
    <row r="24" spans="2:14">
      <c r="B24" s="40" t="s">
        <v>24</v>
      </c>
      <c r="C24" s="46"/>
      <c r="D24" s="55"/>
      <c r="E24" s="55"/>
      <c r="F24" s="62"/>
      <c r="G24" s="62"/>
      <c r="H24" s="50"/>
      <c r="I24" s="52"/>
      <c r="J24" s="52"/>
      <c r="K24" s="63"/>
      <c r="L24" s="55"/>
      <c r="M24" s="55"/>
      <c r="N24" s="57"/>
    </row>
    <row r="25" spans="2:14">
      <c r="B25" s="64"/>
      <c r="C25" s="65"/>
      <c r="D25" s="66"/>
      <c r="E25" s="66"/>
      <c r="F25" s="628" t="s">
        <v>10</v>
      </c>
      <c r="G25" s="628"/>
      <c r="H25" s="628" t="s">
        <v>11</v>
      </c>
      <c r="I25" s="628"/>
      <c r="J25" s="66" t="s">
        <v>12</v>
      </c>
      <c r="K25" s="67"/>
      <c r="L25" s="66"/>
      <c r="M25" s="66"/>
      <c r="N25" s="68"/>
    </row>
    <row r="26" spans="2:14">
      <c r="B26" s="69"/>
      <c r="C26" s="37"/>
      <c r="D26" s="37"/>
      <c r="E26" s="37"/>
      <c r="F26" s="37"/>
      <c r="G26" s="37"/>
      <c r="H26" s="37"/>
      <c r="I26" s="37"/>
      <c r="J26" s="37"/>
      <c r="K26" s="38"/>
      <c r="L26" s="37"/>
      <c r="M26" s="37"/>
      <c r="N26" s="39"/>
    </row>
    <row r="27" spans="2:14" ht="15">
      <c r="B27" s="611" t="s">
        <v>25</v>
      </c>
      <c r="C27" s="612"/>
      <c r="D27" s="612"/>
      <c r="E27" s="612"/>
      <c r="F27" s="612"/>
      <c r="G27" s="612"/>
      <c r="H27" s="612"/>
      <c r="I27" s="612"/>
      <c r="J27" s="612"/>
      <c r="K27" s="612"/>
      <c r="L27" s="612"/>
      <c r="M27" s="612"/>
      <c r="N27" s="613"/>
    </row>
    <row r="28" spans="2:14" ht="13.5" thickBot="1">
      <c r="B28" s="70"/>
      <c r="C28" s="71"/>
      <c r="D28" s="71"/>
      <c r="E28" s="71"/>
      <c r="F28" s="71"/>
      <c r="G28" s="71"/>
      <c r="H28" s="71"/>
      <c r="I28" s="71"/>
      <c r="J28" s="71"/>
      <c r="K28" s="72"/>
      <c r="L28" s="71"/>
      <c r="M28" s="71"/>
      <c r="N28" s="73"/>
    </row>
    <row r="29" spans="2:14" ht="25.5">
      <c r="B29" s="74" t="s">
        <v>26</v>
      </c>
      <c r="C29" s="614" t="s">
        <v>27</v>
      </c>
      <c r="D29" s="615"/>
      <c r="E29" s="615"/>
      <c r="F29" s="615"/>
      <c r="G29" s="615"/>
      <c r="H29" s="615"/>
      <c r="I29" s="615"/>
      <c r="J29" s="616"/>
      <c r="K29" s="75" t="s">
        <v>28</v>
      </c>
      <c r="L29" s="617" t="s">
        <v>29</v>
      </c>
      <c r="M29" s="618"/>
      <c r="N29" s="76" t="s">
        <v>30</v>
      </c>
    </row>
    <row r="30" spans="2:14" ht="13.5" thickBot="1">
      <c r="B30" s="77" t="s">
        <v>72</v>
      </c>
      <c r="C30" s="78" t="s">
        <v>73</v>
      </c>
      <c r="D30" s="79"/>
      <c r="E30" s="79"/>
      <c r="F30" s="79"/>
      <c r="G30" s="79"/>
      <c r="H30" s="79"/>
      <c r="I30" s="79"/>
      <c r="J30" s="79"/>
      <c r="K30" s="80"/>
      <c r="L30" s="619" t="s">
        <v>74</v>
      </c>
      <c r="M30" s="620"/>
      <c r="N30" s="161"/>
    </row>
    <row r="31" spans="2:14">
      <c r="B31" s="70"/>
      <c r="C31" s="71"/>
      <c r="D31" s="71"/>
      <c r="E31" s="71"/>
      <c r="F31" s="71"/>
      <c r="G31" s="71"/>
      <c r="H31" s="71"/>
      <c r="I31" s="71"/>
      <c r="J31" s="71"/>
      <c r="K31" s="72"/>
      <c r="L31" s="71"/>
      <c r="M31" s="71"/>
      <c r="N31" s="73"/>
    </row>
    <row r="32" spans="2:14">
      <c r="B32" s="81" t="s">
        <v>31</v>
      </c>
      <c r="C32" s="82"/>
      <c r="D32" s="82"/>
      <c r="E32" s="82"/>
      <c r="F32" s="82"/>
      <c r="G32" s="82"/>
      <c r="H32" s="82"/>
      <c r="I32" s="82"/>
      <c r="J32" s="82"/>
      <c r="K32" s="83"/>
      <c r="L32" s="82"/>
      <c r="M32" s="82"/>
      <c r="N32" s="84"/>
    </row>
    <row r="33" spans="1:14" ht="13.5" thickBot="1">
      <c r="B33" s="85"/>
      <c r="C33" s="71"/>
      <c r="D33" s="71"/>
      <c r="E33" s="71"/>
      <c r="F33" s="71"/>
      <c r="G33" s="71"/>
      <c r="H33" s="71"/>
      <c r="I33" s="71"/>
      <c r="J33" s="71"/>
      <c r="K33" s="72"/>
      <c r="L33" s="71"/>
      <c r="M33" s="71"/>
      <c r="N33" s="73"/>
    </row>
    <row r="34" spans="1:14">
      <c r="B34" s="621" t="s">
        <v>27</v>
      </c>
      <c r="C34" s="622"/>
      <c r="D34" s="622"/>
      <c r="E34" s="622"/>
      <c r="F34" s="622"/>
      <c r="G34" s="622"/>
      <c r="H34" s="622"/>
      <c r="I34" s="622" t="s">
        <v>32</v>
      </c>
      <c r="J34" s="622"/>
      <c r="K34" s="86" t="s">
        <v>33</v>
      </c>
      <c r="L34" s="622" t="s">
        <v>34</v>
      </c>
      <c r="M34" s="622"/>
      <c r="N34" s="87" t="s">
        <v>35</v>
      </c>
    </row>
    <row r="35" spans="1:14">
      <c r="A35" t="s">
        <v>75</v>
      </c>
      <c r="B35" s="605" t="s">
        <v>121</v>
      </c>
      <c r="C35" s="606"/>
      <c r="D35" s="606"/>
      <c r="E35" s="606"/>
      <c r="F35" s="606"/>
      <c r="G35" s="606"/>
      <c r="H35" s="606"/>
      <c r="I35" s="607"/>
      <c r="J35" s="607"/>
      <c r="K35" s="88">
        <v>65000</v>
      </c>
      <c r="L35" s="608">
        <v>600</v>
      </c>
      <c r="M35" s="608"/>
      <c r="N35" s="89">
        <f>+K35/L35</f>
        <v>108.33333333333333</v>
      </c>
    </row>
    <row r="36" spans="1:14">
      <c r="A36" t="s">
        <v>76</v>
      </c>
      <c r="B36" s="605" t="s">
        <v>122</v>
      </c>
      <c r="C36" s="606"/>
      <c r="D36" s="606"/>
      <c r="E36" s="606"/>
      <c r="F36" s="606"/>
      <c r="G36" s="606"/>
      <c r="H36" s="606"/>
      <c r="I36" s="607"/>
      <c r="J36" s="607"/>
      <c r="K36" s="88">
        <v>190000</v>
      </c>
      <c r="L36" s="608">
        <f>+L35</f>
        <v>600</v>
      </c>
      <c r="M36" s="608"/>
      <c r="N36" s="89">
        <f t="shared" ref="N36:N37" si="0">+K36/L36</f>
        <v>316.66666666666669</v>
      </c>
    </row>
    <row r="37" spans="1:14">
      <c r="A37" t="s">
        <v>77</v>
      </c>
      <c r="B37" s="605" t="s">
        <v>123</v>
      </c>
      <c r="C37" s="606"/>
      <c r="D37" s="606"/>
      <c r="E37" s="606"/>
      <c r="F37" s="606"/>
      <c r="G37" s="606"/>
      <c r="H37" s="606"/>
      <c r="I37" s="607"/>
      <c r="J37" s="607"/>
      <c r="K37" s="88">
        <v>160000</v>
      </c>
      <c r="L37" s="608">
        <f>+L35</f>
        <v>600</v>
      </c>
      <c r="M37" s="608"/>
      <c r="N37" s="89">
        <f t="shared" si="0"/>
        <v>266.66666666666669</v>
      </c>
    </row>
    <row r="38" spans="1:14">
      <c r="B38" s="609"/>
      <c r="C38" s="610"/>
      <c r="D38" s="610"/>
      <c r="E38" s="610"/>
      <c r="F38" s="610"/>
      <c r="G38" s="610"/>
      <c r="H38" s="581"/>
      <c r="I38" s="580"/>
      <c r="J38" s="581"/>
      <c r="K38" s="88"/>
      <c r="L38" s="580"/>
      <c r="M38" s="581"/>
      <c r="N38" s="89"/>
    </row>
    <row r="39" spans="1:14" ht="13.5" thickBot="1">
      <c r="B39" s="597" t="s">
        <v>36</v>
      </c>
      <c r="C39" s="598"/>
      <c r="D39" s="598"/>
      <c r="E39" s="598"/>
      <c r="F39" s="598"/>
      <c r="G39" s="598"/>
      <c r="H39" s="599"/>
      <c r="I39" s="582"/>
      <c r="J39" s="583"/>
      <c r="K39" s="90"/>
      <c r="L39" s="600">
        <v>0.01</v>
      </c>
      <c r="M39" s="583"/>
      <c r="N39" s="91">
        <f>N67*L39</f>
        <v>0.44395375000000004</v>
      </c>
    </row>
    <row r="40" spans="1:14" ht="13.5" thickBot="1">
      <c r="B40" s="572" t="s">
        <v>37</v>
      </c>
      <c r="C40" s="573"/>
      <c r="D40" s="573"/>
      <c r="E40" s="573"/>
      <c r="F40" s="573"/>
      <c r="G40" s="573"/>
      <c r="H40" s="573"/>
      <c r="I40" s="573"/>
      <c r="J40" s="573"/>
      <c r="K40" s="573"/>
      <c r="L40" s="573"/>
      <c r="M40" s="574"/>
      <c r="N40" s="92">
        <f>SUM(N35:N39)</f>
        <v>692.11062041666673</v>
      </c>
    </row>
    <row r="41" spans="1:14">
      <c r="B41" s="93"/>
      <c r="C41" s="94"/>
      <c r="D41" s="94"/>
      <c r="E41" s="94"/>
      <c r="F41" s="94"/>
      <c r="G41" s="94"/>
      <c r="H41" s="94"/>
      <c r="I41" s="94"/>
      <c r="J41" s="94"/>
      <c r="K41" s="95"/>
      <c r="L41" s="94"/>
      <c r="M41" s="94"/>
      <c r="N41" s="96"/>
    </row>
    <row r="42" spans="1:14">
      <c r="B42" s="97" t="s">
        <v>38</v>
      </c>
      <c r="C42" s="98"/>
      <c r="D42" s="98"/>
      <c r="E42" s="98"/>
      <c r="F42" s="98"/>
      <c r="G42" s="98"/>
      <c r="H42" s="98"/>
      <c r="I42" s="98"/>
      <c r="J42" s="98"/>
      <c r="K42" s="99"/>
      <c r="L42" s="98"/>
      <c r="M42" s="98"/>
      <c r="N42" s="100"/>
    </row>
    <row r="43" spans="1:14" ht="13.5" thickBot="1">
      <c r="B43" s="101"/>
      <c r="C43" s="102"/>
      <c r="D43" s="102"/>
      <c r="E43" s="102"/>
      <c r="F43" s="102"/>
      <c r="G43" s="102"/>
      <c r="H43" s="102"/>
      <c r="I43" s="102"/>
      <c r="J43" s="94"/>
      <c r="K43" s="95"/>
      <c r="L43" s="94"/>
      <c r="M43" s="94"/>
      <c r="N43" s="96"/>
    </row>
    <row r="44" spans="1:14">
      <c r="B44" s="601" t="s">
        <v>27</v>
      </c>
      <c r="C44" s="602"/>
      <c r="D44" s="602"/>
      <c r="E44" s="602"/>
      <c r="F44" s="602"/>
      <c r="G44" s="602"/>
      <c r="H44" s="602"/>
      <c r="I44" s="603"/>
      <c r="J44" s="103" t="s">
        <v>29</v>
      </c>
      <c r="K44" s="86" t="s">
        <v>30</v>
      </c>
      <c r="L44" s="604" t="s">
        <v>39</v>
      </c>
      <c r="M44" s="603"/>
      <c r="N44" s="87" t="s">
        <v>35</v>
      </c>
    </row>
    <row r="45" spans="1:14">
      <c r="A45" t="s">
        <v>78</v>
      </c>
      <c r="B45" s="658" t="s">
        <v>128</v>
      </c>
      <c r="C45" s="659"/>
      <c r="D45" s="659"/>
      <c r="E45" s="659"/>
      <c r="F45" s="659"/>
      <c r="G45" s="659"/>
      <c r="H45" s="659"/>
      <c r="I45" s="660"/>
      <c r="J45" s="127" t="s">
        <v>129</v>
      </c>
      <c r="K45" s="163">
        <v>3</v>
      </c>
      <c r="L45" s="568">
        <v>65</v>
      </c>
      <c r="M45" s="569" t="e">
        <v>#N/A</v>
      </c>
      <c r="N45" s="89">
        <f>+K45*L45</f>
        <v>195</v>
      </c>
    </row>
    <row r="46" spans="1:14">
      <c r="B46" s="164"/>
      <c r="C46" s="165"/>
      <c r="D46" s="165"/>
      <c r="E46" s="165"/>
      <c r="F46" s="165"/>
      <c r="G46" s="165"/>
      <c r="H46" s="165"/>
      <c r="I46" s="166"/>
      <c r="J46" s="167"/>
      <c r="K46" s="168"/>
      <c r="L46" s="568"/>
      <c r="M46" s="569"/>
      <c r="N46" s="169">
        <f t="shared" ref="N46:N51" si="1">+K46*L46</f>
        <v>0</v>
      </c>
    </row>
    <row r="47" spans="1:14">
      <c r="B47" s="164"/>
      <c r="C47" s="165"/>
      <c r="D47" s="165"/>
      <c r="E47" s="165"/>
      <c r="F47" s="165"/>
      <c r="G47" s="165"/>
      <c r="H47" s="165"/>
      <c r="I47" s="166"/>
      <c r="J47" s="167"/>
      <c r="K47" s="168"/>
      <c r="L47" s="568"/>
      <c r="M47" s="569"/>
      <c r="N47" s="169">
        <f t="shared" si="1"/>
        <v>0</v>
      </c>
    </row>
    <row r="48" spans="1:14">
      <c r="B48" s="164"/>
      <c r="C48" s="165"/>
      <c r="D48" s="165"/>
      <c r="E48" s="165"/>
      <c r="F48" s="165"/>
      <c r="G48" s="165"/>
      <c r="H48" s="165"/>
      <c r="I48" s="166"/>
      <c r="J48" s="167"/>
      <c r="K48" s="168"/>
      <c r="L48" s="568"/>
      <c r="M48" s="569"/>
      <c r="N48" s="169">
        <f t="shared" si="1"/>
        <v>0</v>
      </c>
    </row>
    <row r="49" spans="2:14">
      <c r="B49" s="164"/>
      <c r="C49" s="165"/>
      <c r="D49" s="165"/>
      <c r="E49" s="165"/>
      <c r="F49" s="165"/>
      <c r="G49" s="165"/>
      <c r="H49" s="165"/>
      <c r="I49" s="166"/>
      <c r="J49" s="167"/>
      <c r="K49" s="168"/>
      <c r="L49" s="568"/>
      <c r="M49" s="569"/>
      <c r="N49" s="169">
        <f t="shared" si="1"/>
        <v>0</v>
      </c>
    </row>
    <row r="50" spans="2:14">
      <c r="B50" s="164"/>
      <c r="C50" s="165"/>
      <c r="D50" s="165"/>
      <c r="E50" s="165"/>
      <c r="F50" s="165"/>
      <c r="G50" s="165"/>
      <c r="H50" s="165"/>
      <c r="I50" s="166"/>
      <c r="J50" s="167"/>
      <c r="K50" s="168"/>
      <c r="L50" s="568"/>
      <c r="M50" s="569"/>
      <c r="N50" s="169">
        <f t="shared" si="1"/>
        <v>0</v>
      </c>
    </row>
    <row r="51" spans="2:14">
      <c r="B51" s="164"/>
      <c r="C51" s="165"/>
      <c r="D51" s="165"/>
      <c r="E51" s="165"/>
      <c r="F51" s="165"/>
      <c r="G51" s="165"/>
      <c r="H51" s="165"/>
      <c r="I51" s="166"/>
      <c r="J51" s="167"/>
      <c r="K51" s="168"/>
      <c r="L51" s="568"/>
      <c r="M51" s="569"/>
      <c r="N51" s="169">
        <f t="shared" si="1"/>
        <v>0</v>
      </c>
    </row>
    <row r="52" spans="2:14" ht="13.5" thickBot="1">
      <c r="B52" s="593"/>
      <c r="C52" s="594"/>
      <c r="D52" s="594"/>
      <c r="E52" s="594"/>
      <c r="F52" s="594"/>
      <c r="G52" s="594"/>
      <c r="H52" s="594"/>
      <c r="I52" s="595"/>
      <c r="J52" s="105"/>
      <c r="K52" s="170"/>
      <c r="L52" s="582"/>
      <c r="M52" s="583"/>
      <c r="N52" s="91"/>
    </row>
    <row r="53" spans="2:14" ht="13.5" thickBot="1">
      <c r="B53" s="584" t="s">
        <v>37</v>
      </c>
      <c r="C53" s="585"/>
      <c r="D53" s="585"/>
      <c r="E53" s="585"/>
      <c r="F53" s="585"/>
      <c r="G53" s="585"/>
      <c r="H53" s="585"/>
      <c r="I53" s="585"/>
      <c r="J53" s="585"/>
      <c r="K53" s="585"/>
      <c r="L53" s="585"/>
      <c r="M53" s="586"/>
      <c r="N53" s="106">
        <f>SUM(N45:N52)</f>
        <v>195</v>
      </c>
    </row>
    <row r="54" spans="2:14">
      <c r="B54" s="107"/>
      <c r="C54" s="94"/>
      <c r="D54" s="94"/>
      <c r="E54" s="94"/>
      <c r="F54" s="94"/>
      <c r="G54" s="94"/>
      <c r="H54" s="94"/>
      <c r="I54" s="94"/>
      <c r="J54" s="94"/>
      <c r="K54" s="95"/>
      <c r="L54" s="94"/>
      <c r="M54" s="94"/>
      <c r="N54" s="96"/>
    </row>
    <row r="55" spans="2:14">
      <c r="B55" s="97" t="s">
        <v>40</v>
      </c>
      <c r="C55" s="104"/>
      <c r="D55" s="104"/>
      <c r="E55" s="104"/>
      <c r="F55" s="104"/>
      <c r="G55" s="104"/>
      <c r="H55" s="104"/>
      <c r="I55" s="104"/>
      <c r="J55" s="104"/>
      <c r="K55" s="108"/>
      <c r="L55" s="104"/>
      <c r="M55" s="104"/>
      <c r="N55" s="109"/>
    </row>
    <row r="56" spans="2:14" ht="13.5" thickBot="1">
      <c r="B56" s="107"/>
      <c r="C56" s="94"/>
      <c r="D56" s="94"/>
      <c r="E56" s="94"/>
      <c r="F56" s="94"/>
      <c r="G56" s="94"/>
      <c r="H56" s="94"/>
      <c r="I56" s="94"/>
      <c r="J56" s="94"/>
      <c r="K56" s="95"/>
      <c r="L56" s="94"/>
      <c r="M56" s="94"/>
      <c r="N56" s="96"/>
    </row>
    <row r="57" spans="2:14" ht="36">
      <c r="B57" s="575" t="s">
        <v>41</v>
      </c>
      <c r="C57" s="576"/>
      <c r="D57" s="576"/>
      <c r="E57" s="576"/>
      <c r="F57" s="577"/>
      <c r="G57" s="110"/>
      <c r="H57" s="111" t="s">
        <v>29</v>
      </c>
      <c r="I57" s="112" t="s">
        <v>42</v>
      </c>
      <c r="J57" s="113" t="s">
        <v>43</v>
      </c>
      <c r="K57" s="114" t="s">
        <v>44</v>
      </c>
      <c r="L57" s="596" t="s">
        <v>45</v>
      </c>
      <c r="M57" s="577"/>
      <c r="N57" s="115" t="s">
        <v>35</v>
      </c>
    </row>
    <row r="58" spans="2:14">
      <c r="B58" s="116" t="s">
        <v>198</v>
      </c>
      <c r="C58" s="117"/>
      <c r="D58" s="117"/>
      <c r="E58" s="117"/>
      <c r="F58" s="117"/>
      <c r="G58" s="117"/>
      <c r="H58" s="118" t="s">
        <v>191</v>
      </c>
      <c r="I58" s="119"/>
      <c r="J58" s="104"/>
      <c r="K58" s="88">
        <f>+I58*J58</f>
        <v>0</v>
      </c>
      <c r="L58" s="568"/>
      <c r="M58" s="569"/>
      <c r="N58" s="89">
        <v>50</v>
      </c>
    </row>
    <row r="59" spans="2:14" ht="13.5" thickBot="1">
      <c r="B59" s="120"/>
      <c r="C59" s="121"/>
      <c r="D59" s="121"/>
      <c r="E59" s="121"/>
      <c r="F59" s="121"/>
      <c r="G59" s="121"/>
      <c r="H59" s="122"/>
      <c r="I59" s="123"/>
      <c r="J59" s="102"/>
      <c r="K59" s="124"/>
      <c r="L59" s="570"/>
      <c r="M59" s="571"/>
      <c r="N59" s="125"/>
    </row>
    <row r="60" spans="2:14" ht="13.5" thickBot="1">
      <c r="B60" s="572" t="s">
        <v>37</v>
      </c>
      <c r="C60" s="573"/>
      <c r="D60" s="573"/>
      <c r="E60" s="573"/>
      <c r="F60" s="573"/>
      <c r="G60" s="573"/>
      <c r="H60" s="573"/>
      <c r="I60" s="573"/>
      <c r="J60" s="573"/>
      <c r="K60" s="573"/>
      <c r="L60" s="573"/>
      <c r="M60" s="574"/>
      <c r="N60" s="92">
        <f>SUM(N58:N59)</f>
        <v>50</v>
      </c>
    </row>
    <row r="61" spans="2:14">
      <c r="B61" s="107"/>
      <c r="C61" s="94"/>
      <c r="D61" s="94"/>
      <c r="E61" s="94"/>
      <c r="F61" s="94"/>
      <c r="G61" s="94"/>
      <c r="H61" s="94"/>
      <c r="I61" s="94"/>
      <c r="J61" s="94"/>
      <c r="K61" s="95"/>
      <c r="L61" s="94"/>
      <c r="M61" s="94"/>
      <c r="N61" s="96"/>
    </row>
    <row r="62" spans="2:14">
      <c r="B62" s="97" t="s">
        <v>46</v>
      </c>
      <c r="C62" s="98"/>
      <c r="D62" s="98"/>
      <c r="E62" s="98"/>
      <c r="F62" s="98"/>
      <c r="G62" s="98"/>
      <c r="H62" s="98"/>
      <c r="I62" s="98"/>
      <c r="J62" s="98"/>
      <c r="K62" s="99"/>
      <c r="L62" s="98"/>
      <c r="M62" s="98"/>
      <c r="N62" s="100"/>
    </row>
    <row r="63" spans="2:14" ht="13.5" thickBot="1">
      <c r="B63" s="107"/>
      <c r="C63" s="94"/>
      <c r="D63" s="94"/>
      <c r="E63" s="94"/>
      <c r="F63" s="94"/>
      <c r="G63" s="94"/>
      <c r="H63" s="94"/>
      <c r="I63" s="94"/>
      <c r="J63" s="94"/>
      <c r="K63" s="95"/>
      <c r="L63" s="94"/>
      <c r="M63" s="94"/>
      <c r="N63" s="96"/>
    </row>
    <row r="64" spans="2:14" ht="24">
      <c r="B64" s="575" t="s">
        <v>27</v>
      </c>
      <c r="C64" s="576"/>
      <c r="D64" s="576"/>
      <c r="E64" s="576"/>
      <c r="F64" s="576"/>
      <c r="G64" s="576"/>
      <c r="H64" s="577"/>
      <c r="I64" s="111" t="s">
        <v>47</v>
      </c>
      <c r="J64" s="113" t="s">
        <v>48</v>
      </c>
      <c r="K64" s="114" t="s">
        <v>49</v>
      </c>
      <c r="L64" s="578" t="s">
        <v>34</v>
      </c>
      <c r="M64" s="579"/>
      <c r="N64" s="126" t="s">
        <v>35</v>
      </c>
    </row>
    <row r="65" spans="1:14">
      <c r="A65" t="s">
        <v>70</v>
      </c>
      <c r="B65" s="171" t="s">
        <v>177</v>
      </c>
      <c r="C65" s="117"/>
      <c r="D65" s="117"/>
      <c r="E65" s="117"/>
      <c r="F65" s="117"/>
      <c r="G65" s="117"/>
      <c r="H65" s="117"/>
      <c r="I65" s="88">
        <v>56668</v>
      </c>
      <c r="J65" s="127">
        <v>1.85</v>
      </c>
      <c r="K65" s="88">
        <f>+J65*I65</f>
        <v>104835.8</v>
      </c>
      <c r="L65" s="580">
        <f>8*L35</f>
        <v>4800</v>
      </c>
      <c r="M65" s="581"/>
      <c r="N65" s="89">
        <f>+K65/L65</f>
        <v>21.840791666666668</v>
      </c>
    </row>
    <row r="66" spans="1:14" ht="13.5" thickBot="1">
      <c r="A66" t="s">
        <v>68</v>
      </c>
      <c r="B66" s="172" t="s">
        <v>125</v>
      </c>
      <c r="C66" s="121"/>
      <c r="D66" s="121"/>
      <c r="E66" s="121"/>
      <c r="F66" s="121"/>
      <c r="G66" s="121"/>
      <c r="H66" s="121"/>
      <c r="I66" s="124">
        <f>29260*2</f>
        <v>58520</v>
      </c>
      <c r="J66" s="162">
        <v>1.85</v>
      </c>
      <c r="K66" s="88">
        <f>I66*J66</f>
        <v>108262</v>
      </c>
      <c r="L66" s="582">
        <f>+L65</f>
        <v>4800</v>
      </c>
      <c r="M66" s="583"/>
      <c r="N66" s="125">
        <f>+K66/L66</f>
        <v>22.554583333333333</v>
      </c>
    </row>
    <row r="67" spans="1:14" ht="13.5" thickBot="1">
      <c r="B67" s="584" t="s">
        <v>37</v>
      </c>
      <c r="C67" s="585"/>
      <c r="D67" s="585"/>
      <c r="E67" s="585"/>
      <c r="F67" s="585"/>
      <c r="G67" s="585"/>
      <c r="H67" s="585"/>
      <c r="I67" s="585"/>
      <c r="J67" s="585"/>
      <c r="K67" s="585"/>
      <c r="L67" s="585"/>
      <c r="M67" s="586"/>
      <c r="N67" s="106">
        <f>SUM(N65:N66)</f>
        <v>44.395375000000001</v>
      </c>
    </row>
    <row r="68" spans="1:14" ht="13.5" thickBot="1">
      <c r="B68" s="107"/>
      <c r="C68" s="94"/>
      <c r="D68" s="94"/>
      <c r="E68" s="94"/>
      <c r="F68" s="94"/>
      <c r="G68" s="94"/>
      <c r="H68" s="94"/>
      <c r="I68" s="94"/>
      <c r="J68" s="94"/>
      <c r="K68" s="95"/>
      <c r="L68" s="94"/>
      <c r="M68" s="94"/>
      <c r="N68" s="96"/>
    </row>
    <row r="69" spans="1:14" ht="13.5" thickBot="1">
      <c r="B69" s="584" t="s">
        <v>50</v>
      </c>
      <c r="C69" s="585"/>
      <c r="D69" s="585"/>
      <c r="E69" s="585"/>
      <c r="F69" s="585"/>
      <c r="G69" s="585"/>
      <c r="H69" s="585"/>
      <c r="I69" s="585"/>
      <c r="J69" s="585"/>
      <c r="K69" s="585"/>
      <c r="L69" s="585"/>
      <c r="M69" s="586"/>
      <c r="N69" s="106">
        <f>+N40+N53+N60+N67</f>
        <v>981.50599541666679</v>
      </c>
    </row>
    <row r="70" spans="1:14">
      <c r="B70" s="107"/>
      <c r="C70" s="94"/>
      <c r="D70" s="94"/>
      <c r="E70" s="94"/>
      <c r="F70" s="94"/>
      <c r="G70" s="94"/>
      <c r="H70" s="94"/>
      <c r="I70" s="94"/>
      <c r="J70" s="94"/>
      <c r="K70" s="95"/>
      <c r="L70" s="94"/>
      <c r="M70" s="94"/>
      <c r="N70" s="96"/>
    </row>
    <row r="71" spans="1:14">
      <c r="B71" s="587" t="s">
        <v>51</v>
      </c>
      <c r="C71" s="588"/>
      <c r="D71" s="588"/>
      <c r="E71" s="588"/>
      <c r="F71" s="588"/>
      <c r="G71" s="588"/>
      <c r="H71" s="588"/>
      <c r="I71" s="588"/>
      <c r="J71" s="588"/>
      <c r="K71" s="588"/>
      <c r="L71" s="588"/>
      <c r="M71" s="588"/>
      <c r="N71" s="589"/>
    </row>
    <row r="72" spans="1:14" ht="13.5" thickBot="1">
      <c r="B72" s="590"/>
      <c r="C72" s="591"/>
      <c r="D72" s="591"/>
      <c r="E72" s="591"/>
      <c r="F72" s="591"/>
      <c r="G72" s="591"/>
      <c r="H72" s="591"/>
      <c r="I72" s="591"/>
      <c r="J72" s="591"/>
      <c r="K72" s="591"/>
      <c r="L72" s="591"/>
      <c r="M72" s="591"/>
      <c r="N72" s="592"/>
    </row>
    <row r="73" spans="1:14">
      <c r="B73" s="563" t="s">
        <v>27</v>
      </c>
      <c r="C73" s="564"/>
      <c r="D73" s="564"/>
      <c r="E73" s="564"/>
      <c r="F73" s="564"/>
      <c r="G73" s="564"/>
      <c r="H73" s="564"/>
      <c r="I73" s="564"/>
      <c r="J73" s="565"/>
      <c r="K73" s="128" t="s">
        <v>52</v>
      </c>
      <c r="L73" s="566" t="s">
        <v>53</v>
      </c>
      <c r="M73" s="567"/>
      <c r="N73" s="129"/>
    </row>
    <row r="74" spans="1:14">
      <c r="B74" s="550" t="s">
        <v>54</v>
      </c>
      <c r="C74" s="551"/>
      <c r="D74" s="551"/>
      <c r="E74" s="551"/>
      <c r="F74" s="551"/>
      <c r="G74" s="551"/>
      <c r="H74" s="551"/>
      <c r="I74" s="551"/>
      <c r="J74" s="552"/>
      <c r="K74" s="130">
        <v>0.2</v>
      </c>
      <c r="L74" s="553">
        <f>K74*$N$69</f>
        <v>196.30119908333336</v>
      </c>
      <c r="M74" s="554"/>
      <c r="N74" s="131"/>
    </row>
    <row r="75" spans="1:14">
      <c r="B75" s="555" t="s">
        <v>55</v>
      </c>
      <c r="C75" s="556"/>
      <c r="D75" s="556"/>
      <c r="E75" s="556"/>
      <c r="F75" s="556"/>
      <c r="G75" s="556"/>
      <c r="H75" s="556"/>
      <c r="I75" s="556"/>
      <c r="J75" s="557"/>
      <c r="K75" s="130">
        <v>0.05</v>
      </c>
      <c r="L75" s="553">
        <f>K75*$N$69</f>
        <v>49.07529977083334</v>
      </c>
      <c r="M75" s="554"/>
      <c r="N75" s="131"/>
    </row>
    <row r="76" spans="1:14" ht="13.5" thickBot="1">
      <c r="B76" s="558" t="s">
        <v>56</v>
      </c>
      <c r="C76" s="559"/>
      <c r="D76" s="559"/>
      <c r="E76" s="559"/>
      <c r="F76" s="559"/>
      <c r="G76" s="559"/>
      <c r="H76" s="559"/>
      <c r="I76" s="559"/>
      <c r="J76" s="560"/>
      <c r="K76" s="130">
        <v>0.05</v>
      </c>
      <c r="L76" s="561">
        <f>K76*$N$69</f>
        <v>49.07529977083334</v>
      </c>
      <c r="M76" s="562"/>
      <c r="N76" s="131"/>
    </row>
    <row r="77" spans="1:14" ht="13.5" thickBot="1">
      <c r="B77" s="538" t="s">
        <v>37</v>
      </c>
      <c r="C77" s="539"/>
      <c r="D77" s="539"/>
      <c r="E77" s="539"/>
      <c r="F77" s="539"/>
      <c r="G77" s="539"/>
      <c r="H77" s="539"/>
      <c r="I77" s="539"/>
      <c r="J77" s="539"/>
      <c r="K77" s="539"/>
      <c r="L77" s="539"/>
      <c r="M77" s="540"/>
      <c r="N77" s="106">
        <f>SUM(L74:M76)</f>
        <v>294.45179862500004</v>
      </c>
    </row>
    <row r="78" spans="1:14" ht="13.5" thickBot="1">
      <c r="B78" s="541"/>
      <c r="C78" s="542"/>
      <c r="D78" s="542"/>
      <c r="E78" s="542"/>
      <c r="F78" s="542"/>
      <c r="G78" s="542"/>
      <c r="H78" s="542"/>
      <c r="I78" s="542"/>
      <c r="J78" s="542"/>
      <c r="K78" s="542"/>
      <c r="L78" s="542"/>
      <c r="M78" s="542"/>
      <c r="N78" s="543"/>
    </row>
    <row r="79" spans="1:14" ht="13.5" thickBot="1">
      <c r="B79" s="538" t="s">
        <v>57</v>
      </c>
      <c r="C79" s="539"/>
      <c r="D79" s="539"/>
      <c r="E79" s="539"/>
      <c r="F79" s="539"/>
      <c r="G79" s="539"/>
      <c r="H79" s="539"/>
      <c r="I79" s="539"/>
      <c r="J79" s="539"/>
      <c r="K79" s="539"/>
      <c r="L79" s="539"/>
      <c r="M79" s="540"/>
      <c r="N79" s="106">
        <f>ROUND(SUM(N69,N77),0)</f>
        <v>1276</v>
      </c>
    </row>
    <row r="80" spans="1:14">
      <c r="B80" s="28"/>
      <c r="C80" s="29"/>
      <c r="D80" s="29"/>
      <c r="E80" s="29"/>
      <c r="F80" s="29"/>
      <c r="G80" s="29"/>
      <c r="H80" s="29"/>
      <c r="I80" s="29"/>
      <c r="J80" s="29"/>
      <c r="K80" s="30"/>
      <c r="L80" s="29"/>
      <c r="M80" s="29"/>
      <c r="N80" s="31"/>
    </row>
    <row r="81" spans="2:14">
      <c r="B81" s="69"/>
      <c r="C81" s="36"/>
      <c r="D81" s="36"/>
      <c r="E81" s="36"/>
      <c r="F81" s="36"/>
      <c r="G81" s="36"/>
      <c r="H81" s="36"/>
      <c r="I81" s="36"/>
      <c r="J81" s="36"/>
      <c r="K81" s="63"/>
      <c r="L81" s="36"/>
      <c r="M81" s="36"/>
      <c r="N81" s="39"/>
    </row>
    <row r="82" spans="2:14">
      <c r="B82" s="69"/>
      <c r="C82" s="36"/>
      <c r="D82" s="36"/>
      <c r="E82" s="36"/>
      <c r="F82" s="36"/>
      <c r="G82" s="36"/>
      <c r="H82" s="36"/>
      <c r="I82" s="36"/>
      <c r="J82" s="36"/>
      <c r="K82" s="63"/>
      <c r="L82" s="36"/>
      <c r="M82" s="36"/>
      <c r="N82" s="39"/>
    </row>
    <row r="83" spans="2:14">
      <c r="B83" s="69"/>
      <c r="C83" s="36"/>
      <c r="D83" s="36"/>
      <c r="E83" s="36"/>
      <c r="F83" s="36"/>
      <c r="G83" s="36"/>
      <c r="H83" s="36"/>
      <c r="I83" s="36"/>
      <c r="J83" s="36"/>
      <c r="K83" s="63"/>
      <c r="L83" s="36"/>
      <c r="M83" s="36"/>
      <c r="N83" s="39"/>
    </row>
    <row r="84" spans="2:14">
      <c r="B84" s="132"/>
      <c r="C84" s="133"/>
      <c r="D84" s="133"/>
      <c r="E84" s="134" t="s">
        <v>58</v>
      </c>
      <c r="F84" s="134"/>
      <c r="G84" s="134"/>
      <c r="H84" s="134"/>
      <c r="I84" s="134"/>
      <c r="J84" s="134"/>
      <c r="K84" s="135"/>
      <c r="L84" s="133"/>
      <c r="M84" s="133"/>
      <c r="N84" s="136"/>
    </row>
    <row r="85" spans="2:14">
      <c r="B85" s="132"/>
      <c r="C85" s="133"/>
      <c r="D85" s="133"/>
      <c r="E85" s="133" t="s">
        <v>59</v>
      </c>
      <c r="F85" s="133"/>
      <c r="G85" s="133"/>
      <c r="H85" s="133"/>
      <c r="I85" s="133"/>
      <c r="J85" s="133"/>
      <c r="K85" s="135"/>
      <c r="L85" s="133"/>
      <c r="M85" s="133"/>
      <c r="N85" s="136"/>
    </row>
    <row r="86" spans="2:14">
      <c r="B86" s="69"/>
      <c r="C86" s="36"/>
      <c r="D86" s="36"/>
      <c r="E86" s="36" t="s">
        <v>60</v>
      </c>
      <c r="F86" s="36"/>
      <c r="G86" s="36"/>
      <c r="H86" s="36"/>
      <c r="I86" s="36"/>
      <c r="J86" s="36"/>
      <c r="K86" s="63"/>
      <c r="L86" s="36"/>
      <c r="M86" s="36"/>
      <c r="N86" s="39"/>
    </row>
    <row r="87" spans="2:14">
      <c r="B87" s="69"/>
      <c r="C87" s="36"/>
      <c r="D87" s="36"/>
      <c r="E87" s="36" t="s">
        <v>61</v>
      </c>
      <c r="F87" s="36"/>
      <c r="G87" s="36"/>
      <c r="H87" s="36"/>
      <c r="I87" s="36"/>
      <c r="J87" s="36"/>
      <c r="K87" s="63"/>
      <c r="L87" s="36"/>
      <c r="M87" s="36"/>
      <c r="N87" s="39"/>
    </row>
    <row r="88" spans="2:14" ht="13.5" thickBot="1">
      <c r="B88" s="69"/>
      <c r="C88" s="36"/>
      <c r="D88" s="36"/>
      <c r="E88" s="36"/>
      <c r="F88" s="36" t="s">
        <v>62</v>
      </c>
      <c r="G88" s="36"/>
      <c r="H88" s="36"/>
      <c r="I88" s="36"/>
      <c r="J88" s="36"/>
      <c r="K88" s="63"/>
      <c r="L88" s="36"/>
      <c r="M88" s="36"/>
      <c r="N88" s="39"/>
    </row>
    <row r="89" spans="2:14">
      <c r="B89" s="137" t="s">
        <v>63</v>
      </c>
      <c r="C89" s="138"/>
      <c r="D89" s="138"/>
      <c r="E89" s="138"/>
      <c r="F89" s="138"/>
      <c r="G89" s="138"/>
      <c r="H89" s="138"/>
      <c r="I89" s="138"/>
      <c r="J89" s="138"/>
      <c r="K89" s="139"/>
      <c r="L89" s="138"/>
      <c r="M89" s="138"/>
      <c r="N89" s="140"/>
    </row>
    <row r="90" spans="2:14">
      <c r="B90" s="141"/>
      <c r="C90" s="142"/>
      <c r="D90" s="142"/>
      <c r="E90" s="142"/>
      <c r="F90" s="142"/>
      <c r="G90" s="142"/>
      <c r="H90" s="142"/>
      <c r="I90" s="142"/>
      <c r="J90" s="142"/>
      <c r="K90" s="143"/>
      <c r="L90" s="142"/>
      <c r="M90" s="142"/>
      <c r="N90" s="144"/>
    </row>
    <row r="91" spans="2:14">
      <c r="B91" s="141"/>
      <c r="C91" s="142"/>
      <c r="D91" s="142"/>
      <c r="E91" s="142"/>
      <c r="F91" s="142"/>
      <c r="G91" s="142"/>
      <c r="H91" s="142"/>
      <c r="I91" s="142"/>
      <c r="J91" s="142"/>
      <c r="K91" s="143"/>
      <c r="L91" s="142"/>
      <c r="M91" s="142"/>
      <c r="N91" s="144"/>
    </row>
    <row r="92" spans="2:14">
      <c r="B92" s="141"/>
      <c r="C92" s="142"/>
      <c r="D92" s="142"/>
      <c r="E92" s="142"/>
      <c r="F92" s="142"/>
      <c r="G92" s="142"/>
      <c r="H92" s="142"/>
      <c r="I92" s="142"/>
      <c r="J92" s="142"/>
      <c r="K92" s="143"/>
      <c r="L92" s="142"/>
      <c r="M92" s="142"/>
      <c r="N92" s="144"/>
    </row>
    <row r="93" spans="2:14" ht="13.5" thickBot="1">
      <c r="B93" s="145"/>
      <c r="C93" s="146"/>
      <c r="D93" s="146"/>
      <c r="E93" s="146"/>
      <c r="F93" s="146"/>
      <c r="G93" s="146"/>
      <c r="H93" s="146"/>
      <c r="I93" s="146"/>
      <c r="J93" s="146"/>
      <c r="K93" s="147"/>
      <c r="L93" s="146"/>
      <c r="M93" s="146"/>
      <c r="N93" s="148"/>
    </row>
    <row r="94" spans="2:14">
      <c r="B94" s="149"/>
      <c r="C94" s="150"/>
      <c r="D94" s="150"/>
      <c r="E94" s="150"/>
      <c r="F94" s="150"/>
      <c r="G94" s="150"/>
      <c r="H94" s="150"/>
      <c r="I94" s="150"/>
      <c r="J94" s="150"/>
      <c r="K94" s="151"/>
      <c r="L94" s="150"/>
      <c r="M94" s="150"/>
      <c r="N94" s="152"/>
    </row>
    <row r="95" spans="2:14">
      <c r="B95" s="153" t="s">
        <v>64</v>
      </c>
      <c r="C95" s="55"/>
      <c r="D95" s="55"/>
      <c r="E95" s="55"/>
      <c r="F95" s="55"/>
      <c r="G95" s="55"/>
      <c r="H95" s="55"/>
      <c r="I95" s="55"/>
      <c r="J95" s="55"/>
      <c r="K95" s="56"/>
      <c r="L95" s="55"/>
      <c r="M95" s="55"/>
      <c r="N95" s="57"/>
    </row>
    <row r="96" spans="2:14">
      <c r="B96" s="544" t="s">
        <v>65</v>
      </c>
      <c r="C96" s="545"/>
      <c r="D96" s="545"/>
      <c r="E96" s="545"/>
      <c r="F96" s="545"/>
      <c r="G96" s="545"/>
      <c r="H96" s="545"/>
      <c r="I96" s="545"/>
      <c r="J96" s="545"/>
      <c r="K96" s="545"/>
      <c r="L96" s="545"/>
      <c r="M96" s="545"/>
      <c r="N96" s="546"/>
    </row>
    <row r="97" spans="2:14">
      <c r="B97" s="544"/>
      <c r="C97" s="545"/>
      <c r="D97" s="545"/>
      <c r="E97" s="545"/>
      <c r="F97" s="545"/>
      <c r="G97" s="545"/>
      <c r="H97" s="545"/>
      <c r="I97" s="545"/>
      <c r="J97" s="545"/>
      <c r="K97" s="545"/>
      <c r="L97" s="545"/>
      <c r="M97" s="545"/>
      <c r="N97" s="546"/>
    </row>
    <row r="98" spans="2:14">
      <c r="B98" s="547" t="s">
        <v>66</v>
      </c>
      <c r="C98" s="548"/>
      <c r="D98" s="548"/>
      <c r="E98" s="548"/>
      <c r="F98" s="548"/>
      <c r="G98" s="548"/>
      <c r="H98" s="548"/>
      <c r="I98" s="548"/>
      <c r="J98" s="548"/>
      <c r="K98" s="548"/>
      <c r="L98" s="548"/>
      <c r="M98" s="548"/>
      <c r="N98" s="549"/>
    </row>
    <row r="99" spans="2:14">
      <c r="B99" s="547"/>
      <c r="C99" s="548"/>
      <c r="D99" s="548"/>
      <c r="E99" s="548"/>
      <c r="F99" s="548"/>
      <c r="G99" s="548"/>
      <c r="H99" s="548"/>
      <c r="I99" s="548"/>
      <c r="J99" s="548"/>
      <c r="K99" s="548"/>
      <c r="L99" s="548"/>
      <c r="M99" s="548"/>
      <c r="N99" s="549"/>
    </row>
    <row r="100" spans="2:14">
      <c r="B100" s="154"/>
      <c r="C100" s="155"/>
      <c r="D100" s="155"/>
      <c r="E100" s="155"/>
      <c r="F100" s="155"/>
      <c r="G100" s="155"/>
      <c r="H100" s="155"/>
      <c r="I100" s="155"/>
      <c r="J100" s="155"/>
      <c r="K100" s="156"/>
      <c r="L100" s="155"/>
      <c r="M100" s="155"/>
      <c r="N100" s="157"/>
    </row>
    <row r="101" spans="2:14">
      <c r="B101" s="154"/>
      <c r="C101" s="155"/>
      <c r="D101" s="155"/>
      <c r="E101" s="155"/>
      <c r="F101" s="155"/>
      <c r="G101" s="155"/>
      <c r="H101" s="155"/>
      <c r="I101" s="155"/>
      <c r="J101" s="155"/>
      <c r="K101" s="156"/>
      <c r="L101" s="155"/>
      <c r="M101" s="155"/>
      <c r="N101" s="157"/>
    </row>
    <row r="102" spans="2:14">
      <c r="B102" s="154"/>
      <c r="C102" s="155"/>
      <c r="D102" s="155"/>
      <c r="E102" s="155"/>
      <c r="F102" s="155"/>
      <c r="G102" s="155"/>
      <c r="H102" s="155"/>
      <c r="I102" s="155"/>
      <c r="J102" s="155"/>
      <c r="K102" s="156"/>
      <c r="L102" s="155"/>
      <c r="M102" s="155"/>
      <c r="N102" s="157"/>
    </row>
    <row r="103" spans="2:14">
      <c r="B103" s="153"/>
      <c r="C103" s="55"/>
      <c r="D103" s="55"/>
      <c r="E103" s="55"/>
      <c r="F103" s="55"/>
      <c r="G103" s="55"/>
      <c r="H103" s="55"/>
      <c r="I103" s="55"/>
      <c r="J103" s="55"/>
      <c r="K103" s="56"/>
      <c r="L103" s="55"/>
      <c r="M103" s="55"/>
      <c r="N103" s="57"/>
    </row>
    <row r="104" spans="2:14">
      <c r="B104" s="132"/>
      <c r="C104" s="133"/>
      <c r="D104" s="133"/>
      <c r="E104" s="133" t="s">
        <v>58</v>
      </c>
      <c r="F104" s="134"/>
      <c r="G104" s="133"/>
      <c r="H104" s="133"/>
      <c r="I104" s="133"/>
      <c r="J104" s="133"/>
      <c r="K104" s="135"/>
      <c r="L104" s="133"/>
      <c r="M104" s="133"/>
      <c r="N104" s="136"/>
    </row>
    <row r="105" spans="2:14">
      <c r="B105" s="132"/>
      <c r="C105" s="133"/>
      <c r="D105" s="133"/>
      <c r="E105" s="158" t="s">
        <v>59</v>
      </c>
      <c r="F105" s="133"/>
      <c r="G105" s="133"/>
      <c r="H105" s="158"/>
      <c r="I105" s="158"/>
      <c r="J105" s="158"/>
      <c r="K105" s="135"/>
      <c r="L105" s="133"/>
      <c r="M105" s="133"/>
      <c r="N105" s="136"/>
    </row>
    <row r="106" spans="2:14">
      <c r="B106" s="69"/>
      <c r="C106" s="36"/>
      <c r="D106" s="36"/>
      <c r="E106" s="159" t="s">
        <v>67</v>
      </c>
      <c r="F106" s="36"/>
      <c r="G106" s="36"/>
      <c r="H106" s="159"/>
      <c r="I106" s="159"/>
      <c r="J106" s="159"/>
      <c r="K106" s="63"/>
      <c r="L106" s="36"/>
      <c r="M106" s="36"/>
      <c r="N106" s="39"/>
    </row>
    <row r="107" spans="2:14">
      <c r="B107" s="160"/>
      <c r="C107" s="55"/>
      <c r="D107" s="55"/>
      <c r="E107" s="36" t="s">
        <v>61</v>
      </c>
      <c r="F107" s="36"/>
      <c r="G107" s="36"/>
      <c r="H107" s="36"/>
      <c r="I107" s="36"/>
      <c r="J107" s="36"/>
      <c r="K107" s="56"/>
      <c r="L107" s="55"/>
      <c r="M107" s="55"/>
      <c r="N107" s="57"/>
    </row>
    <row r="108" spans="2:14">
      <c r="B108" s="160"/>
      <c r="C108" s="55"/>
      <c r="D108" s="55"/>
      <c r="E108" s="55"/>
      <c r="F108" s="36"/>
      <c r="G108" s="36"/>
      <c r="H108" s="36"/>
      <c r="I108" s="36"/>
      <c r="J108" s="36"/>
      <c r="K108" s="56"/>
      <c r="L108" s="55"/>
      <c r="M108" s="55"/>
      <c r="N108" s="57"/>
    </row>
  </sheetData>
  <mergeCells count="84">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C6:J6"/>
    <mergeCell ref="B10:E10"/>
    <mergeCell ref="H10:I10"/>
    <mergeCell ref="D11:E11"/>
    <mergeCell ref="J11:M11"/>
    <mergeCell ref="F25:G25"/>
    <mergeCell ref="H25:I25"/>
    <mergeCell ref="B27:N27"/>
    <mergeCell ref="C29:J29"/>
    <mergeCell ref="L29:M29"/>
    <mergeCell ref="L30:M30"/>
    <mergeCell ref="B34:H34"/>
    <mergeCell ref="I34:J34"/>
    <mergeCell ref="L34:M34"/>
    <mergeCell ref="B35:H35"/>
    <mergeCell ref="I35:J35"/>
    <mergeCell ref="L35:M35"/>
    <mergeCell ref="B36:H36"/>
    <mergeCell ref="I36:J36"/>
    <mergeCell ref="L36:M36"/>
    <mergeCell ref="B37:H37"/>
    <mergeCell ref="I37:J37"/>
    <mergeCell ref="L37:M37"/>
    <mergeCell ref="B38:H38"/>
    <mergeCell ref="I38:J38"/>
    <mergeCell ref="L38:M38"/>
    <mergeCell ref="B39:H39"/>
    <mergeCell ref="I39:J39"/>
    <mergeCell ref="L39:M39"/>
    <mergeCell ref="B40:M40"/>
    <mergeCell ref="B44:I44"/>
    <mergeCell ref="L44:M44"/>
    <mergeCell ref="B57:F57"/>
    <mergeCell ref="L57:M57"/>
    <mergeCell ref="B45:I45"/>
    <mergeCell ref="L45:M45"/>
    <mergeCell ref="L46:M46"/>
    <mergeCell ref="L47:M47"/>
    <mergeCell ref="L48:M48"/>
    <mergeCell ref="L49:M49"/>
    <mergeCell ref="L50:M50"/>
    <mergeCell ref="L51:M51"/>
    <mergeCell ref="B52:I52"/>
    <mergeCell ref="L52:M52"/>
    <mergeCell ref="B53:M53"/>
    <mergeCell ref="B73:J73"/>
    <mergeCell ref="L73:M73"/>
    <mergeCell ref="L58:M58"/>
    <mergeCell ref="L59:M59"/>
    <mergeCell ref="B60:M60"/>
    <mergeCell ref="B64:H64"/>
    <mergeCell ref="L64:M64"/>
    <mergeCell ref="L65:M65"/>
    <mergeCell ref="L66:M66"/>
    <mergeCell ref="B67:M67"/>
    <mergeCell ref="B69:M69"/>
    <mergeCell ref="B71:N71"/>
    <mergeCell ref="B72:N72"/>
    <mergeCell ref="B74:J74"/>
    <mergeCell ref="L74:M74"/>
    <mergeCell ref="B75:J75"/>
    <mergeCell ref="L75:M75"/>
    <mergeCell ref="B76:J76"/>
    <mergeCell ref="L76:M76"/>
    <mergeCell ref="B77:M77"/>
    <mergeCell ref="B78:N78"/>
    <mergeCell ref="B79:M79"/>
    <mergeCell ref="B96:N97"/>
    <mergeCell ref="B98:N99"/>
  </mergeCells>
  <pageMargins left="0.7" right="0.7" top="0.75" bottom="0.75" header="0.3" footer="0.3"/>
  <pageSetup scale="44" orientation="portrait" r:id="rId1"/>
  <colBreaks count="1" manualBreakCount="1">
    <brk id="14" max="1048575" man="1"/>
  </colBreaks>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371475</xdr:colOff>
                <xdr:row>0</xdr:row>
                <xdr:rowOff>28575</xdr:rowOff>
              </from>
              <to>
                <xdr:col>1</xdr:col>
                <xdr:colOff>1428750</xdr:colOff>
                <xdr:row>5</xdr:row>
                <xdr:rowOff>104775</xdr:rowOff>
              </to>
            </anchor>
          </objectPr>
        </oleObject>
      </mc:Choice>
      <mc:Fallback>
        <oleObject progId="PBrush" shapeId="8193" r:id="rId4"/>
      </mc:Fallback>
    </mc:AlternateContent>
  </oleObjects>
  <mc:AlternateContent xmlns:mc="http://schemas.openxmlformats.org/markup-compatibility/2006">
    <mc:Choice Requires="x14">
      <controls>
        <mc:AlternateContent xmlns:mc="http://schemas.openxmlformats.org/markup-compatibility/2006">
          <mc:Choice Requires="x14">
            <control shapeId="8194" r:id="rId6" name="Check Box 2">
              <controlPr defaultSize="0" autoFill="0" autoLine="0" autoPict="0">
                <anchor moveWithCells="1">
                  <from>
                    <xdr:col>5</xdr:col>
                    <xdr:colOff>66675</xdr:colOff>
                    <xdr:row>9</xdr:row>
                    <xdr:rowOff>57150</xdr:rowOff>
                  </from>
                  <to>
                    <xdr:col>5</xdr:col>
                    <xdr:colOff>381000</xdr:colOff>
                    <xdr:row>9</xdr:row>
                    <xdr:rowOff>285750</xdr:rowOff>
                  </to>
                </anchor>
              </controlPr>
            </control>
          </mc:Choice>
        </mc:AlternateContent>
        <mc:AlternateContent xmlns:mc="http://schemas.openxmlformats.org/markup-compatibility/2006">
          <mc:Choice Requires="x14">
            <control shapeId="8195" r:id="rId7" name="Check Box 3">
              <controlPr defaultSize="0" autoFill="0" autoLine="0" autoPict="0">
                <anchor moveWithCells="1">
                  <from>
                    <xdr:col>9</xdr:col>
                    <xdr:colOff>0</xdr:colOff>
                    <xdr:row>9</xdr:row>
                    <xdr:rowOff>57150</xdr:rowOff>
                  </from>
                  <to>
                    <xdr:col>9</xdr:col>
                    <xdr:colOff>304800</xdr:colOff>
                    <xdr:row>9</xdr:row>
                    <xdr:rowOff>285750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09"/>
  <sheetViews>
    <sheetView showGridLines="0" view="pageBreakPreview" topLeftCell="A29" zoomScaleNormal="100" zoomScaleSheetLayoutView="100" workbookViewId="0">
      <selection activeCell="B49" sqref="B49"/>
    </sheetView>
  </sheetViews>
  <sheetFormatPr baseColWidth="10" defaultColWidth="11.5703125" defaultRowHeight="12.75"/>
  <cols>
    <col min="2" max="2" width="25.42578125" customWidth="1"/>
    <col min="11" max="11" width="13" bestFit="1" customWidth="1"/>
    <col min="12" max="13" width="10.28515625" customWidth="1"/>
    <col min="14" max="14" width="14" customWidth="1"/>
  </cols>
  <sheetData>
    <row r="1" spans="2:14" s="1" customFormat="1">
      <c r="B1" s="632"/>
      <c r="C1" s="634"/>
      <c r="D1" s="635"/>
      <c r="E1" s="635"/>
      <c r="F1" s="635"/>
      <c r="G1" s="635"/>
      <c r="H1" s="635"/>
      <c r="I1" s="635"/>
      <c r="J1" s="636"/>
      <c r="K1" s="637" t="s">
        <v>0</v>
      </c>
      <c r="L1" s="639" t="s">
        <v>1</v>
      </c>
      <c r="M1" s="640"/>
      <c r="N1" s="641"/>
    </row>
    <row r="2" spans="2:14" s="1" customFormat="1">
      <c r="B2" s="633"/>
      <c r="C2" s="645" t="s">
        <v>2</v>
      </c>
      <c r="D2" s="646"/>
      <c r="E2" s="646"/>
      <c r="F2" s="646"/>
      <c r="G2" s="646"/>
      <c r="H2" s="646"/>
      <c r="I2" s="646"/>
      <c r="J2" s="647"/>
      <c r="K2" s="638"/>
      <c r="L2" s="642"/>
      <c r="M2" s="643"/>
      <c r="N2" s="644"/>
    </row>
    <row r="3" spans="2:14" s="1" customFormat="1">
      <c r="B3" s="633"/>
      <c r="C3" s="645" t="s">
        <v>3</v>
      </c>
      <c r="D3" s="646"/>
      <c r="E3" s="646"/>
      <c r="F3" s="646"/>
      <c r="G3" s="646"/>
      <c r="H3" s="646"/>
      <c r="I3" s="646"/>
      <c r="J3" s="647"/>
      <c r="K3" s="648" t="s">
        <v>4</v>
      </c>
      <c r="L3" s="650">
        <v>1</v>
      </c>
      <c r="M3" s="651"/>
      <c r="N3" s="652"/>
    </row>
    <row r="4" spans="2:14" s="1" customFormat="1">
      <c r="B4" s="633"/>
      <c r="C4" s="645" t="s">
        <v>5</v>
      </c>
      <c r="D4" s="646"/>
      <c r="E4" s="646"/>
      <c r="F4" s="646"/>
      <c r="G4" s="646"/>
      <c r="H4" s="646"/>
      <c r="I4" s="646"/>
      <c r="J4" s="647"/>
      <c r="K4" s="649"/>
      <c r="L4" s="642"/>
      <c r="M4" s="643"/>
      <c r="N4" s="644"/>
    </row>
    <row r="5" spans="2:14" s="1" customFormat="1">
      <c r="B5" s="633"/>
      <c r="C5" s="645" t="s">
        <v>6</v>
      </c>
      <c r="D5" s="646"/>
      <c r="E5" s="646"/>
      <c r="F5" s="646"/>
      <c r="G5" s="646"/>
      <c r="H5" s="646"/>
      <c r="I5" s="646"/>
      <c r="J5" s="647"/>
      <c r="K5" s="648" t="s">
        <v>7</v>
      </c>
      <c r="L5" s="654"/>
      <c r="M5" s="654" t="s">
        <v>8</v>
      </c>
      <c r="N5" s="656"/>
    </row>
    <row r="6" spans="2:14" s="1" customFormat="1" ht="13.5" customHeight="1" thickBot="1">
      <c r="B6" s="633"/>
      <c r="C6" s="645"/>
      <c r="D6" s="646"/>
      <c r="E6" s="646"/>
      <c r="F6" s="646"/>
      <c r="G6" s="646"/>
      <c r="H6" s="646"/>
      <c r="I6" s="646"/>
      <c r="J6" s="647"/>
      <c r="K6" s="653"/>
      <c r="L6" s="655"/>
      <c r="M6" s="655"/>
      <c r="N6" s="657"/>
    </row>
    <row r="7" spans="2:14" s="2" customFormat="1" ht="12.6" customHeight="1" thickBot="1">
      <c r="B7" s="629"/>
      <c r="C7" s="630"/>
      <c r="D7" s="630"/>
      <c r="E7" s="630"/>
      <c r="F7" s="630"/>
      <c r="G7" s="630"/>
      <c r="H7" s="630"/>
      <c r="I7" s="630"/>
      <c r="J7" s="630"/>
      <c r="K7" s="630"/>
      <c r="L7" s="630"/>
      <c r="M7" s="630"/>
      <c r="N7" s="631"/>
    </row>
    <row r="8" spans="2:14" s="1" customFormat="1" ht="14.45" customHeight="1">
      <c r="B8" s="3"/>
      <c r="C8" s="4"/>
      <c r="D8" s="4"/>
      <c r="E8" s="4"/>
      <c r="F8" s="4"/>
      <c r="G8" s="5"/>
      <c r="H8" s="4"/>
      <c r="I8" s="4"/>
      <c r="K8" s="6" t="s">
        <v>9</v>
      </c>
      <c r="L8" s="7"/>
      <c r="M8" s="7"/>
      <c r="N8" s="8"/>
    </row>
    <row r="9" spans="2:14" s="12" customFormat="1" ht="11.25">
      <c r="B9" s="9"/>
      <c r="C9" s="10"/>
      <c r="D9" s="10"/>
      <c r="E9" s="10"/>
      <c r="F9" s="10"/>
      <c r="G9" s="11"/>
      <c r="H9" s="10"/>
      <c r="I9" s="10"/>
      <c r="K9" s="13"/>
      <c r="L9" s="14" t="s">
        <v>10</v>
      </c>
      <c r="M9" s="14" t="s">
        <v>11</v>
      </c>
      <c r="N9" s="15" t="s">
        <v>12</v>
      </c>
    </row>
    <row r="10" spans="2:14" s="1" customFormat="1" ht="27.75" customHeight="1">
      <c r="B10" s="623" t="s">
        <v>13</v>
      </c>
      <c r="C10" s="624"/>
      <c r="D10" s="624"/>
      <c r="E10" s="624"/>
      <c r="F10" s="4"/>
      <c r="H10" s="625" t="s">
        <v>14</v>
      </c>
      <c r="I10" s="625"/>
      <c r="K10" s="16"/>
      <c r="L10" s="6"/>
      <c r="M10" s="6"/>
      <c r="N10" s="17"/>
    </row>
    <row r="11" spans="2:14" s="1" customFormat="1" ht="24" customHeight="1">
      <c r="B11" s="18" t="s">
        <v>15</v>
      </c>
      <c r="C11" s="19"/>
      <c r="D11" s="626"/>
      <c r="E11" s="626"/>
      <c r="F11" s="20"/>
      <c r="G11" s="21"/>
      <c r="I11" s="22" t="s">
        <v>16</v>
      </c>
      <c r="J11" s="627"/>
      <c r="K11" s="627"/>
      <c r="L11" s="627"/>
      <c r="M11" s="627"/>
      <c r="N11" s="23"/>
    </row>
    <row r="12" spans="2:14" s="1" customFormat="1" ht="13.5" thickBot="1">
      <c r="B12" s="24"/>
      <c r="C12" s="25"/>
      <c r="D12" s="26"/>
      <c r="E12" s="26"/>
      <c r="F12" s="26"/>
      <c r="G12" s="25"/>
      <c r="H12" s="26"/>
      <c r="I12" s="25"/>
      <c r="K12" s="26"/>
      <c r="L12" s="26"/>
      <c r="M12" s="26"/>
      <c r="N12" s="27"/>
    </row>
    <row r="13" spans="2:14">
      <c r="B13" s="28"/>
      <c r="C13" s="29"/>
      <c r="D13" s="29"/>
      <c r="E13" s="29"/>
      <c r="F13" s="29"/>
      <c r="G13" s="29"/>
      <c r="H13" s="29"/>
      <c r="I13" s="29"/>
      <c r="J13" s="29"/>
      <c r="K13" s="30"/>
      <c r="L13" s="29"/>
      <c r="M13" s="29"/>
      <c r="N13" s="31"/>
    </row>
    <row r="14" spans="2:14">
      <c r="B14" s="32" t="s">
        <v>17</v>
      </c>
      <c r="C14" s="33"/>
      <c r="D14" s="34" t="s">
        <v>8</v>
      </c>
      <c r="E14" s="35"/>
      <c r="F14" s="36"/>
      <c r="G14" s="36"/>
      <c r="H14" s="37"/>
      <c r="I14" s="37"/>
      <c r="J14" s="37"/>
      <c r="K14" s="38"/>
      <c r="L14" s="37"/>
      <c r="M14" s="37"/>
      <c r="N14" s="39"/>
    </row>
    <row r="15" spans="2:14" ht="19.149999999999999" customHeight="1">
      <c r="B15" s="40" t="s">
        <v>18</v>
      </c>
      <c r="C15" s="41"/>
      <c r="D15" s="42"/>
      <c r="E15" s="42"/>
      <c r="F15" s="42"/>
      <c r="G15" s="42"/>
      <c r="H15" s="42"/>
      <c r="I15" s="42"/>
      <c r="J15" s="42"/>
      <c r="K15" s="43"/>
      <c r="L15" s="42"/>
      <c r="M15" s="42"/>
      <c r="N15" s="39"/>
    </row>
    <row r="16" spans="2:14">
      <c r="B16" s="40"/>
      <c r="C16" s="44"/>
      <c r="D16" s="45"/>
      <c r="E16" s="42"/>
      <c r="F16" s="42"/>
      <c r="G16" s="42"/>
      <c r="H16" s="42"/>
      <c r="I16" s="42"/>
      <c r="J16" s="42"/>
      <c r="K16" s="43"/>
      <c r="L16" s="42"/>
      <c r="M16" s="42"/>
      <c r="N16" s="39"/>
    </row>
    <row r="17" spans="2:14">
      <c r="B17" s="40"/>
      <c r="C17" s="46"/>
      <c r="D17" s="47"/>
      <c r="E17" s="47"/>
      <c r="F17" s="47"/>
      <c r="G17" s="47"/>
      <c r="H17" s="47"/>
      <c r="I17" s="47"/>
      <c r="J17" s="47"/>
      <c r="K17" s="48"/>
      <c r="L17" s="47"/>
      <c r="M17" s="47"/>
      <c r="N17" s="49"/>
    </row>
    <row r="18" spans="2:14">
      <c r="B18" s="40" t="s">
        <v>19</v>
      </c>
      <c r="C18" s="44"/>
      <c r="D18" s="42"/>
      <c r="E18" s="42"/>
      <c r="F18" s="42"/>
      <c r="G18" s="42"/>
      <c r="H18" s="42"/>
      <c r="I18" s="50"/>
      <c r="J18" s="34" t="s">
        <v>20</v>
      </c>
      <c r="K18" s="43"/>
      <c r="L18" s="42"/>
      <c r="M18" s="42"/>
      <c r="N18" s="51"/>
    </row>
    <row r="19" spans="2:14">
      <c r="B19" s="40"/>
      <c r="C19" s="46"/>
      <c r="D19" s="47"/>
      <c r="E19" s="47"/>
      <c r="F19" s="47"/>
      <c r="G19" s="47"/>
      <c r="H19" s="47"/>
      <c r="I19" s="47"/>
      <c r="J19" s="47"/>
      <c r="K19" s="48"/>
      <c r="L19" s="47"/>
      <c r="M19" s="47"/>
      <c r="N19" s="49"/>
    </row>
    <row r="20" spans="2:14">
      <c r="B20" s="40" t="s">
        <v>21</v>
      </c>
      <c r="C20" s="44"/>
      <c r="D20" s="52"/>
      <c r="E20" s="52"/>
      <c r="F20" s="52"/>
      <c r="G20" s="52"/>
      <c r="H20" s="52"/>
      <c r="I20" s="52"/>
      <c r="J20" s="52"/>
      <c r="K20" s="53"/>
      <c r="L20" s="52"/>
      <c r="M20" s="52"/>
      <c r="N20" s="54"/>
    </row>
    <row r="21" spans="2:14">
      <c r="B21" s="40"/>
      <c r="C21" s="46"/>
      <c r="D21" s="55"/>
      <c r="E21" s="55"/>
      <c r="F21" s="55"/>
      <c r="G21" s="55"/>
      <c r="H21" s="55"/>
      <c r="I21" s="55"/>
      <c r="J21" s="55"/>
      <c r="K21" s="56"/>
      <c r="L21" s="55"/>
      <c r="M21" s="55"/>
      <c r="N21" s="57"/>
    </row>
    <row r="22" spans="2:14">
      <c r="B22" s="40" t="s">
        <v>22</v>
      </c>
      <c r="C22" s="44"/>
      <c r="D22" s="52"/>
      <c r="E22" s="52"/>
      <c r="F22" s="52"/>
      <c r="G22" s="52"/>
      <c r="H22" s="52"/>
      <c r="I22" s="52"/>
      <c r="J22" s="52"/>
      <c r="K22" s="58" t="s">
        <v>23</v>
      </c>
      <c r="L22" s="59"/>
      <c r="M22" s="60" t="s">
        <v>8</v>
      </c>
      <c r="N22" s="61"/>
    </row>
    <row r="23" spans="2:14">
      <c r="B23" s="40"/>
      <c r="C23" s="46"/>
      <c r="D23" s="55"/>
      <c r="E23" s="55"/>
      <c r="F23" s="55"/>
      <c r="G23" s="55"/>
      <c r="H23" s="55"/>
      <c r="I23" s="55"/>
      <c r="J23" s="55"/>
      <c r="K23" s="56"/>
      <c r="L23" s="55"/>
      <c r="M23" s="55"/>
      <c r="N23" s="57"/>
    </row>
    <row r="24" spans="2:14">
      <c r="B24" s="40" t="s">
        <v>24</v>
      </c>
      <c r="C24" s="46"/>
      <c r="D24" s="55"/>
      <c r="E24" s="55"/>
      <c r="F24" s="62"/>
      <c r="G24" s="62"/>
      <c r="H24" s="50"/>
      <c r="I24" s="52"/>
      <c r="J24" s="52"/>
      <c r="K24" s="63"/>
      <c r="L24" s="55"/>
      <c r="M24" s="55"/>
      <c r="N24" s="57"/>
    </row>
    <row r="25" spans="2:14">
      <c r="B25" s="64"/>
      <c r="C25" s="65"/>
      <c r="D25" s="66"/>
      <c r="E25" s="66"/>
      <c r="F25" s="628" t="s">
        <v>10</v>
      </c>
      <c r="G25" s="628"/>
      <c r="H25" s="628" t="s">
        <v>11</v>
      </c>
      <c r="I25" s="628"/>
      <c r="J25" s="66" t="s">
        <v>12</v>
      </c>
      <c r="K25" s="67"/>
      <c r="L25" s="66"/>
      <c r="M25" s="66"/>
      <c r="N25" s="68"/>
    </row>
    <row r="26" spans="2:14">
      <c r="B26" s="69"/>
      <c r="C26" s="37"/>
      <c r="D26" s="37"/>
      <c r="E26" s="37"/>
      <c r="F26" s="37"/>
      <c r="G26" s="37"/>
      <c r="H26" s="37"/>
      <c r="I26" s="37"/>
      <c r="J26" s="37"/>
      <c r="K26" s="38"/>
      <c r="L26" s="37"/>
      <c r="M26" s="37"/>
      <c r="N26" s="39"/>
    </row>
    <row r="27" spans="2:14" ht="15">
      <c r="B27" s="611" t="s">
        <v>25</v>
      </c>
      <c r="C27" s="612"/>
      <c r="D27" s="612"/>
      <c r="E27" s="612"/>
      <c r="F27" s="612"/>
      <c r="G27" s="612"/>
      <c r="H27" s="612"/>
      <c r="I27" s="612"/>
      <c r="J27" s="612"/>
      <c r="K27" s="612"/>
      <c r="L27" s="612"/>
      <c r="M27" s="612"/>
      <c r="N27" s="613"/>
    </row>
    <row r="28" spans="2:14" ht="13.5" thickBot="1">
      <c r="B28" s="70"/>
      <c r="C28" s="71"/>
      <c r="D28" s="71"/>
      <c r="E28" s="71"/>
      <c r="F28" s="71"/>
      <c r="G28" s="71"/>
      <c r="H28" s="71"/>
      <c r="I28" s="71"/>
      <c r="J28" s="71"/>
      <c r="K28" s="72"/>
      <c r="L28" s="71"/>
      <c r="M28" s="71"/>
      <c r="N28" s="73"/>
    </row>
    <row r="29" spans="2:14" ht="25.5">
      <c r="B29" s="74" t="s">
        <v>26</v>
      </c>
      <c r="C29" s="614" t="s">
        <v>27</v>
      </c>
      <c r="D29" s="615"/>
      <c r="E29" s="615"/>
      <c r="F29" s="615"/>
      <c r="G29" s="615"/>
      <c r="H29" s="615"/>
      <c r="I29" s="615"/>
      <c r="J29" s="616"/>
      <c r="K29" s="75" t="s">
        <v>28</v>
      </c>
      <c r="L29" s="617" t="s">
        <v>29</v>
      </c>
      <c r="M29" s="618"/>
      <c r="N29" s="76" t="s">
        <v>30</v>
      </c>
    </row>
    <row r="30" spans="2:14" ht="13.5" thickBot="1">
      <c r="B30" s="77">
        <v>311.10000000000002</v>
      </c>
      <c r="C30" s="78" t="s">
        <v>79</v>
      </c>
      <c r="D30" s="79"/>
      <c r="E30" s="79"/>
      <c r="F30" s="79"/>
      <c r="G30" s="79"/>
      <c r="H30" s="79"/>
      <c r="I30" s="79"/>
      <c r="J30" s="79"/>
      <c r="K30" s="80"/>
      <c r="L30" s="619" t="s">
        <v>69</v>
      </c>
      <c r="M30" s="620"/>
      <c r="N30" s="161"/>
    </row>
    <row r="31" spans="2:14">
      <c r="B31" s="70"/>
      <c r="C31" s="71"/>
      <c r="D31" s="71"/>
      <c r="E31" s="71"/>
      <c r="F31" s="71"/>
      <c r="G31" s="71"/>
      <c r="H31" s="71"/>
      <c r="I31" s="71"/>
      <c r="J31" s="71"/>
      <c r="K31" s="72"/>
      <c r="L31" s="71"/>
      <c r="M31" s="71"/>
      <c r="N31" s="73"/>
    </row>
    <row r="32" spans="2:14">
      <c r="B32" s="81" t="s">
        <v>31</v>
      </c>
      <c r="C32" s="82"/>
      <c r="D32" s="82"/>
      <c r="E32" s="82"/>
      <c r="F32" s="82"/>
      <c r="G32" s="82"/>
      <c r="H32" s="82"/>
      <c r="I32" s="82"/>
      <c r="J32" s="82"/>
      <c r="K32" s="83"/>
      <c r="L32" s="82"/>
      <c r="M32" s="82"/>
      <c r="N32" s="84"/>
    </row>
    <row r="33" spans="1:14" ht="13.5" thickBot="1">
      <c r="B33" s="85"/>
      <c r="C33" s="71"/>
      <c r="D33" s="71"/>
      <c r="E33" s="71"/>
      <c r="F33" s="71"/>
      <c r="G33" s="71"/>
      <c r="H33" s="71"/>
      <c r="I33" s="71"/>
      <c r="J33" s="71"/>
      <c r="K33" s="72"/>
      <c r="L33" s="71"/>
      <c r="M33" s="71"/>
      <c r="N33" s="73"/>
    </row>
    <row r="34" spans="1:14">
      <c r="B34" s="621" t="s">
        <v>27</v>
      </c>
      <c r="C34" s="622"/>
      <c r="D34" s="622"/>
      <c r="E34" s="622"/>
      <c r="F34" s="622"/>
      <c r="G34" s="622"/>
      <c r="H34" s="622"/>
      <c r="I34" s="622" t="s">
        <v>32</v>
      </c>
      <c r="J34" s="622"/>
      <c r="K34" s="86" t="s">
        <v>33</v>
      </c>
      <c r="L34" s="622" t="s">
        <v>34</v>
      </c>
      <c r="M34" s="622"/>
      <c r="N34" s="87" t="s">
        <v>35</v>
      </c>
    </row>
    <row r="35" spans="1:14">
      <c r="B35" s="658" t="s">
        <v>197</v>
      </c>
      <c r="C35" s="659"/>
      <c r="D35" s="659"/>
      <c r="E35" s="659"/>
      <c r="F35" s="659"/>
      <c r="G35" s="659"/>
      <c r="H35" s="660"/>
      <c r="I35" s="478"/>
      <c r="J35" s="478"/>
      <c r="K35" s="479">
        <v>210000</v>
      </c>
      <c r="L35" s="580">
        <v>45</v>
      </c>
      <c r="M35" s="581"/>
      <c r="N35" s="480">
        <f>+K35/L35</f>
        <v>4666.666666666667</v>
      </c>
    </row>
    <row r="36" spans="1:14">
      <c r="A36" t="s">
        <v>75</v>
      </c>
      <c r="B36" s="605" t="s">
        <v>121</v>
      </c>
      <c r="C36" s="606"/>
      <c r="D36" s="606"/>
      <c r="E36" s="606"/>
      <c r="F36" s="606"/>
      <c r="G36" s="606"/>
      <c r="H36" s="606"/>
      <c r="I36" s="607"/>
      <c r="J36" s="607"/>
      <c r="K36" s="88">
        <f>+'310.1'!K35</f>
        <v>65000</v>
      </c>
      <c r="L36" s="608">
        <v>35</v>
      </c>
      <c r="M36" s="608"/>
      <c r="N36" s="89">
        <f>+K36/L36</f>
        <v>1857.1428571428571</v>
      </c>
    </row>
    <row r="37" spans="1:14">
      <c r="A37" t="s">
        <v>76</v>
      </c>
      <c r="B37" s="605" t="s">
        <v>122</v>
      </c>
      <c r="C37" s="606"/>
      <c r="D37" s="606"/>
      <c r="E37" s="606"/>
      <c r="F37" s="606"/>
      <c r="G37" s="606"/>
      <c r="H37" s="606"/>
      <c r="I37" s="607"/>
      <c r="J37" s="607"/>
      <c r="K37" s="88">
        <f>+'310.1'!K36</f>
        <v>190000</v>
      </c>
      <c r="L37" s="608">
        <f>+L36</f>
        <v>35</v>
      </c>
      <c r="M37" s="608"/>
      <c r="N37" s="89">
        <f t="shared" ref="N37:N38" si="0">+K37/L37</f>
        <v>5428.5714285714284</v>
      </c>
    </row>
    <row r="38" spans="1:14">
      <c r="A38" t="s">
        <v>77</v>
      </c>
      <c r="B38" s="605" t="s">
        <v>123</v>
      </c>
      <c r="C38" s="606"/>
      <c r="D38" s="606"/>
      <c r="E38" s="606"/>
      <c r="F38" s="606"/>
      <c r="G38" s="606"/>
      <c r="H38" s="606"/>
      <c r="I38" s="607"/>
      <c r="J38" s="607"/>
      <c r="K38" s="88">
        <f>+'310.1'!K37</f>
        <v>160000</v>
      </c>
      <c r="L38" s="608">
        <f>+L36</f>
        <v>35</v>
      </c>
      <c r="M38" s="608"/>
      <c r="N38" s="89">
        <f t="shared" si="0"/>
        <v>4571.4285714285716</v>
      </c>
    </row>
    <row r="39" spans="1:14">
      <c r="B39" s="609"/>
      <c r="C39" s="610"/>
      <c r="D39" s="610"/>
      <c r="E39" s="610"/>
      <c r="F39" s="610"/>
      <c r="G39" s="610"/>
      <c r="H39" s="581"/>
      <c r="I39" s="580"/>
      <c r="J39" s="581"/>
      <c r="K39" s="88"/>
      <c r="L39" s="580"/>
      <c r="M39" s="581"/>
      <c r="N39" s="89"/>
    </row>
    <row r="40" spans="1:14" ht="13.5" thickBot="1">
      <c r="B40" s="597" t="s">
        <v>36</v>
      </c>
      <c r="C40" s="598"/>
      <c r="D40" s="598"/>
      <c r="E40" s="598"/>
      <c r="F40" s="598"/>
      <c r="G40" s="598"/>
      <c r="H40" s="599"/>
      <c r="I40" s="582"/>
      <c r="J40" s="583"/>
      <c r="K40" s="90"/>
      <c r="L40" s="600">
        <v>0.02</v>
      </c>
      <c r="M40" s="583"/>
      <c r="N40" s="91">
        <f>N68*L40</f>
        <v>15.353414285714285</v>
      </c>
    </row>
    <row r="41" spans="1:14" ht="13.5" thickBot="1">
      <c r="N41" s="92">
        <f>SUM(N35:N40)</f>
        <v>16539.162938095236</v>
      </c>
    </row>
    <row r="42" spans="1:14">
      <c r="B42" s="93"/>
      <c r="C42" s="94"/>
      <c r="D42" s="94"/>
      <c r="E42" s="94"/>
      <c r="F42" s="94"/>
      <c r="G42" s="94"/>
      <c r="H42" s="94"/>
      <c r="I42" s="94"/>
      <c r="J42" s="94"/>
      <c r="K42" s="95"/>
      <c r="L42" s="94"/>
      <c r="M42" s="94"/>
      <c r="N42" s="96"/>
    </row>
    <row r="43" spans="1:14">
      <c r="B43" s="97" t="s">
        <v>38</v>
      </c>
      <c r="C43" s="98"/>
      <c r="D43" s="98"/>
      <c r="E43" s="98"/>
      <c r="F43" s="98"/>
      <c r="G43" s="98"/>
      <c r="H43" s="98"/>
      <c r="I43" s="98"/>
      <c r="J43" s="98"/>
      <c r="K43" s="99"/>
      <c r="L43" s="98"/>
      <c r="M43" s="98"/>
      <c r="N43" s="100"/>
    </row>
    <row r="44" spans="1:14" ht="13.5" thickBot="1">
      <c r="B44" s="572" t="s">
        <v>37</v>
      </c>
      <c r="C44" s="573"/>
      <c r="D44" s="573"/>
      <c r="E44" s="573"/>
      <c r="F44" s="573"/>
      <c r="G44" s="573"/>
      <c r="H44" s="573"/>
      <c r="I44" s="573"/>
      <c r="J44" s="573"/>
      <c r="K44" s="573"/>
      <c r="L44" s="573"/>
      <c r="M44" s="574"/>
      <c r="N44" s="96"/>
    </row>
    <row r="45" spans="1:14">
      <c r="B45" s="601" t="s">
        <v>27</v>
      </c>
      <c r="C45" s="602"/>
      <c r="D45" s="602"/>
      <c r="E45" s="602"/>
      <c r="F45" s="602"/>
      <c r="G45" s="602"/>
      <c r="H45" s="602"/>
      <c r="I45" s="603"/>
      <c r="J45" s="103" t="s">
        <v>29</v>
      </c>
      <c r="K45" s="86" t="s">
        <v>30</v>
      </c>
      <c r="L45" s="604" t="s">
        <v>39</v>
      </c>
      <c r="M45" s="603"/>
      <c r="N45" s="87" t="s">
        <v>35</v>
      </c>
    </row>
    <row r="46" spans="1:14">
      <c r="B46" s="658" t="s">
        <v>79</v>
      </c>
      <c r="C46" s="659"/>
      <c r="D46" s="659"/>
      <c r="E46" s="659"/>
      <c r="F46" s="659"/>
      <c r="G46" s="659"/>
      <c r="H46" s="659"/>
      <c r="I46" s="660"/>
      <c r="J46" s="127" t="s">
        <v>69</v>
      </c>
      <c r="K46" s="163">
        <v>1.25</v>
      </c>
      <c r="L46" s="568">
        <v>21000</v>
      </c>
      <c r="M46" s="569" t="e">
        <v>#N/A</v>
      </c>
      <c r="N46" s="89">
        <f>+K46*L46</f>
        <v>26250</v>
      </c>
    </row>
    <row r="47" spans="1:14">
      <c r="A47" t="s">
        <v>78</v>
      </c>
      <c r="B47" s="164" t="s">
        <v>128</v>
      </c>
      <c r="C47" s="165"/>
      <c r="D47" s="165"/>
      <c r="E47" s="165"/>
      <c r="F47" s="165"/>
      <c r="G47" s="165"/>
      <c r="H47" s="165"/>
      <c r="I47" s="166"/>
      <c r="J47" s="127" t="s">
        <v>195</v>
      </c>
      <c r="K47" s="168">
        <v>25</v>
      </c>
      <c r="L47" s="568">
        <v>65</v>
      </c>
      <c r="M47" s="569"/>
      <c r="N47" s="169">
        <f t="shared" ref="N47:N52" si="1">+K47*L47</f>
        <v>1625</v>
      </c>
    </row>
    <row r="48" spans="1:14">
      <c r="B48" s="164"/>
      <c r="C48" s="165"/>
      <c r="D48" s="165"/>
      <c r="E48" s="165"/>
      <c r="F48" s="165"/>
      <c r="G48" s="165"/>
      <c r="H48" s="165"/>
      <c r="I48" s="166"/>
      <c r="J48" s="167"/>
      <c r="K48" s="168"/>
      <c r="L48" s="568"/>
      <c r="M48" s="569"/>
      <c r="N48" s="169">
        <f t="shared" si="1"/>
        <v>0</v>
      </c>
    </row>
    <row r="49" spans="2:14">
      <c r="B49" s="164"/>
      <c r="C49" s="165"/>
      <c r="D49" s="165"/>
      <c r="E49" s="165"/>
      <c r="F49" s="165"/>
      <c r="G49" s="165"/>
      <c r="H49" s="165"/>
      <c r="I49" s="166"/>
      <c r="J49" s="167"/>
      <c r="K49" s="168"/>
      <c r="L49" s="568"/>
      <c r="M49" s="569"/>
      <c r="N49" s="169">
        <f t="shared" si="1"/>
        <v>0</v>
      </c>
    </row>
    <row r="50" spans="2:14">
      <c r="B50" s="164"/>
      <c r="C50" s="165"/>
      <c r="D50" s="165"/>
      <c r="E50" s="165"/>
      <c r="F50" s="165"/>
      <c r="G50" s="165"/>
      <c r="H50" s="165"/>
      <c r="I50" s="166"/>
      <c r="J50" s="167"/>
      <c r="K50" s="168"/>
      <c r="L50" s="568"/>
      <c r="M50" s="569"/>
      <c r="N50" s="169">
        <f t="shared" si="1"/>
        <v>0</v>
      </c>
    </row>
    <row r="51" spans="2:14">
      <c r="B51" s="164"/>
      <c r="C51" s="165"/>
      <c r="D51" s="165"/>
      <c r="E51" s="165"/>
      <c r="F51" s="165"/>
      <c r="G51" s="165"/>
      <c r="H51" s="165"/>
      <c r="I51" s="166"/>
      <c r="J51" s="167"/>
      <c r="K51" s="168"/>
      <c r="L51" s="568"/>
      <c r="M51" s="569"/>
      <c r="N51" s="169">
        <f t="shared" si="1"/>
        <v>0</v>
      </c>
    </row>
    <row r="52" spans="2:14">
      <c r="B52" s="164"/>
      <c r="C52" s="165"/>
      <c r="D52" s="165"/>
      <c r="E52" s="165"/>
      <c r="F52" s="165"/>
      <c r="G52" s="165"/>
      <c r="H52" s="165"/>
      <c r="I52" s="166"/>
      <c r="J52" s="167"/>
      <c r="K52" s="168"/>
      <c r="L52" s="568"/>
      <c r="M52" s="569"/>
      <c r="N52" s="169">
        <f t="shared" si="1"/>
        <v>0</v>
      </c>
    </row>
    <row r="53" spans="2:14" ht="13.5" thickBot="1">
      <c r="B53" s="593" t="s">
        <v>196</v>
      </c>
      <c r="C53" s="594"/>
      <c r="D53" s="594"/>
      <c r="E53" s="594"/>
      <c r="F53" s="594"/>
      <c r="G53" s="594"/>
      <c r="H53" s="594"/>
      <c r="I53" s="595"/>
      <c r="J53" s="105"/>
      <c r="K53" s="170"/>
      <c r="L53" s="582"/>
      <c r="M53" s="583"/>
      <c r="N53" s="91">
        <f>+N46*0.02</f>
        <v>525</v>
      </c>
    </row>
    <row r="54" spans="2:14" ht="13.5" thickBot="1">
      <c r="B54" s="584" t="s">
        <v>37</v>
      </c>
      <c r="C54" s="585"/>
      <c r="D54" s="585"/>
      <c r="E54" s="585"/>
      <c r="F54" s="585"/>
      <c r="G54" s="585"/>
      <c r="H54" s="585"/>
      <c r="I54" s="585"/>
      <c r="J54" s="585"/>
      <c r="K54" s="585"/>
      <c r="L54" s="585"/>
      <c r="M54" s="586"/>
      <c r="N54" s="106">
        <f>SUM(N46:N53)</f>
        <v>28400</v>
      </c>
    </row>
    <row r="55" spans="2:14">
      <c r="B55" s="107"/>
      <c r="C55" s="94"/>
      <c r="D55" s="94"/>
      <c r="E55" s="94"/>
      <c r="F55" s="94"/>
      <c r="G55" s="94"/>
      <c r="H55" s="94"/>
      <c r="I55" s="94"/>
      <c r="J55" s="94"/>
      <c r="K55" s="95"/>
      <c r="L55" s="94"/>
      <c r="M55" s="94"/>
      <c r="N55" s="96"/>
    </row>
    <row r="56" spans="2:14">
      <c r="B56" s="97" t="s">
        <v>40</v>
      </c>
      <c r="C56" s="104"/>
      <c r="D56" s="104"/>
      <c r="E56" s="104"/>
      <c r="F56" s="104"/>
      <c r="G56" s="104"/>
      <c r="H56" s="104"/>
      <c r="I56" s="104"/>
      <c r="J56" s="104"/>
      <c r="K56" s="108"/>
      <c r="L56" s="104"/>
      <c r="M56" s="104"/>
      <c r="N56" s="109"/>
    </row>
    <row r="57" spans="2:14" ht="13.5" thickBot="1">
      <c r="B57" s="107"/>
      <c r="C57" s="94"/>
      <c r="D57" s="94"/>
      <c r="E57" s="94"/>
      <c r="F57" s="94"/>
      <c r="G57" s="94"/>
      <c r="H57" s="94"/>
      <c r="I57" s="94"/>
      <c r="J57" s="94"/>
      <c r="K57" s="95"/>
      <c r="L57" s="94"/>
      <c r="M57" s="94"/>
      <c r="N57" s="96"/>
    </row>
    <row r="58" spans="2:14" ht="36">
      <c r="B58" s="575" t="s">
        <v>41</v>
      </c>
      <c r="C58" s="576"/>
      <c r="D58" s="576"/>
      <c r="E58" s="576"/>
      <c r="F58" s="577"/>
      <c r="G58" s="110"/>
      <c r="H58" s="111" t="s">
        <v>29</v>
      </c>
      <c r="I58" s="112" t="s">
        <v>42</v>
      </c>
      <c r="J58" s="113" t="s">
        <v>43</v>
      </c>
      <c r="K58" s="114" t="s">
        <v>44</v>
      </c>
      <c r="L58" s="596" t="s">
        <v>45</v>
      </c>
      <c r="M58" s="577"/>
      <c r="N58" s="115" t="s">
        <v>35</v>
      </c>
    </row>
    <row r="59" spans="2:14">
      <c r="B59" s="116" t="s">
        <v>130</v>
      </c>
      <c r="C59" s="117"/>
      <c r="D59" s="117"/>
      <c r="E59" s="117"/>
      <c r="F59" s="117"/>
      <c r="G59" s="117"/>
      <c r="H59" s="118" t="s">
        <v>131</v>
      </c>
      <c r="I59" s="119">
        <v>1.25</v>
      </c>
      <c r="J59" s="104">
        <v>20</v>
      </c>
      <c r="K59" s="88">
        <f>+I59*J59</f>
        <v>25</v>
      </c>
      <c r="L59" s="568">
        <f>+'900.3'!N69</f>
        <v>1296.2962962962963</v>
      </c>
      <c r="M59" s="569"/>
      <c r="N59" s="89">
        <f>+K59*L59</f>
        <v>32407.407407407409</v>
      </c>
    </row>
    <row r="60" spans="2:14" ht="13.5" thickBot="1">
      <c r="B60" s="120"/>
      <c r="C60" s="121"/>
      <c r="D60" s="121"/>
      <c r="E60" s="121"/>
      <c r="F60" s="121"/>
      <c r="G60" s="121"/>
      <c r="H60" s="122"/>
      <c r="I60" s="123"/>
      <c r="J60" s="102"/>
      <c r="K60" s="124"/>
      <c r="L60" s="570"/>
      <c r="M60" s="571"/>
      <c r="N60" s="125"/>
    </row>
    <row r="61" spans="2:14" ht="13.5" thickBot="1">
      <c r="B61" s="572" t="s">
        <v>37</v>
      </c>
      <c r="C61" s="573"/>
      <c r="D61" s="573"/>
      <c r="E61" s="573"/>
      <c r="F61" s="573"/>
      <c r="G61" s="573"/>
      <c r="H61" s="573"/>
      <c r="I61" s="573"/>
      <c r="J61" s="573"/>
      <c r="K61" s="573"/>
      <c r="L61" s="573"/>
      <c r="M61" s="574"/>
      <c r="N61" s="92">
        <f>SUM(N59:N60)</f>
        <v>32407.407407407409</v>
      </c>
    </row>
    <row r="62" spans="2:14">
      <c r="B62" s="107"/>
      <c r="C62" s="94"/>
      <c r="D62" s="94"/>
      <c r="E62" s="94"/>
      <c r="F62" s="94"/>
      <c r="G62" s="94"/>
      <c r="H62" s="94"/>
      <c r="I62" s="94"/>
      <c r="J62" s="94"/>
      <c r="K62" s="95"/>
      <c r="L62" s="94"/>
      <c r="M62" s="94"/>
      <c r="N62" s="96"/>
    </row>
    <row r="63" spans="2:14">
      <c r="B63" s="97" t="s">
        <v>46</v>
      </c>
      <c r="C63" s="98"/>
      <c r="D63" s="98"/>
      <c r="E63" s="98"/>
      <c r="F63" s="98"/>
      <c r="G63" s="98"/>
      <c r="H63" s="98"/>
      <c r="I63" s="98"/>
      <c r="J63" s="98"/>
      <c r="K63" s="99"/>
      <c r="L63" s="98"/>
      <c r="M63" s="98"/>
      <c r="N63" s="100"/>
    </row>
    <row r="64" spans="2:14" ht="13.5" thickBot="1">
      <c r="B64" s="107"/>
      <c r="C64" s="94"/>
      <c r="D64" s="94"/>
      <c r="E64" s="94"/>
      <c r="F64" s="94"/>
      <c r="G64" s="94"/>
      <c r="H64" s="94"/>
      <c r="I64" s="94"/>
      <c r="J64" s="94"/>
      <c r="K64" s="95"/>
      <c r="L64" s="94"/>
      <c r="M64" s="94"/>
      <c r="N64" s="96"/>
    </row>
    <row r="65" spans="1:15" ht="24">
      <c r="B65" s="575" t="s">
        <v>27</v>
      </c>
      <c r="C65" s="576"/>
      <c r="D65" s="576"/>
      <c r="E65" s="576"/>
      <c r="F65" s="576"/>
      <c r="G65" s="576"/>
      <c r="H65" s="577"/>
      <c r="I65" s="111" t="s">
        <v>47</v>
      </c>
      <c r="J65" s="113" t="s">
        <v>48</v>
      </c>
      <c r="K65" s="114" t="s">
        <v>49</v>
      </c>
      <c r="L65" s="578" t="s">
        <v>34</v>
      </c>
      <c r="M65" s="579"/>
      <c r="N65" s="126" t="s">
        <v>35</v>
      </c>
    </row>
    <row r="66" spans="1:15">
      <c r="A66" t="s">
        <v>70</v>
      </c>
      <c r="B66" s="256" t="s">
        <v>126</v>
      </c>
      <c r="C66" s="117"/>
      <c r="D66" s="117"/>
      <c r="E66" s="117"/>
      <c r="F66" s="117"/>
      <c r="G66" s="117"/>
      <c r="H66" s="117"/>
      <c r="I66" s="88">
        <v>57668</v>
      </c>
      <c r="J66" s="127">
        <v>1.85</v>
      </c>
      <c r="K66" s="88">
        <f>I66*J66</f>
        <v>106685.8</v>
      </c>
      <c r="L66" s="661">
        <f>L36*8</f>
        <v>280</v>
      </c>
      <c r="M66" s="662"/>
      <c r="N66" s="89">
        <f>+K66/L66</f>
        <v>381.02071428571429</v>
      </c>
    </row>
    <row r="67" spans="1:15" ht="13.5" thickBot="1">
      <c r="A67" t="s">
        <v>68</v>
      </c>
      <c r="B67" s="172" t="s">
        <v>125</v>
      </c>
      <c r="C67" s="121"/>
      <c r="D67" s="121"/>
      <c r="E67" s="121"/>
      <c r="F67" s="121"/>
      <c r="G67" s="121"/>
      <c r="H67" s="121"/>
      <c r="I67" s="124">
        <f>29260*2</f>
        <v>58520</v>
      </c>
      <c r="J67" s="162">
        <v>1.85</v>
      </c>
      <c r="K67" s="88">
        <f>I67*J67</f>
        <v>108262</v>
      </c>
      <c r="L67" s="661">
        <f>L37*8</f>
        <v>280</v>
      </c>
      <c r="M67" s="662"/>
      <c r="N67" s="125">
        <f>+K67/L67</f>
        <v>386.65</v>
      </c>
      <c r="O67" s="176"/>
    </row>
    <row r="68" spans="1:15" ht="13.5" thickBot="1">
      <c r="B68" s="584" t="s">
        <v>37</v>
      </c>
      <c r="C68" s="585"/>
      <c r="D68" s="585"/>
      <c r="E68" s="585"/>
      <c r="F68" s="585"/>
      <c r="G68" s="585"/>
      <c r="H68" s="585"/>
      <c r="I68" s="585"/>
      <c r="J68" s="585"/>
      <c r="K68" s="585"/>
      <c r="L68" s="585"/>
      <c r="M68" s="586"/>
      <c r="N68" s="106">
        <f>SUM(N66:N67)</f>
        <v>767.67071428571421</v>
      </c>
      <c r="O68" s="176"/>
    </row>
    <row r="69" spans="1:15" ht="13.5" thickBot="1">
      <c r="B69" s="107"/>
      <c r="C69" s="94"/>
      <c r="D69" s="94"/>
      <c r="E69" s="94"/>
      <c r="F69" s="94"/>
      <c r="G69" s="94"/>
      <c r="H69" s="94"/>
      <c r="I69" s="94"/>
      <c r="J69" s="94"/>
      <c r="K69" s="95"/>
      <c r="L69" s="94"/>
      <c r="M69" s="94"/>
      <c r="N69" s="96"/>
    </row>
    <row r="70" spans="1:15" ht="13.5" thickBot="1">
      <c r="B70" s="584" t="s">
        <v>50</v>
      </c>
      <c r="C70" s="585"/>
      <c r="D70" s="585"/>
      <c r="E70" s="585"/>
      <c r="F70" s="585"/>
      <c r="G70" s="585"/>
      <c r="H70" s="585"/>
      <c r="I70" s="585"/>
      <c r="J70" s="585"/>
      <c r="K70" s="585"/>
      <c r="L70" s="585"/>
      <c r="M70" s="586"/>
      <c r="N70" s="106">
        <f>+N41+N54+N61+N68</f>
        <v>78114.241059788357</v>
      </c>
    </row>
    <row r="71" spans="1:15">
      <c r="B71" s="107"/>
      <c r="C71" s="94"/>
      <c r="D71" s="94"/>
      <c r="E71" s="94"/>
      <c r="F71" s="94"/>
      <c r="G71" s="94"/>
      <c r="H71" s="94"/>
      <c r="I71" s="94"/>
      <c r="J71" s="94"/>
      <c r="K71" s="95"/>
      <c r="L71" s="94"/>
      <c r="M71" s="94"/>
      <c r="N71" s="96"/>
    </row>
    <row r="72" spans="1:15">
      <c r="B72" s="587" t="s">
        <v>51</v>
      </c>
      <c r="C72" s="588"/>
      <c r="D72" s="588"/>
      <c r="E72" s="588"/>
      <c r="F72" s="588"/>
      <c r="G72" s="588"/>
      <c r="H72" s="588"/>
      <c r="I72" s="588"/>
      <c r="J72" s="588"/>
      <c r="K72" s="588"/>
      <c r="L72" s="588"/>
      <c r="M72" s="588"/>
      <c r="N72" s="589"/>
    </row>
    <row r="73" spans="1:15" ht="13.5" thickBot="1">
      <c r="B73" s="590"/>
      <c r="C73" s="591"/>
      <c r="D73" s="591"/>
      <c r="E73" s="591"/>
      <c r="F73" s="591"/>
      <c r="G73" s="591"/>
      <c r="H73" s="591"/>
      <c r="I73" s="591"/>
      <c r="J73" s="591"/>
      <c r="K73" s="591"/>
      <c r="L73" s="591"/>
      <c r="M73" s="591"/>
      <c r="N73" s="592"/>
    </row>
    <row r="74" spans="1:15">
      <c r="B74" s="563" t="s">
        <v>27</v>
      </c>
      <c r="C74" s="564"/>
      <c r="D74" s="564"/>
      <c r="E74" s="564"/>
      <c r="F74" s="564"/>
      <c r="G74" s="564"/>
      <c r="H74" s="564"/>
      <c r="I74" s="564"/>
      <c r="J74" s="565"/>
      <c r="K74" s="128" t="s">
        <v>52</v>
      </c>
      <c r="L74" s="566" t="s">
        <v>53</v>
      </c>
      <c r="M74" s="567"/>
      <c r="N74" s="129"/>
    </row>
    <row r="75" spans="1:15">
      <c r="B75" s="550" t="s">
        <v>54</v>
      </c>
      <c r="C75" s="551"/>
      <c r="D75" s="551"/>
      <c r="E75" s="551"/>
      <c r="F75" s="551"/>
      <c r="G75" s="551"/>
      <c r="H75" s="551"/>
      <c r="I75" s="551"/>
      <c r="J75" s="552"/>
      <c r="K75" s="130">
        <v>0.2</v>
      </c>
      <c r="L75" s="553">
        <f>K75*$N$70</f>
        <v>15622.848211957673</v>
      </c>
      <c r="M75" s="554"/>
      <c r="N75" s="131"/>
    </row>
    <row r="76" spans="1:15">
      <c r="B76" s="555" t="s">
        <v>55</v>
      </c>
      <c r="C76" s="556"/>
      <c r="D76" s="556"/>
      <c r="E76" s="556"/>
      <c r="F76" s="556"/>
      <c r="G76" s="556"/>
      <c r="H76" s="556"/>
      <c r="I76" s="556"/>
      <c r="J76" s="557"/>
      <c r="K76" s="130">
        <v>0.05</v>
      </c>
      <c r="L76" s="553">
        <f>K76*$N$70</f>
        <v>3905.7120529894182</v>
      </c>
      <c r="M76" s="554"/>
      <c r="N76" s="131"/>
    </row>
    <row r="77" spans="1:15" ht="13.5" thickBot="1">
      <c r="B77" s="558" t="s">
        <v>56</v>
      </c>
      <c r="C77" s="559"/>
      <c r="D77" s="559"/>
      <c r="E77" s="559"/>
      <c r="F77" s="559"/>
      <c r="G77" s="559"/>
      <c r="H77" s="559"/>
      <c r="I77" s="559"/>
      <c r="J77" s="560"/>
      <c r="K77" s="130">
        <v>0.05</v>
      </c>
      <c r="L77" s="561">
        <f>K77*$N$70</f>
        <v>3905.7120529894182</v>
      </c>
      <c r="M77" s="562"/>
      <c r="N77" s="131"/>
    </row>
    <row r="78" spans="1:15" ht="13.5" thickBot="1">
      <c r="B78" s="538" t="s">
        <v>37</v>
      </c>
      <c r="C78" s="539"/>
      <c r="D78" s="539"/>
      <c r="E78" s="539"/>
      <c r="F78" s="539"/>
      <c r="G78" s="539"/>
      <c r="H78" s="539"/>
      <c r="I78" s="539"/>
      <c r="J78" s="539"/>
      <c r="K78" s="539"/>
      <c r="L78" s="539"/>
      <c r="M78" s="540"/>
      <c r="N78" s="106">
        <f>SUM(L75:M77)</f>
        <v>23434.272317936506</v>
      </c>
    </row>
    <row r="79" spans="1:15" ht="13.5" thickBot="1">
      <c r="B79" s="541"/>
      <c r="C79" s="542"/>
      <c r="D79" s="542"/>
      <c r="E79" s="542"/>
      <c r="F79" s="542"/>
      <c r="G79" s="542"/>
      <c r="H79" s="542"/>
      <c r="I79" s="542"/>
      <c r="J79" s="542"/>
      <c r="K79" s="542"/>
      <c r="L79" s="542"/>
      <c r="M79" s="542"/>
      <c r="N79" s="543"/>
    </row>
    <row r="80" spans="1:15" ht="13.5" thickBot="1">
      <c r="B80" s="538" t="s">
        <v>57</v>
      </c>
      <c r="C80" s="539"/>
      <c r="D80" s="539"/>
      <c r="E80" s="539"/>
      <c r="F80" s="539"/>
      <c r="G80" s="539"/>
      <c r="H80" s="539"/>
      <c r="I80" s="539"/>
      <c r="J80" s="539"/>
      <c r="K80" s="539"/>
      <c r="L80" s="539"/>
      <c r="M80" s="540"/>
      <c r="N80" s="106">
        <f>ROUND(SUM(N70,N78),0)</f>
        <v>101549</v>
      </c>
    </row>
    <row r="81" spans="2:14">
      <c r="B81" s="28"/>
      <c r="C81" s="29"/>
      <c r="D81" s="29"/>
      <c r="E81" s="29"/>
      <c r="F81" s="29"/>
      <c r="G81" s="29"/>
      <c r="H81" s="29"/>
      <c r="I81" s="29"/>
      <c r="J81" s="29"/>
      <c r="K81" s="30"/>
      <c r="L81" s="29"/>
      <c r="M81" s="29"/>
      <c r="N81" s="31"/>
    </row>
    <row r="82" spans="2:14">
      <c r="B82" s="69"/>
      <c r="C82" s="36"/>
      <c r="D82" s="36"/>
      <c r="E82" s="36"/>
      <c r="F82" s="36"/>
      <c r="G82" s="36"/>
      <c r="H82" s="36"/>
      <c r="I82" s="36"/>
      <c r="J82" s="36"/>
      <c r="K82" s="63"/>
      <c r="L82" s="36"/>
      <c r="M82" s="36"/>
      <c r="N82" s="39"/>
    </row>
    <row r="83" spans="2:14">
      <c r="B83" s="69"/>
      <c r="C83" s="36"/>
      <c r="D83" s="36"/>
      <c r="E83" s="36"/>
      <c r="F83" s="36"/>
      <c r="G83" s="36"/>
      <c r="H83" s="36"/>
      <c r="I83" s="36"/>
      <c r="J83" s="36"/>
      <c r="K83" s="63"/>
      <c r="L83" s="36"/>
      <c r="M83" s="36"/>
      <c r="N83" s="39"/>
    </row>
    <row r="84" spans="2:14">
      <c r="B84" s="69"/>
      <c r="C84" s="36"/>
      <c r="D84" s="36"/>
      <c r="E84" s="36"/>
      <c r="F84" s="36"/>
      <c r="G84" s="36"/>
      <c r="H84" s="36"/>
      <c r="I84" s="36"/>
      <c r="J84" s="36"/>
      <c r="K84" s="63"/>
      <c r="L84" s="36"/>
      <c r="M84" s="36"/>
      <c r="N84" s="39"/>
    </row>
    <row r="85" spans="2:14">
      <c r="B85" s="132"/>
      <c r="C85" s="133"/>
      <c r="D85" s="133"/>
      <c r="E85" s="134" t="s">
        <v>58</v>
      </c>
      <c r="F85" s="134"/>
      <c r="G85" s="134"/>
      <c r="H85" s="134"/>
      <c r="I85" s="134"/>
      <c r="J85" s="134"/>
      <c r="K85" s="135"/>
      <c r="L85" s="133"/>
      <c r="M85" s="133"/>
      <c r="N85" s="136"/>
    </row>
    <row r="86" spans="2:14">
      <c r="B86" s="132"/>
      <c r="C86" s="133"/>
      <c r="D86" s="133"/>
      <c r="E86" s="133" t="s">
        <v>59</v>
      </c>
      <c r="F86" s="133"/>
      <c r="G86" s="133"/>
      <c r="H86" s="133"/>
      <c r="I86" s="133"/>
      <c r="J86" s="133"/>
      <c r="K86" s="135"/>
      <c r="L86" s="133"/>
      <c r="M86" s="133"/>
      <c r="N86" s="136"/>
    </row>
    <row r="87" spans="2:14">
      <c r="B87" s="69"/>
      <c r="C87" s="36"/>
      <c r="D87" s="36"/>
      <c r="E87" s="36" t="s">
        <v>60</v>
      </c>
      <c r="F87" s="36"/>
      <c r="G87" s="36"/>
      <c r="H87" s="36"/>
      <c r="I87" s="36"/>
      <c r="J87" s="36"/>
      <c r="K87" s="63"/>
      <c r="L87" s="36"/>
      <c r="M87" s="36"/>
      <c r="N87" s="39"/>
    </row>
    <row r="88" spans="2:14">
      <c r="B88" s="69"/>
      <c r="C88" s="36"/>
      <c r="D88" s="36"/>
      <c r="E88" s="36" t="s">
        <v>61</v>
      </c>
      <c r="F88" s="36"/>
      <c r="G88" s="36"/>
      <c r="H88" s="36"/>
      <c r="I88" s="36"/>
      <c r="J88" s="36"/>
      <c r="K88" s="63"/>
      <c r="L88" s="36"/>
      <c r="M88" s="36"/>
      <c r="N88" s="39"/>
    </row>
    <row r="89" spans="2:14" ht="13.5" thickBot="1">
      <c r="B89" s="69"/>
      <c r="C89" s="36"/>
      <c r="D89" s="36"/>
      <c r="E89" s="36"/>
      <c r="F89" s="36" t="s">
        <v>62</v>
      </c>
      <c r="G89" s="36"/>
      <c r="H89" s="36"/>
      <c r="I89" s="36"/>
      <c r="J89" s="36"/>
      <c r="K89" s="63"/>
      <c r="L89" s="36"/>
      <c r="M89" s="36"/>
      <c r="N89" s="39"/>
    </row>
    <row r="90" spans="2:14">
      <c r="B90" s="137" t="s">
        <v>63</v>
      </c>
      <c r="C90" s="138"/>
      <c r="D90" s="138"/>
      <c r="E90" s="138"/>
      <c r="F90" s="138"/>
      <c r="G90" s="138"/>
      <c r="H90" s="138"/>
      <c r="I90" s="138"/>
      <c r="J90" s="138"/>
      <c r="K90" s="139"/>
      <c r="L90" s="138"/>
      <c r="M90" s="138"/>
      <c r="N90" s="140"/>
    </row>
    <row r="91" spans="2:14">
      <c r="B91" s="141"/>
      <c r="C91" s="142"/>
      <c r="D91" s="142"/>
      <c r="E91" s="142"/>
      <c r="F91" s="142"/>
      <c r="G91" s="142"/>
      <c r="H91" s="142"/>
      <c r="I91" s="142"/>
      <c r="J91" s="142"/>
      <c r="K91" s="143"/>
      <c r="L91" s="142"/>
      <c r="M91" s="142"/>
      <c r="N91" s="144"/>
    </row>
    <row r="92" spans="2:14">
      <c r="B92" s="141"/>
      <c r="C92" s="142"/>
      <c r="D92" s="142"/>
      <c r="E92" s="142"/>
      <c r="F92" s="142"/>
      <c r="G92" s="142"/>
      <c r="H92" s="142"/>
      <c r="I92" s="142"/>
      <c r="J92" s="142"/>
      <c r="K92" s="143"/>
      <c r="L92" s="142"/>
      <c r="M92" s="142"/>
      <c r="N92" s="144"/>
    </row>
    <row r="93" spans="2:14">
      <c r="B93" s="141"/>
      <c r="C93" s="142"/>
      <c r="D93" s="142"/>
      <c r="E93" s="142"/>
      <c r="F93" s="142"/>
      <c r="G93" s="142"/>
      <c r="H93" s="142"/>
      <c r="I93" s="142"/>
      <c r="J93" s="142"/>
      <c r="K93" s="143"/>
      <c r="L93" s="142"/>
      <c r="M93" s="142"/>
      <c r="N93" s="144"/>
    </row>
    <row r="94" spans="2:14" ht="13.5" thickBot="1">
      <c r="B94" s="145"/>
      <c r="C94" s="146"/>
      <c r="D94" s="146"/>
      <c r="E94" s="146"/>
      <c r="F94" s="146"/>
      <c r="G94" s="146"/>
      <c r="H94" s="146"/>
      <c r="I94" s="146"/>
      <c r="J94" s="146"/>
      <c r="K94" s="147"/>
      <c r="L94" s="146"/>
      <c r="M94" s="146"/>
      <c r="N94" s="148"/>
    </row>
    <row r="95" spans="2:14">
      <c r="B95" s="149"/>
      <c r="C95" s="150"/>
      <c r="D95" s="150"/>
      <c r="E95" s="150"/>
      <c r="F95" s="150"/>
      <c r="G95" s="150"/>
      <c r="H95" s="150"/>
      <c r="I95" s="150"/>
      <c r="J95" s="150"/>
      <c r="K95" s="151"/>
      <c r="L95" s="150"/>
      <c r="M95" s="150"/>
      <c r="N95" s="152"/>
    </row>
    <row r="96" spans="2:14">
      <c r="B96" s="153" t="s">
        <v>64</v>
      </c>
      <c r="C96" s="55"/>
      <c r="D96" s="55"/>
      <c r="E96" s="55"/>
      <c r="F96" s="55"/>
      <c r="G96" s="55"/>
      <c r="H96" s="55"/>
      <c r="I96" s="55"/>
      <c r="J96" s="55"/>
      <c r="K96" s="56"/>
      <c r="L96" s="55"/>
      <c r="M96" s="55"/>
      <c r="N96" s="57"/>
    </row>
    <row r="97" spans="2:14">
      <c r="B97" s="544" t="s">
        <v>65</v>
      </c>
      <c r="C97" s="545"/>
      <c r="D97" s="545"/>
      <c r="E97" s="545"/>
      <c r="F97" s="545"/>
      <c r="G97" s="545"/>
      <c r="H97" s="545"/>
      <c r="I97" s="545"/>
      <c r="J97" s="545"/>
      <c r="K97" s="545"/>
      <c r="L97" s="545"/>
      <c r="M97" s="545"/>
      <c r="N97" s="546"/>
    </row>
    <row r="98" spans="2:14">
      <c r="B98" s="544"/>
      <c r="C98" s="545"/>
      <c r="D98" s="545"/>
      <c r="E98" s="545"/>
      <c r="F98" s="545"/>
      <c r="G98" s="545"/>
      <c r="H98" s="545"/>
      <c r="I98" s="545"/>
      <c r="J98" s="545"/>
      <c r="K98" s="545"/>
      <c r="L98" s="545"/>
      <c r="M98" s="545"/>
      <c r="N98" s="546"/>
    </row>
    <row r="99" spans="2:14">
      <c r="B99" s="547" t="s">
        <v>66</v>
      </c>
      <c r="C99" s="548"/>
      <c r="D99" s="548"/>
      <c r="E99" s="548"/>
      <c r="F99" s="548"/>
      <c r="G99" s="548"/>
      <c r="H99" s="548"/>
      <c r="I99" s="548"/>
      <c r="J99" s="548"/>
      <c r="K99" s="548"/>
      <c r="L99" s="548"/>
      <c r="M99" s="548"/>
      <c r="N99" s="549"/>
    </row>
    <row r="100" spans="2:14">
      <c r="B100" s="547"/>
      <c r="C100" s="548"/>
      <c r="D100" s="548"/>
      <c r="E100" s="548"/>
      <c r="F100" s="548"/>
      <c r="G100" s="548"/>
      <c r="H100" s="548"/>
      <c r="I100" s="548"/>
      <c r="J100" s="548"/>
      <c r="K100" s="548"/>
      <c r="L100" s="548"/>
      <c r="M100" s="548"/>
      <c r="N100" s="549"/>
    </row>
    <row r="101" spans="2:14">
      <c r="B101" s="154"/>
      <c r="C101" s="155"/>
      <c r="D101" s="155"/>
      <c r="E101" s="155"/>
      <c r="F101" s="155"/>
      <c r="G101" s="155"/>
      <c r="H101" s="155"/>
      <c r="I101" s="155"/>
      <c r="J101" s="155"/>
      <c r="K101" s="156"/>
      <c r="L101" s="155"/>
      <c r="M101" s="155"/>
      <c r="N101" s="157"/>
    </row>
    <row r="102" spans="2:14">
      <c r="B102" s="154"/>
      <c r="C102" s="155"/>
      <c r="D102" s="155"/>
      <c r="E102" s="155"/>
      <c r="F102" s="155"/>
      <c r="G102" s="155"/>
      <c r="H102" s="155"/>
      <c r="I102" s="155"/>
      <c r="J102" s="155"/>
      <c r="K102" s="156"/>
      <c r="L102" s="155"/>
      <c r="M102" s="155"/>
      <c r="N102" s="157"/>
    </row>
    <row r="103" spans="2:14">
      <c r="B103" s="154"/>
      <c r="C103" s="155"/>
      <c r="D103" s="155"/>
      <c r="E103" s="155"/>
      <c r="F103" s="155"/>
      <c r="G103" s="155"/>
      <c r="H103" s="155"/>
      <c r="I103" s="155"/>
      <c r="J103" s="155"/>
      <c r="K103" s="156"/>
      <c r="L103" s="155"/>
      <c r="M103" s="155"/>
      <c r="N103" s="157"/>
    </row>
    <row r="104" spans="2:14">
      <c r="B104" s="153"/>
      <c r="C104" s="55"/>
      <c r="D104" s="55"/>
      <c r="E104" s="55"/>
      <c r="F104" s="55"/>
      <c r="G104" s="55"/>
      <c r="H104" s="55"/>
      <c r="I104" s="55"/>
      <c r="J104" s="55"/>
      <c r="K104" s="56"/>
      <c r="L104" s="55"/>
      <c r="M104" s="55"/>
      <c r="N104" s="57"/>
    </row>
    <row r="105" spans="2:14">
      <c r="B105" s="132"/>
      <c r="C105" s="133"/>
      <c r="D105" s="133"/>
      <c r="E105" s="133" t="s">
        <v>58</v>
      </c>
      <c r="F105" s="134"/>
      <c r="G105" s="133"/>
      <c r="H105" s="133"/>
      <c r="I105" s="133"/>
      <c r="J105" s="133"/>
      <c r="K105" s="135"/>
      <c r="L105" s="133"/>
      <c r="M105" s="133"/>
      <c r="N105" s="136"/>
    </row>
    <row r="106" spans="2:14">
      <c r="B106" s="132"/>
      <c r="C106" s="133"/>
      <c r="D106" s="133"/>
      <c r="E106" s="158" t="s">
        <v>59</v>
      </c>
      <c r="F106" s="133"/>
      <c r="G106" s="133"/>
      <c r="H106" s="158"/>
      <c r="I106" s="158"/>
      <c r="J106" s="158"/>
      <c r="K106" s="135"/>
      <c r="L106" s="133"/>
      <c r="M106" s="133"/>
      <c r="N106" s="136"/>
    </row>
    <row r="107" spans="2:14">
      <c r="B107" s="69"/>
      <c r="C107" s="36"/>
      <c r="D107" s="36"/>
      <c r="E107" s="159" t="s">
        <v>67</v>
      </c>
      <c r="F107" s="36"/>
      <c r="G107" s="36"/>
      <c r="H107" s="159"/>
      <c r="I107" s="159"/>
      <c r="J107" s="159"/>
      <c r="K107" s="63"/>
      <c r="L107" s="36"/>
      <c r="M107" s="36"/>
      <c r="N107" s="39"/>
    </row>
    <row r="108" spans="2:14">
      <c r="B108" s="160"/>
      <c r="C108" s="55"/>
      <c r="D108" s="55"/>
      <c r="E108" s="36" t="s">
        <v>61</v>
      </c>
      <c r="F108" s="36"/>
      <c r="G108" s="36"/>
      <c r="H108" s="36"/>
      <c r="I108" s="36"/>
      <c r="J108" s="36"/>
      <c r="K108" s="56"/>
      <c r="L108" s="55"/>
      <c r="M108" s="55"/>
      <c r="N108" s="57"/>
    </row>
    <row r="109" spans="2:14">
      <c r="B109" s="160"/>
      <c r="C109" s="55"/>
      <c r="D109" s="55"/>
      <c r="E109" s="55"/>
      <c r="F109" s="36"/>
      <c r="G109" s="36"/>
      <c r="H109" s="36"/>
      <c r="I109" s="36"/>
      <c r="J109" s="36"/>
      <c r="K109" s="56"/>
      <c r="L109" s="55"/>
      <c r="M109" s="55"/>
      <c r="N109" s="57"/>
    </row>
  </sheetData>
  <mergeCells count="86">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C6:J6"/>
    <mergeCell ref="B10:E10"/>
    <mergeCell ref="H10:I10"/>
    <mergeCell ref="D11:E11"/>
    <mergeCell ref="J11:M11"/>
    <mergeCell ref="F25:G25"/>
    <mergeCell ref="H25:I25"/>
    <mergeCell ref="B27:N27"/>
    <mergeCell ref="C29:J29"/>
    <mergeCell ref="L29:M29"/>
    <mergeCell ref="L30:M30"/>
    <mergeCell ref="B34:H34"/>
    <mergeCell ref="I34:J34"/>
    <mergeCell ref="L34:M34"/>
    <mergeCell ref="B36:H36"/>
    <mergeCell ref="I36:J36"/>
    <mergeCell ref="L36:M36"/>
    <mergeCell ref="B37:H37"/>
    <mergeCell ref="I37:J37"/>
    <mergeCell ref="L37:M37"/>
    <mergeCell ref="B38:H38"/>
    <mergeCell ref="I38:J38"/>
    <mergeCell ref="L38:M38"/>
    <mergeCell ref="B39:H39"/>
    <mergeCell ref="I39:J39"/>
    <mergeCell ref="L39:M39"/>
    <mergeCell ref="B40:H40"/>
    <mergeCell ref="I40:J40"/>
    <mergeCell ref="L40:M40"/>
    <mergeCell ref="B44:M44"/>
    <mergeCell ref="B45:I45"/>
    <mergeCell ref="L45:M45"/>
    <mergeCell ref="B72:N72"/>
    <mergeCell ref="B73:N73"/>
    <mergeCell ref="B58:F58"/>
    <mergeCell ref="L58:M58"/>
    <mergeCell ref="B46:I46"/>
    <mergeCell ref="L46:M46"/>
    <mergeCell ref="L47:M47"/>
    <mergeCell ref="L48:M48"/>
    <mergeCell ref="L49:M49"/>
    <mergeCell ref="L50:M50"/>
    <mergeCell ref="L51:M51"/>
    <mergeCell ref="L52:M52"/>
    <mergeCell ref="B53:I53"/>
    <mergeCell ref="L53:M53"/>
    <mergeCell ref="B54:M54"/>
    <mergeCell ref="B97:N98"/>
    <mergeCell ref="B99:N100"/>
    <mergeCell ref="B75:J75"/>
    <mergeCell ref="L75:M75"/>
    <mergeCell ref="B76:J76"/>
    <mergeCell ref="L76:M76"/>
    <mergeCell ref="B77:J77"/>
    <mergeCell ref="L77:M77"/>
    <mergeCell ref="B35:H35"/>
    <mergeCell ref="L35:M35"/>
    <mergeCell ref="B78:M78"/>
    <mergeCell ref="B79:N79"/>
    <mergeCell ref="B80:M80"/>
    <mergeCell ref="B74:J74"/>
    <mergeCell ref="L74:M74"/>
    <mergeCell ref="L59:M59"/>
    <mergeCell ref="L60:M60"/>
    <mergeCell ref="B61:M61"/>
    <mergeCell ref="B65:H65"/>
    <mergeCell ref="L65:M65"/>
    <mergeCell ref="L66:M66"/>
    <mergeCell ref="L67:M67"/>
    <mergeCell ref="B68:M68"/>
    <mergeCell ref="B70:M70"/>
  </mergeCells>
  <pageMargins left="0.7" right="0.7" top="0.75" bottom="0.75" header="0.3" footer="0.3"/>
  <pageSetup scale="44" orientation="portrait" r:id="rId1"/>
  <colBreaks count="1" manualBreakCount="1">
    <brk id="14" max="1048575" man="1"/>
  </colBreaks>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371475</xdr:colOff>
                <xdr:row>0</xdr:row>
                <xdr:rowOff>28575</xdr:rowOff>
              </from>
              <to>
                <xdr:col>1</xdr:col>
                <xdr:colOff>1428750</xdr:colOff>
                <xdr:row>5</xdr:row>
                <xdr:rowOff>104775</xdr:rowOff>
              </to>
            </anchor>
          </objectPr>
        </oleObject>
      </mc:Choice>
      <mc:Fallback>
        <oleObject progId="PBrush" shapeId="9217" r:id="rId4"/>
      </mc:Fallback>
    </mc:AlternateContent>
  </oleObjects>
  <mc:AlternateContent xmlns:mc="http://schemas.openxmlformats.org/markup-compatibility/2006">
    <mc:Choice Requires="x14">
      <controls>
        <mc:AlternateContent xmlns:mc="http://schemas.openxmlformats.org/markup-compatibility/2006">
          <mc:Choice Requires="x14">
            <control shapeId="9218" r:id="rId6" name="Check Box 2">
              <controlPr defaultSize="0" autoFill="0" autoLine="0" autoPict="0">
                <anchor moveWithCells="1">
                  <from>
                    <xdr:col>5</xdr:col>
                    <xdr:colOff>66675</xdr:colOff>
                    <xdr:row>9</xdr:row>
                    <xdr:rowOff>57150</xdr:rowOff>
                  </from>
                  <to>
                    <xdr:col>5</xdr:col>
                    <xdr:colOff>381000</xdr:colOff>
                    <xdr:row>9</xdr:row>
                    <xdr:rowOff>285750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9</xdr:col>
                    <xdr:colOff>0</xdr:colOff>
                    <xdr:row>9</xdr:row>
                    <xdr:rowOff>57150</xdr:rowOff>
                  </from>
                  <to>
                    <xdr:col>9</xdr:col>
                    <xdr:colOff>304800</xdr:colOff>
                    <xdr:row>9</xdr:row>
                    <xdr:rowOff>285750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Q108"/>
  <sheetViews>
    <sheetView showGridLines="0" view="pageBreakPreview" topLeftCell="A10" zoomScaleNormal="100" zoomScaleSheetLayoutView="100" workbookViewId="0">
      <selection activeCell="K22" sqref="K22"/>
    </sheetView>
  </sheetViews>
  <sheetFormatPr baseColWidth="10" defaultColWidth="11.5703125" defaultRowHeight="12.75"/>
  <cols>
    <col min="2" max="2" width="25.140625" customWidth="1"/>
    <col min="9" max="9" width="12.42578125" bestFit="1" customWidth="1"/>
    <col min="11" max="11" width="13.85546875" bestFit="1" customWidth="1"/>
    <col min="14" max="14" width="14.7109375" customWidth="1"/>
  </cols>
  <sheetData>
    <row r="1" spans="2:14" s="1" customFormat="1">
      <c r="B1" s="632"/>
      <c r="C1" s="634"/>
      <c r="D1" s="635"/>
      <c r="E1" s="635"/>
      <c r="F1" s="635"/>
      <c r="G1" s="635"/>
      <c r="H1" s="635"/>
      <c r="I1" s="635"/>
      <c r="J1" s="636"/>
      <c r="K1" s="637" t="s">
        <v>0</v>
      </c>
      <c r="L1" s="639" t="s">
        <v>1</v>
      </c>
      <c r="M1" s="640"/>
      <c r="N1" s="641"/>
    </row>
    <row r="2" spans="2:14" s="1" customFormat="1">
      <c r="B2" s="633"/>
      <c r="C2" s="645" t="s">
        <v>2</v>
      </c>
      <c r="D2" s="646"/>
      <c r="E2" s="646"/>
      <c r="F2" s="646"/>
      <c r="G2" s="646"/>
      <c r="H2" s="646"/>
      <c r="I2" s="646"/>
      <c r="J2" s="647"/>
      <c r="K2" s="638"/>
      <c r="L2" s="642"/>
      <c r="M2" s="643"/>
      <c r="N2" s="644"/>
    </row>
    <row r="3" spans="2:14" s="1" customFormat="1">
      <c r="B3" s="633"/>
      <c r="C3" s="645" t="s">
        <v>3</v>
      </c>
      <c r="D3" s="646"/>
      <c r="E3" s="646"/>
      <c r="F3" s="646"/>
      <c r="G3" s="646"/>
      <c r="H3" s="646"/>
      <c r="I3" s="646"/>
      <c r="J3" s="647"/>
      <c r="K3" s="648" t="s">
        <v>4</v>
      </c>
      <c r="L3" s="650">
        <v>1</v>
      </c>
      <c r="M3" s="651"/>
      <c r="N3" s="652"/>
    </row>
    <row r="4" spans="2:14" s="1" customFormat="1">
      <c r="B4" s="633"/>
      <c r="C4" s="645" t="s">
        <v>5</v>
      </c>
      <c r="D4" s="646"/>
      <c r="E4" s="646"/>
      <c r="F4" s="646"/>
      <c r="G4" s="646"/>
      <c r="H4" s="646"/>
      <c r="I4" s="646"/>
      <c r="J4" s="647"/>
      <c r="K4" s="649"/>
      <c r="L4" s="642"/>
      <c r="M4" s="643"/>
      <c r="N4" s="644"/>
    </row>
    <row r="5" spans="2:14" s="1" customFormat="1">
      <c r="B5" s="633"/>
      <c r="C5" s="645" t="s">
        <v>6</v>
      </c>
      <c r="D5" s="646"/>
      <c r="E5" s="646"/>
      <c r="F5" s="646"/>
      <c r="G5" s="646"/>
      <c r="H5" s="646"/>
      <c r="I5" s="646"/>
      <c r="J5" s="647"/>
      <c r="K5" s="648" t="s">
        <v>7</v>
      </c>
      <c r="L5" s="654"/>
      <c r="M5" s="654" t="s">
        <v>8</v>
      </c>
      <c r="N5" s="656"/>
    </row>
    <row r="6" spans="2:14" s="1" customFormat="1" ht="13.5" customHeight="1" thickBot="1">
      <c r="B6" s="633"/>
      <c r="C6" s="645"/>
      <c r="D6" s="646"/>
      <c r="E6" s="646"/>
      <c r="F6" s="646"/>
      <c r="G6" s="646"/>
      <c r="H6" s="646"/>
      <c r="I6" s="646"/>
      <c r="J6" s="647"/>
      <c r="K6" s="653"/>
      <c r="L6" s="655"/>
      <c r="M6" s="655"/>
      <c r="N6" s="657"/>
    </row>
    <row r="7" spans="2:14" s="2" customFormat="1" ht="12.6" customHeight="1" thickBot="1">
      <c r="B7" s="629"/>
      <c r="C7" s="630"/>
      <c r="D7" s="630"/>
      <c r="E7" s="630"/>
      <c r="F7" s="630"/>
      <c r="G7" s="630"/>
      <c r="H7" s="630"/>
      <c r="I7" s="630"/>
      <c r="J7" s="630"/>
      <c r="K7" s="630"/>
      <c r="L7" s="630"/>
      <c r="M7" s="630"/>
      <c r="N7" s="631"/>
    </row>
    <row r="8" spans="2:14" s="1" customFormat="1" ht="14.45" customHeight="1">
      <c r="B8" s="3"/>
      <c r="C8" s="4"/>
      <c r="D8" s="4"/>
      <c r="E8" s="4"/>
      <c r="F8" s="4"/>
      <c r="G8" s="5"/>
      <c r="H8" s="4"/>
      <c r="I8" s="4"/>
      <c r="K8" s="6" t="s">
        <v>9</v>
      </c>
      <c r="L8" s="7"/>
      <c r="M8" s="7"/>
      <c r="N8" s="8"/>
    </row>
    <row r="9" spans="2:14" s="12" customFormat="1" ht="11.25">
      <c r="B9" s="9"/>
      <c r="C9" s="10"/>
      <c r="D9" s="10"/>
      <c r="E9" s="10"/>
      <c r="F9" s="10"/>
      <c r="G9" s="11"/>
      <c r="H9" s="10"/>
      <c r="I9" s="10"/>
      <c r="K9" s="13"/>
      <c r="L9" s="14" t="s">
        <v>10</v>
      </c>
      <c r="M9" s="14" t="s">
        <v>11</v>
      </c>
      <c r="N9" s="15" t="s">
        <v>12</v>
      </c>
    </row>
    <row r="10" spans="2:14" s="1" customFormat="1" ht="27.75" customHeight="1">
      <c r="B10" s="623" t="s">
        <v>13</v>
      </c>
      <c r="C10" s="624"/>
      <c r="D10" s="624"/>
      <c r="E10" s="624"/>
      <c r="F10" s="4"/>
      <c r="H10" s="625" t="s">
        <v>14</v>
      </c>
      <c r="I10" s="625"/>
      <c r="K10" s="16"/>
      <c r="L10" s="6"/>
      <c r="M10" s="6"/>
      <c r="N10" s="17"/>
    </row>
    <row r="11" spans="2:14" s="1" customFormat="1" ht="24" customHeight="1">
      <c r="B11" s="18" t="s">
        <v>15</v>
      </c>
      <c r="C11" s="19"/>
      <c r="D11" s="626"/>
      <c r="E11" s="626"/>
      <c r="F11" s="20"/>
      <c r="G11" s="21"/>
      <c r="I11" s="22" t="s">
        <v>16</v>
      </c>
      <c r="J11" s="627"/>
      <c r="K11" s="627"/>
      <c r="L11" s="627"/>
      <c r="M11" s="627"/>
      <c r="N11" s="23"/>
    </row>
    <row r="12" spans="2:14" s="1" customFormat="1" ht="13.5" thickBot="1">
      <c r="B12" s="24"/>
      <c r="C12" s="25"/>
      <c r="D12" s="26"/>
      <c r="E12" s="26"/>
      <c r="F12" s="26"/>
      <c r="G12" s="25"/>
      <c r="H12" s="26"/>
      <c r="I12" s="25"/>
      <c r="K12" s="26"/>
      <c r="L12" s="26"/>
      <c r="M12" s="26"/>
      <c r="N12" s="27"/>
    </row>
    <row r="13" spans="2:14">
      <c r="B13" s="28"/>
      <c r="C13" s="29"/>
      <c r="D13" s="29"/>
      <c r="E13" s="29"/>
      <c r="F13" s="29"/>
      <c r="G13" s="29"/>
      <c r="H13" s="29"/>
      <c r="I13" s="29"/>
      <c r="J13" s="29"/>
      <c r="K13" s="30"/>
      <c r="L13" s="29"/>
      <c r="M13" s="29"/>
      <c r="N13" s="31"/>
    </row>
    <row r="14" spans="2:14">
      <c r="B14" s="32" t="s">
        <v>17</v>
      </c>
      <c r="C14" s="33"/>
      <c r="D14" s="34" t="s">
        <v>8</v>
      </c>
      <c r="E14" s="35"/>
      <c r="F14" s="36"/>
      <c r="G14" s="36"/>
      <c r="H14" s="37"/>
      <c r="I14" s="37"/>
      <c r="J14" s="37"/>
      <c r="K14" s="38"/>
      <c r="L14" s="37"/>
      <c r="M14" s="37"/>
      <c r="N14" s="39"/>
    </row>
    <row r="15" spans="2:14" ht="19.149999999999999" customHeight="1">
      <c r="B15" s="40" t="s">
        <v>18</v>
      </c>
      <c r="C15" s="41"/>
      <c r="D15" s="42"/>
      <c r="E15" s="42"/>
      <c r="F15" s="42"/>
      <c r="G15" s="42"/>
      <c r="H15" s="42"/>
      <c r="I15" s="42"/>
      <c r="J15" s="42"/>
      <c r="K15" s="43"/>
      <c r="L15" s="42"/>
      <c r="M15" s="42"/>
      <c r="N15" s="39"/>
    </row>
    <row r="16" spans="2:14">
      <c r="B16" s="40"/>
      <c r="C16" s="44"/>
      <c r="D16" s="45"/>
      <c r="E16" s="42"/>
      <c r="F16" s="42"/>
      <c r="G16" s="42"/>
      <c r="H16" s="42"/>
      <c r="I16" s="42"/>
      <c r="J16" s="42"/>
      <c r="K16" s="43"/>
      <c r="L16" s="42"/>
      <c r="M16" s="42"/>
      <c r="N16" s="39"/>
    </row>
    <row r="17" spans="2:14">
      <c r="B17" s="40"/>
      <c r="C17" s="46"/>
      <c r="D17" s="47"/>
      <c r="E17" s="47"/>
      <c r="F17" s="47"/>
      <c r="G17" s="47"/>
      <c r="H17" s="47"/>
      <c r="I17" s="47"/>
      <c r="J17" s="47"/>
      <c r="K17" s="48"/>
      <c r="L17" s="47"/>
      <c r="M17" s="47"/>
      <c r="N17" s="49"/>
    </row>
    <row r="18" spans="2:14">
      <c r="B18" s="40" t="s">
        <v>19</v>
      </c>
      <c r="C18" s="44"/>
      <c r="D18" s="42"/>
      <c r="E18" s="42"/>
      <c r="F18" s="42"/>
      <c r="G18" s="42"/>
      <c r="H18" s="42"/>
      <c r="I18" s="50"/>
      <c r="J18" s="34" t="s">
        <v>20</v>
      </c>
      <c r="K18" s="43"/>
      <c r="L18" s="42"/>
      <c r="M18" s="42"/>
      <c r="N18" s="51"/>
    </row>
    <row r="19" spans="2:14">
      <c r="B19" s="40"/>
      <c r="C19" s="46"/>
      <c r="D19" s="47"/>
      <c r="E19" s="47"/>
      <c r="F19" s="47"/>
      <c r="G19" s="47"/>
      <c r="H19" s="47"/>
      <c r="I19" s="47"/>
      <c r="J19" s="47"/>
      <c r="K19" s="48"/>
      <c r="L19" s="47"/>
      <c r="M19" s="47"/>
      <c r="N19" s="49"/>
    </row>
    <row r="20" spans="2:14">
      <c r="B20" s="40" t="s">
        <v>21</v>
      </c>
      <c r="C20" s="44"/>
      <c r="D20" s="52"/>
      <c r="E20" s="52"/>
      <c r="F20" s="52"/>
      <c r="G20" s="52"/>
      <c r="H20" s="52"/>
      <c r="I20" s="52"/>
      <c r="J20" s="52"/>
      <c r="K20" s="53"/>
      <c r="L20" s="52"/>
      <c r="M20" s="52"/>
      <c r="N20" s="54"/>
    </row>
    <row r="21" spans="2:14">
      <c r="B21" s="40"/>
      <c r="C21" s="46"/>
      <c r="D21" s="55"/>
      <c r="E21" s="55"/>
      <c r="F21" s="55"/>
      <c r="G21" s="55"/>
      <c r="H21" s="55"/>
      <c r="I21" s="55"/>
      <c r="J21" s="55"/>
      <c r="K21" s="56"/>
      <c r="L21" s="55"/>
      <c r="M21" s="55"/>
      <c r="N21" s="57"/>
    </row>
    <row r="22" spans="2:14">
      <c r="B22" s="40" t="s">
        <v>22</v>
      </c>
      <c r="C22" s="44"/>
      <c r="D22" s="52"/>
      <c r="E22" s="52"/>
      <c r="F22" s="52"/>
      <c r="G22" s="52"/>
      <c r="H22" s="52"/>
      <c r="I22" s="52"/>
      <c r="J22" s="52"/>
      <c r="K22" s="58" t="s">
        <v>23</v>
      </c>
      <c r="L22" s="59"/>
      <c r="M22" s="60" t="s">
        <v>8</v>
      </c>
      <c r="N22" s="61"/>
    </row>
    <row r="23" spans="2:14">
      <c r="B23" s="40"/>
      <c r="C23" s="46"/>
      <c r="D23" s="55"/>
      <c r="E23" s="55"/>
      <c r="F23" s="55"/>
      <c r="G23" s="55"/>
      <c r="H23" s="55"/>
      <c r="I23" s="55"/>
      <c r="J23" s="55"/>
      <c r="K23" s="56"/>
      <c r="L23" s="55"/>
      <c r="M23" s="55"/>
      <c r="N23" s="57"/>
    </row>
    <row r="24" spans="2:14">
      <c r="B24" s="40" t="s">
        <v>24</v>
      </c>
      <c r="C24" s="46"/>
      <c r="D24" s="55"/>
      <c r="E24" s="55"/>
      <c r="F24" s="62"/>
      <c r="G24" s="62"/>
      <c r="H24" s="50"/>
      <c r="I24" s="52"/>
      <c r="J24" s="52"/>
      <c r="K24" s="63"/>
      <c r="L24" s="55"/>
      <c r="M24" s="55"/>
      <c r="N24" s="57"/>
    </row>
    <row r="25" spans="2:14">
      <c r="B25" s="64"/>
      <c r="C25" s="65"/>
      <c r="D25" s="66"/>
      <c r="E25" s="66"/>
      <c r="F25" s="628" t="s">
        <v>10</v>
      </c>
      <c r="G25" s="628"/>
      <c r="H25" s="628" t="s">
        <v>11</v>
      </c>
      <c r="I25" s="628"/>
      <c r="J25" s="66" t="s">
        <v>12</v>
      </c>
      <c r="K25" s="67"/>
      <c r="L25" s="66"/>
      <c r="M25" s="66"/>
      <c r="N25" s="68"/>
    </row>
    <row r="26" spans="2:14">
      <c r="B26" s="69"/>
      <c r="C26" s="37"/>
      <c r="D26" s="37"/>
      <c r="E26" s="37"/>
      <c r="F26" s="37"/>
      <c r="G26" s="37"/>
      <c r="H26" s="37"/>
      <c r="I26" s="37"/>
      <c r="J26" s="37"/>
      <c r="K26" s="38"/>
      <c r="L26" s="37"/>
      <c r="M26" s="37"/>
      <c r="N26" s="39"/>
    </row>
    <row r="27" spans="2:14" ht="15">
      <c r="B27" s="611" t="s">
        <v>25</v>
      </c>
      <c r="C27" s="612"/>
      <c r="D27" s="612"/>
      <c r="E27" s="612"/>
      <c r="F27" s="612"/>
      <c r="G27" s="612"/>
      <c r="H27" s="612"/>
      <c r="I27" s="612"/>
      <c r="J27" s="612"/>
      <c r="K27" s="612"/>
      <c r="L27" s="612"/>
      <c r="M27" s="612"/>
      <c r="N27" s="613"/>
    </row>
    <row r="28" spans="2:14" ht="13.5" thickBot="1">
      <c r="B28" s="70"/>
      <c r="C28" s="71"/>
      <c r="D28" s="71"/>
      <c r="E28" s="71"/>
      <c r="F28" s="71"/>
      <c r="G28" s="71"/>
      <c r="H28" s="71"/>
      <c r="I28" s="71"/>
      <c r="J28" s="71"/>
      <c r="K28" s="72"/>
      <c r="L28" s="71"/>
      <c r="M28" s="71"/>
      <c r="N28" s="73"/>
    </row>
    <row r="29" spans="2:14" ht="25.5">
      <c r="B29" s="74" t="s">
        <v>26</v>
      </c>
      <c r="C29" s="614" t="s">
        <v>27</v>
      </c>
      <c r="D29" s="615"/>
      <c r="E29" s="615"/>
      <c r="F29" s="615"/>
      <c r="G29" s="615"/>
      <c r="H29" s="615"/>
      <c r="I29" s="615"/>
      <c r="J29" s="616"/>
      <c r="K29" s="75" t="s">
        <v>28</v>
      </c>
      <c r="L29" s="617" t="s">
        <v>29</v>
      </c>
      <c r="M29" s="618"/>
      <c r="N29" s="76" t="s">
        <v>30</v>
      </c>
    </row>
    <row r="30" spans="2:14" ht="13.5" thickBot="1">
      <c r="B30" s="77" t="s">
        <v>135</v>
      </c>
      <c r="C30" s="78" t="s">
        <v>136</v>
      </c>
      <c r="D30" s="79"/>
      <c r="E30" s="79"/>
      <c r="F30" s="79"/>
      <c r="G30" s="79"/>
      <c r="H30" s="79"/>
      <c r="I30" s="79"/>
      <c r="J30" s="79"/>
      <c r="K30" s="80"/>
      <c r="L30" s="619" t="s">
        <v>69</v>
      </c>
      <c r="M30" s="620"/>
      <c r="N30" s="161"/>
    </row>
    <row r="31" spans="2:14">
      <c r="B31" s="70"/>
      <c r="C31" s="71"/>
      <c r="D31" s="71"/>
      <c r="E31" s="71"/>
      <c r="F31" s="71"/>
      <c r="G31" s="71"/>
      <c r="H31" s="71"/>
      <c r="I31" s="71"/>
      <c r="J31" s="71"/>
      <c r="K31" s="72"/>
      <c r="L31" s="71"/>
      <c r="M31" s="71"/>
      <c r="N31" s="73"/>
    </row>
    <row r="32" spans="2:14">
      <c r="B32" s="81" t="s">
        <v>31</v>
      </c>
      <c r="C32" s="82"/>
      <c r="D32" s="82"/>
      <c r="E32" s="82"/>
      <c r="F32" s="82"/>
      <c r="G32" s="82"/>
      <c r="H32" s="82"/>
      <c r="I32" s="82"/>
      <c r="J32" s="82"/>
      <c r="K32" s="83"/>
      <c r="L32" s="82"/>
      <c r="M32" s="82"/>
      <c r="N32" s="84"/>
    </row>
    <row r="33" spans="2:17" ht="13.5" thickBot="1">
      <c r="B33" s="85"/>
      <c r="C33" s="71"/>
      <c r="D33" s="71"/>
      <c r="E33" s="71"/>
      <c r="F33" s="71"/>
      <c r="G33" s="71"/>
      <c r="H33" s="71"/>
      <c r="I33" s="71"/>
      <c r="J33" s="71"/>
      <c r="K33" s="72"/>
      <c r="L33" s="71"/>
      <c r="M33" s="71"/>
      <c r="N33" s="73"/>
    </row>
    <row r="34" spans="2:17">
      <c r="B34" s="621" t="s">
        <v>27</v>
      </c>
      <c r="C34" s="622"/>
      <c r="D34" s="622"/>
      <c r="E34" s="622"/>
      <c r="F34" s="622"/>
      <c r="G34" s="622"/>
      <c r="H34" s="622"/>
      <c r="I34" s="622" t="s">
        <v>32</v>
      </c>
      <c r="J34" s="622"/>
      <c r="K34" s="86" t="s">
        <v>33</v>
      </c>
      <c r="L34" s="622" t="s">
        <v>34</v>
      </c>
      <c r="M34" s="622"/>
      <c r="N34" s="87" t="s">
        <v>35</v>
      </c>
    </row>
    <row r="35" spans="2:17">
      <c r="B35" s="605"/>
      <c r="C35" s="606"/>
      <c r="D35" s="606"/>
      <c r="E35" s="606"/>
      <c r="F35" s="606"/>
      <c r="G35" s="606"/>
      <c r="H35" s="606"/>
      <c r="I35" s="607"/>
      <c r="J35" s="607"/>
      <c r="K35" s="88"/>
      <c r="L35" s="608"/>
      <c r="M35" s="608"/>
      <c r="N35" s="89"/>
    </row>
    <row r="36" spans="2:17">
      <c r="B36" s="605"/>
      <c r="C36" s="606"/>
      <c r="D36" s="606"/>
      <c r="E36" s="606"/>
      <c r="F36" s="606"/>
      <c r="G36" s="606"/>
      <c r="H36" s="606"/>
      <c r="I36" s="607"/>
      <c r="J36" s="607"/>
      <c r="K36" s="88"/>
      <c r="L36" s="608"/>
      <c r="M36" s="608"/>
      <c r="N36" s="89"/>
    </row>
    <row r="37" spans="2:17">
      <c r="B37" s="605"/>
      <c r="C37" s="606"/>
      <c r="D37" s="606"/>
      <c r="E37" s="606"/>
      <c r="F37" s="606"/>
      <c r="G37" s="606"/>
      <c r="H37" s="606"/>
      <c r="I37" s="607"/>
      <c r="J37" s="607"/>
      <c r="K37" s="88"/>
      <c r="L37" s="608"/>
      <c r="M37" s="608"/>
      <c r="N37" s="89"/>
    </row>
    <row r="38" spans="2:17">
      <c r="B38" s="609"/>
      <c r="C38" s="610"/>
      <c r="D38" s="610"/>
      <c r="E38" s="610"/>
      <c r="F38" s="610"/>
      <c r="G38" s="610"/>
      <c r="H38" s="581"/>
      <c r="I38" s="580"/>
      <c r="J38" s="581"/>
      <c r="K38" s="88"/>
      <c r="L38" s="580"/>
      <c r="M38" s="581"/>
      <c r="N38" s="89"/>
    </row>
    <row r="39" spans="2:17" ht="13.5" thickBot="1">
      <c r="B39" s="597" t="s">
        <v>36</v>
      </c>
      <c r="C39" s="598"/>
      <c r="D39" s="598"/>
      <c r="E39" s="598"/>
      <c r="F39" s="598"/>
      <c r="G39" s="598"/>
      <c r="H39" s="599"/>
      <c r="I39" s="582"/>
      <c r="J39" s="583"/>
      <c r="K39" s="90"/>
      <c r="L39" s="600">
        <v>0.03</v>
      </c>
      <c r="M39" s="583"/>
      <c r="N39" s="91">
        <f>+N67*0.03</f>
        <v>1415.0279999999998</v>
      </c>
    </row>
    <row r="40" spans="2:17" ht="13.5" thickBot="1">
      <c r="B40" s="572" t="s">
        <v>37</v>
      </c>
      <c r="C40" s="573"/>
      <c r="D40" s="573"/>
      <c r="E40" s="573"/>
      <c r="F40" s="573"/>
      <c r="G40" s="573"/>
      <c r="H40" s="573"/>
      <c r="I40" s="573"/>
      <c r="J40" s="573"/>
      <c r="K40" s="573"/>
      <c r="L40" s="573"/>
      <c r="M40" s="574"/>
      <c r="N40" s="92">
        <f>SUM(N35:N39)</f>
        <v>1415.0279999999998</v>
      </c>
    </row>
    <row r="41" spans="2:17">
      <c r="B41" s="93"/>
      <c r="C41" s="94"/>
      <c r="D41" s="94"/>
      <c r="E41" s="94"/>
      <c r="F41" s="94"/>
      <c r="G41" s="94"/>
      <c r="H41" s="94"/>
      <c r="I41" s="94"/>
      <c r="J41" s="94"/>
      <c r="K41" s="95"/>
      <c r="L41" s="94"/>
      <c r="M41" s="94"/>
      <c r="N41" s="96"/>
    </row>
    <row r="42" spans="2:17">
      <c r="B42" s="97" t="s">
        <v>38</v>
      </c>
      <c r="C42" s="98"/>
      <c r="D42" s="98"/>
      <c r="E42" s="98"/>
      <c r="F42" s="98"/>
      <c r="G42" s="98"/>
      <c r="H42" s="98"/>
      <c r="I42" s="98"/>
      <c r="J42" s="98"/>
      <c r="K42" s="99"/>
      <c r="L42" s="98"/>
      <c r="M42" s="98"/>
      <c r="N42" s="100"/>
    </row>
    <row r="43" spans="2:17" ht="13.5" thickBot="1">
      <c r="B43" s="101"/>
      <c r="C43" s="102"/>
      <c r="D43" s="102"/>
      <c r="E43" s="102"/>
      <c r="F43" s="102"/>
      <c r="G43" s="102"/>
      <c r="H43" s="102"/>
      <c r="I43" s="102"/>
      <c r="J43" s="94"/>
      <c r="K43" s="95"/>
      <c r="L43" s="94"/>
      <c r="M43" s="94"/>
      <c r="N43" s="96"/>
    </row>
    <row r="44" spans="2:17">
      <c r="B44" s="601" t="s">
        <v>27</v>
      </c>
      <c r="C44" s="602"/>
      <c r="D44" s="602"/>
      <c r="E44" s="602"/>
      <c r="F44" s="602"/>
      <c r="G44" s="602"/>
      <c r="H44" s="602"/>
      <c r="I44" s="603"/>
      <c r="J44" s="103" t="s">
        <v>29</v>
      </c>
      <c r="K44" s="86" t="s">
        <v>30</v>
      </c>
      <c r="L44" s="604" t="s">
        <v>39</v>
      </c>
      <c r="M44" s="603"/>
      <c r="N44" s="87" t="s">
        <v>35</v>
      </c>
    </row>
    <row r="45" spans="2:17">
      <c r="B45" s="658" t="s">
        <v>137</v>
      </c>
      <c r="C45" s="659"/>
      <c r="D45" s="659"/>
      <c r="E45" s="659"/>
      <c r="F45" s="659"/>
      <c r="G45" s="659"/>
      <c r="H45" s="659"/>
      <c r="I45" s="660"/>
      <c r="J45" s="127" t="s">
        <v>69</v>
      </c>
      <c r="K45" s="163">
        <v>1.05</v>
      </c>
      <c r="L45" s="568">
        <v>40000</v>
      </c>
      <c r="M45" s="569"/>
      <c r="N45" s="89">
        <f>+K45*L45</f>
        <v>42000</v>
      </c>
      <c r="P45" s="663"/>
      <c r="Q45" s="663"/>
    </row>
    <row r="46" spans="2:17">
      <c r="B46" s="164" t="s">
        <v>138</v>
      </c>
      <c r="C46" s="165"/>
      <c r="D46" s="165"/>
      <c r="E46" s="165"/>
      <c r="F46" s="165"/>
      <c r="G46" s="165"/>
      <c r="H46" s="165"/>
      <c r="I46" s="166"/>
      <c r="J46" s="167" t="s">
        <v>95</v>
      </c>
      <c r="K46" s="168">
        <v>0.5</v>
      </c>
      <c r="L46" s="568">
        <v>7125</v>
      </c>
      <c r="M46" s="569"/>
      <c r="N46" s="169">
        <f t="shared" ref="N46:N51" si="0">+K46*L46</f>
        <v>3562.5</v>
      </c>
      <c r="P46" s="663"/>
      <c r="Q46" s="663"/>
    </row>
    <row r="47" spans="2:17">
      <c r="B47" s="164" t="s">
        <v>139</v>
      </c>
      <c r="C47" s="164"/>
      <c r="D47" s="164"/>
      <c r="E47" s="164"/>
      <c r="F47" s="164"/>
      <c r="G47" s="164"/>
      <c r="H47" s="165"/>
      <c r="I47" s="166"/>
      <c r="J47" s="167" t="s">
        <v>74</v>
      </c>
      <c r="K47" s="168">
        <v>0.5</v>
      </c>
      <c r="L47" s="568">
        <v>7910</v>
      </c>
      <c r="M47" s="569"/>
      <c r="N47" s="169">
        <f t="shared" si="0"/>
        <v>3955</v>
      </c>
      <c r="P47" s="663"/>
      <c r="Q47" s="663"/>
    </row>
    <row r="48" spans="2:17">
      <c r="B48" s="164" t="s">
        <v>140</v>
      </c>
      <c r="C48" s="165"/>
      <c r="D48" s="165"/>
      <c r="E48" s="165"/>
      <c r="F48" s="165"/>
      <c r="G48" s="165"/>
      <c r="H48" s="165"/>
      <c r="I48" s="166"/>
      <c r="J48" s="167" t="s">
        <v>127</v>
      </c>
      <c r="K48" s="168">
        <v>0.5</v>
      </c>
      <c r="L48" s="568">
        <v>169037</v>
      </c>
      <c r="M48" s="569"/>
      <c r="N48" s="169">
        <f t="shared" si="0"/>
        <v>84518.5</v>
      </c>
      <c r="P48" s="663"/>
      <c r="Q48" s="663"/>
    </row>
    <row r="49" spans="2:14">
      <c r="B49" s="164"/>
      <c r="C49" s="165"/>
      <c r="D49" s="165"/>
      <c r="E49" s="165"/>
      <c r="F49" s="165"/>
      <c r="G49" s="165"/>
      <c r="H49" s="165"/>
      <c r="I49" s="166"/>
      <c r="J49" s="167"/>
      <c r="K49" s="168"/>
      <c r="L49" s="568"/>
      <c r="M49" s="569"/>
      <c r="N49" s="169">
        <f t="shared" si="0"/>
        <v>0</v>
      </c>
    </row>
    <row r="50" spans="2:14">
      <c r="B50" s="164"/>
      <c r="C50" s="165"/>
      <c r="D50" s="165"/>
      <c r="E50" s="165"/>
      <c r="F50" s="165"/>
      <c r="G50" s="165"/>
      <c r="H50" s="165"/>
      <c r="I50" s="166"/>
      <c r="J50" s="167"/>
      <c r="K50" s="168"/>
      <c r="L50" s="568"/>
      <c r="M50" s="569"/>
      <c r="N50" s="169">
        <f t="shared" si="0"/>
        <v>0</v>
      </c>
    </row>
    <row r="51" spans="2:14">
      <c r="B51" s="164"/>
      <c r="C51" s="165"/>
      <c r="D51" s="165"/>
      <c r="E51" s="165"/>
      <c r="F51" s="165"/>
      <c r="G51" s="165"/>
      <c r="H51" s="165"/>
      <c r="I51" s="166"/>
      <c r="J51" s="167"/>
      <c r="K51" s="168"/>
      <c r="L51" s="568"/>
      <c r="M51" s="569"/>
      <c r="N51" s="169">
        <f t="shared" si="0"/>
        <v>0</v>
      </c>
    </row>
    <row r="52" spans="2:14" ht="13.5" thickBot="1">
      <c r="B52" s="593"/>
      <c r="C52" s="594"/>
      <c r="D52" s="594"/>
      <c r="E52" s="594"/>
      <c r="F52" s="594"/>
      <c r="G52" s="594"/>
      <c r="H52" s="594"/>
      <c r="I52" s="595"/>
      <c r="J52" s="105"/>
      <c r="K52" s="170"/>
      <c r="L52" s="582"/>
      <c r="M52" s="583"/>
      <c r="N52" s="91"/>
    </row>
    <row r="53" spans="2:14" ht="13.5" thickBot="1">
      <c r="B53" s="584" t="s">
        <v>37</v>
      </c>
      <c r="C53" s="585"/>
      <c r="D53" s="585"/>
      <c r="E53" s="585"/>
      <c r="F53" s="585"/>
      <c r="G53" s="585"/>
      <c r="H53" s="585"/>
      <c r="I53" s="585"/>
      <c r="J53" s="585"/>
      <c r="K53" s="585"/>
      <c r="L53" s="585"/>
      <c r="M53" s="586"/>
      <c r="N53" s="106">
        <f>SUM(N45:N52)</f>
        <v>134036</v>
      </c>
    </row>
    <row r="54" spans="2:14">
      <c r="B54" s="107"/>
      <c r="C54" s="94"/>
      <c r="D54" s="94"/>
      <c r="E54" s="94"/>
      <c r="F54" s="94"/>
      <c r="G54" s="94"/>
      <c r="H54" s="94"/>
      <c r="I54" s="94"/>
      <c r="J54" s="94"/>
      <c r="K54" s="95"/>
      <c r="L54" s="94"/>
      <c r="M54" s="94"/>
      <c r="N54" s="96"/>
    </row>
    <row r="55" spans="2:14">
      <c r="B55" s="97" t="s">
        <v>40</v>
      </c>
      <c r="C55" s="104"/>
      <c r="D55" s="104"/>
      <c r="E55" s="104"/>
      <c r="F55" s="104"/>
      <c r="G55" s="104"/>
      <c r="H55" s="104"/>
      <c r="I55" s="104"/>
      <c r="J55" s="104"/>
      <c r="K55" s="108"/>
      <c r="L55" s="104"/>
      <c r="M55" s="104"/>
      <c r="N55" s="109"/>
    </row>
    <row r="56" spans="2:14" ht="13.5" thickBot="1">
      <c r="B56" s="107"/>
      <c r="C56" s="94"/>
      <c r="D56" s="94"/>
      <c r="E56" s="94"/>
      <c r="F56" s="94"/>
      <c r="G56" s="94"/>
      <c r="H56" s="94"/>
      <c r="I56" s="94"/>
      <c r="J56" s="94"/>
      <c r="K56" s="95"/>
      <c r="L56" s="94"/>
      <c r="M56" s="94"/>
      <c r="N56" s="96"/>
    </row>
    <row r="57" spans="2:14" ht="36">
      <c r="B57" s="575" t="s">
        <v>41</v>
      </c>
      <c r="C57" s="576"/>
      <c r="D57" s="576"/>
      <c r="E57" s="576"/>
      <c r="F57" s="577"/>
      <c r="G57" s="110"/>
      <c r="H57" s="111" t="s">
        <v>29</v>
      </c>
      <c r="I57" s="112" t="s">
        <v>42</v>
      </c>
      <c r="J57" s="113" t="s">
        <v>43</v>
      </c>
      <c r="K57" s="114" t="s">
        <v>44</v>
      </c>
      <c r="L57" s="596" t="s">
        <v>45</v>
      </c>
      <c r="M57" s="577"/>
      <c r="N57" s="115" t="s">
        <v>35</v>
      </c>
    </row>
    <row r="58" spans="2:14">
      <c r="B58" s="116" t="s">
        <v>141</v>
      </c>
      <c r="C58" s="117"/>
      <c r="D58" s="117"/>
      <c r="E58" s="117"/>
      <c r="F58" s="117"/>
      <c r="G58" s="117"/>
      <c r="H58" s="118" t="s">
        <v>124</v>
      </c>
      <c r="I58" s="119">
        <v>1.1000000000000001</v>
      </c>
      <c r="J58" s="127">
        <v>25</v>
      </c>
      <c r="K58" s="88">
        <f>+I58*J58</f>
        <v>27.500000000000004</v>
      </c>
      <c r="L58" s="568">
        <f>+'900.3'!N69</f>
        <v>1296.2962962962963</v>
      </c>
      <c r="M58" s="569" t="e">
        <v>#N/A</v>
      </c>
      <c r="N58" s="89">
        <f>+K58*L58</f>
        <v>35648.148148148153</v>
      </c>
    </row>
    <row r="59" spans="2:14" ht="13.5" thickBot="1">
      <c r="B59" s="120"/>
      <c r="C59" s="121"/>
      <c r="D59" s="121"/>
      <c r="E59" s="121"/>
      <c r="F59" s="121"/>
      <c r="G59" s="121"/>
      <c r="H59" s="122"/>
      <c r="I59" s="123"/>
      <c r="J59" s="102"/>
      <c r="K59" s="124"/>
      <c r="L59" s="570"/>
      <c r="M59" s="571"/>
      <c r="N59" s="125"/>
    </row>
    <row r="60" spans="2:14" ht="13.5" thickBot="1">
      <c r="B60" s="572" t="s">
        <v>37</v>
      </c>
      <c r="C60" s="573"/>
      <c r="D60" s="573"/>
      <c r="E60" s="573"/>
      <c r="F60" s="573"/>
      <c r="G60" s="573"/>
      <c r="H60" s="573"/>
      <c r="I60" s="573"/>
      <c r="J60" s="573"/>
      <c r="K60" s="573"/>
      <c r="L60" s="573"/>
      <c r="M60" s="574"/>
      <c r="N60" s="92">
        <f>SUM(N58:N59)</f>
        <v>35648.148148148153</v>
      </c>
    </row>
    <row r="61" spans="2:14">
      <c r="B61" s="107"/>
      <c r="C61" s="94"/>
      <c r="D61" s="94"/>
      <c r="E61" s="94"/>
      <c r="F61" s="94"/>
      <c r="G61" s="94"/>
      <c r="H61" s="94"/>
      <c r="I61" s="94"/>
      <c r="J61" s="94"/>
      <c r="K61" s="95"/>
      <c r="L61" s="94"/>
      <c r="M61" s="94"/>
      <c r="N61" s="96"/>
    </row>
    <row r="62" spans="2:14">
      <c r="B62" s="97" t="s">
        <v>46</v>
      </c>
      <c r="C62" s="98"/>
      <c r="D62" s="98"/>
      <c r="E62" s="98"/>
      <c r="F62" s="98"/>
      <c r="G62" s="98"/>
      <c r="H62" s="98"/>
      <c r="I62" s="98"/>
      <c r="J62" s="98"/>
      <c r="K62" s="99"/>
      <c r="L62" s="98"/>
      <c r="M62" s="98"/>
      <c r="N62" s="100"/>
    </row>
    <row r="63" spans="2:14" ht="13.5" thickBot="1">
      <c r="B63" s="107"/>
      <c r="C63" s="94"/>
      <c r="D63" s="94"/>
      <c r="E63" s="94"/>
      <c r="F63" s="94"/>
      <c r="G63" s="94"/>
      <c r="H63" s="94"/>
      <c r="I63" s="94"/>
      <c r="J63" s="94"/>
      <c r="K63" s="95"/>
      <c r="L63" s="94"/>
      <c r="M63" s="94"/>
      <c r="N63" s="96"/>
    </row>
    <row r="64" spans="2:14" ht="24">
      <c r="B64" s="575" t="s">
        <v>27</v>
      </c>
      <c r="C64" s="576"/>
      <c r="D64" s="576"/>
      <c r="E64" s="576"/>
      <c r="F64" s="576"/>
      <c r="G64" s="576"/>
      <c r="H64" s="577"/>
      <c r="I64" s="111" t="s">
        <v>47</v>
      </c>
      <c r="J64" s="113" t="s">
        <v>48</v>
      </c>
      <c r="K64" s="114" t="s">
        <v>49</v>
      </c>
      <c r="L64" s="578" t="s">
        <v>34</v>
      </c>
      <c r="M64" s="579"/>
      <c r="N64" s="126" t="s">
        <v>35</v>
      </c>
    </row>
    <row r="65" spans="2:14">
      <c r="B65" s="171" t="s">
        <v>199</v>
      </c>
      <c r="C65" s="117"/>
      <c r="D65" s="117"/>
      <c r="E65" s="117"/>
      <c r="F65" s="117"/>
      <c r="G65" s="117"/>
      <c r="H65" s="117"/>
      <c r="I65" s="88">
        <f>29260*5</f>
        <v>146300</v>
      </c>
      <c r="J65" s="127">
        <v>1.85</v>
      </c>
      <c r="K65" s="88">
        <f>I65*J65</f>
        <v>270655</v>
      </c>
      <c r="L65" s="580">
        <v>8</v>
      </c>
      <c r="M65" s="581"/>
      <c r="N65" s="89">
        <f>+K65/L65</f>
        <v>33831.875</v>
      </c>
    </row>
    <row r="66" spans="2:14" ht="13.5" thickBot="1">
      <c r="B66" s="172" t="s">
        <v>126</v>
      </c>
      <c r="C66" s="121"/>
      <c r="D66" s="121"/>
      <c r="E66" s="121"/>
      <c r="F66" s="121"/>
      <c r="G66" s="121"/>
      <c r="H66" s="121"/>
      <c r="I66" s="124">
        <v>57668</v>
      </c>
      <c r="J66" s="162">
        <v>1.85</v>
      </c>
      <c r="K66" s="88">
        <f>I66*J66</f>
        <v>106685.8</v>
      </c>
      <c r="L66" s="580">
        <f>+L65</f>
        <v>8</v>
      </c>
      <c r="M66" s="581"/>
      <c r="N66" s="125">
        <f>+K66/L66</f>
        <v>13335.725</v>
      </c>
    </row>
    <row r="67" spans="2:14" ht="13.5" thickBot="1">
      <c r="B67" s="584" t="s">
        <v>37</v>
      </c>
      <c r="C67" s="585"/>
      <c r="D67" s="585"/>
      <c r="E67" s="585"/>
      <c r="F67" s="585"/>
      <c r="G67" s="585"/>
      <c r="H67" s="585"/>
      <c r="I67" s="585"/>
      <c r="J67" s="585"/>
      <c r="K67" s="585"/>
      <c r="L67" s="585"/>
      <c r="M67" s="586"/>
      <c r="N67" s="106">
        <f>SUM(N65:N66)</f>
        <v>47167.6</v>
      </c>
    </row>
    <row r="68" spans="2:14" ht="13.5" thickBot="1">
      <c r="B68" s="107"/>
      <c r="C68" s="94"/>
      <c r="D68" s="94"/>
      <c r="E68" s="94"/>
      <c r="F68" s="94"/>
      <c r="G68" s="94"/>
      <c r="H68" s="94"/>
      <c r="I68" s="94"/>
      <c r="J68" s="94"/>
      <c r="K68" s="95"/>
      <c r="L68" s="94"/>
      <c r="M68" s="94"/>
      <c r="N68" s="96"/>
    </row>
    <row r="69" spans="2:14" ht="13.5" thickBot="1">
      <c r="B69" s="584" t="s">
        <v>50</v>
      </c>
      <c r="C69" s="585"/>
      <c r="D69" s="585"/>
      <c r="E69" s="585"/>
      <c r="F69" s="585"/>
      <c r="G69" s="585"/>
      <c r="H69" s="585"/>
      <c r="I69" s="585"/>
      <c r="J69" s="585"/>
      <c r="K69" s="585"/>
      <c r="L69" s="585"/>
      <c r="M69" s="586"/>
      <c r="N69" s="106">
        <f>+N40+N53+N60+N67</f>
        <v>218266.77614814814</v>
      </c>
    </row>
    <row r="70" spans="2:14">
      <c r="B70" s="107"/>
      <c r="C70" s="94"/>
      <c r="D70" s="94"/>
      <c r="E70" s="94"/>
      <c r="F70" s="94"/>
      <c r="G70" s="94"/>
      <c r="H70" s="94"/>
      <c r="I70" s="94"/>
      <c r="J70" s="94"/>
      <c r="K70" s="95"/>
      <c r="L70" s="94"/>
      <c r="M70" s="94"/>
      <c r="N70" s="96"/>
    </row>
    <row r="71" spans="2:14">
      <c r="B71" s="587" t="s">
        <v>51</v>
      </c>
      <c r="C71" s="588"/>
      <c r="D71" s="588"/>
      <c r="E71" s="588"/>
      <c r="F71" s="588"/>
      <c r="G71" s="588"/>
      <c r="H71" s="588"/>
      <c r="I71" s="588"/>
      <c r="J71" s="588"/>
      <c r="K71" s="588"/>
      <c r="L71" s="588"/>
      <c r="M71" s="588"/>
      <c r="N71" s="589"/>
    </row>
    <row r="72" spans="2:14" ht="13.5" thickBot="1">
      <c r="B72" s="590"/>
      <c r="C72" s="591"/>
      <c r="D72" s="591"/>
      <c r="E72" s="591"/>
      <c r="F72" s="591"/>
      <c r="G72" s="591"/>
      <c r="H72" s="591"/>
      <c r="I72" s="591"/>
      <c r="J72" s="591"/>
      <c r="K72" s="591"/>
      <c r="L72" s="591"/>
      <c r="M72" s="591"/>
      <c r="N72" s="592"/>
    </row>
    <row r="73" spans="2:14">
      <c r="B73" s="563" t="s">
        <v>27</v>
      </c>
      <c r="C73" s="564"/>
      <c r="D73" s="564"/>
      <c r="E73" s="564"/>
      <c r="F73" s="564"/>
      <c r="G73" s="564"/>
      <c r="H73" s="564"/>
      <c r="I73" s="564"/>
      <c r="J73" s="565"/>
      <c r="K73" s="128" t="s">
        <v>52</v>
      </c>
      <c r="L73" s="566" t="s">
        <v>53</v>
      </c>
      <c r="M73" s="567"/>
      <c r="N73" s="129"/>
    </row>
    <row r="74" spans="2:14">
      <c r="B74" s="550" t="s">
        <v>54</v>
      </c>
      <c r="C74" s="551"/>
      <c r="D74" s="551"/>
      <c r="E74" s="551"/>
      <c r="F74" s="551"/>
      <c r="G74" s="551"/>
      <c r="H74" s="551"/>
      <c r="I74" s="551"/>
      <c r="J74" s="552"/>
      <c r="K74" s="130">
        <v>0.2</v>
      </c>
      <c r="L74" s="553">
        <f>K74*$N$69</f>
        <v>43653.355229629633</v>
      </c>
      <c r="M74" s="554"/>
      <c r="N74" s="131"/>
    </row>
    <row r="75" spans="2:14">
      <c r="B75" s="555" t="s">
        <v>55</v>
      </c>
      <c r="C75" s="556"/>
      <c r="D75" s="556"/>
      <c r="E75" s="556"/>
      <c r="F75" s="556"/>
      <c r="G75" s="556"/>
      <c r="H75" s="556"/>
      <c r="I75" s="556"/>
      <c r="J75" s="557"/>
      <c r="K75" s="130">
        <v>0.05</v>
      </c>
      <c r="L75" s="553">
        <f>K75*$N$69</f>
        <v>10913.338807407408</v>
      </c>
      <c r="M75" s="554"/>
      <c r="N75" s="131"/>
    </row>
    <row r="76" spans="2:14" ht="13.5" thickBot="1">
      <c r="B76" s="558" t="s">
        <v>56</v>
      </c>
      <c r="C76" s="559"/>
      <c r="D76" s="559"/>
      <c r="E76" s="559"/>
      <c r="F76" s="559"/>
      <c r="G76" s="559"/>
      <c r="H76" s="559"/>
      <c r="I76" s="559"/>
      <c r="J76" s="560"/>
      <c r="K76" s="130">
        <v>0.05</v>
      </c>
      <c r="L76" s="561">
        <f>K76*$N$69</f>
        <v>10913.338807407408</v>
      </c>
      <c r="M76" s="562"/>
      <c r="N76" s="131"/>
    </row>
    <row r="77" spans="2:14" ht="13.5" thickBot="1">
      <c r="B77" s="538" t="s">
        <v>37</v>
      </c>
      <c r="C77" s="539"/>
      <c r="D77" s="539"/>
      <c r="E77" s="539"/>
      <c r="F77" s="539"/>
      <c r="G77" s="539"/>
      <c r="H77" s="539"/>
      <c r="I77" s="539"/>
      <c r="J77" s="539"/>
      <c r="K77" s="539"/>
      <c r="L77" s="539"/>
      <c r="M77" s="540"/>
      <c r="N77" s="106">
        <f>SUM(L74:M76)</f>
        <v>65480.032844444453</v>
      </c>
    </row>
    <row r="78" spans="2:14" ht="13.5" thickBot="1">
      <c r="B78" s="541"/>
      <c r="C78" s="542"/>
      <c r="D78" s="542"/>
      <c r="E78" s="542"/>
      <c r="F78" s="542"/>
      <c r="G78" s="542"/>
      <c r="H78" s="542"/>
      <c r="I78" s="542"/>
      <c r="J78" s="542"/>
      <c r="K78" s="542"/>
      <c r="L78" s="542"/>
      <c r="M78" s="542"/>
      <c r="N78" s="543"/>
    </row>
    <row r="79" spans="2:14" ht="13.5" thickBot="1">
      <c r="B79" s="538" t="s">
        <v>57</v>
      </c>
      <c r="C79" s="539"/>
      <c r="D79" s="539"/>
      <c r="E79" s="539"/>
      <c r="F79" s="539"/>
      <c r="G79" s="539"/>
      <c r="H79" s="539"/>
      <c r="I79" s="539"/>
      <c r="J79" s="539"/>
      <c r="K79" s="539"/>
      <c r="L79" s="539"/>
      <c r="M79" s="540"/>
      <c r="N79" s="106">
        <f>ROUND(SUM(N69,N77),0)</f>
        <v>283747</v>
      </c>
    </row>
    <row r="80" spans="2:14">
      <c r="B80" s="28"/>
      <c r="C80" s="29"/>
      <c r="D80" s="29"/>
      <c r="E80" s="29"/>
      <c r="F80" s="29"/>
      <c r="G80" s="29"/>
      <c r="H80" s="29"/>
      <c r="I80" s="29"/>
      <c r="J80" s="29"/>
      <c r="K80" s="30"/>
      <c r="L80" s="29"/>
      <c r="M80" s="29"/>
      <c r="N80" s="31"/>
    </row>
    <row r="81" spans="2:14">
      <c r="B81" s="69"/>
      <c r="C81" s="36"/>
      <c r="D81" s="36"/>
      <c r="E81" s="36"/>
      <c r="F81" s="36"/>
      <c r="G81" s="36"/>
      <c r="H81" s="36"/>
      <c r="I81" s="36"/>
      <c r="J81" s="36"/>
      <c r="K81" s="63"/>
      <c r="L81" s="36"/>
      <c r="M81" s="36"/>
      <c r="N81" s="39"/>
    </row>
    <row r="82" spans="2:14">
      <c r="B82" s="69"/>
      <c r="C82" s="36"/>
      <c r="D82" s="36"/>
      <c r="E82" s="36"/>
      <c r="F82" s="36"/>
      <c r="G82" s="36"/>
      <c r="H82" s="36"/>
      <c r="I82" s="36"/>
      <c r="J82" s="36"/>
      <c r="K82" s="63"/>
      <c r="L82" s="36"/>
      <c r="M82" s="36"/>
      <c r="N82" s="39"/>
    </row>
    <row r="83" spans="2:14">
      <c r="B83" s="69"/>
      <c r="C83" s="36"/>
      <c r="D83" s="36"/>
      <c r="E83" s="36"/>
      <c r="F83" s="36"/>
      <c r="G83" s="36"/>
      <c r="H83" s="36"/>
      <c r="I83" s="36"/>
      <c r="J83" s="36"/>
      <c r="K83" s="63"/>
      <c r="L83" s="36"/>
      <c r="M83" s="36"/>
      <c r="N83" s="39"/>
    </row>
    <row r="84" spans="2:14">
      <c r="B84" s="132"/>
      <c r="C84" s="133"/>
      <c r="D84" s="133"/>
      <c r="E84" s="134" t="s">
        <v>58</v>
      </c>
      <c r="F84" s="134"/>
      <c r="G84" s="134"/>
      <c r="H84" s="134"/>
      <c r="I84" s="134"/>
      <c r="J84" s="134"/>
      <c r="K84" s="135"/>
      <c r="L84" s="133"/>
      <c r="M84" s="133"/>
      <c r="N84" s="136"/>
    </row>
    <row r="85" spans="2:14">
      <c r="B85" s="132"/>
      <c r="C85" s="133"/>
      <c r="D85" s="133"/>
      <c r="E85" s="133" t="s">
        <v>59</v>
      </c>
      <c r="F85" s="133"/>
      <c r="G85" s="133"/>
      <c r="H85" s="133"/>
      <c r="I85" s="133"/>
      <c r="J85" s="133"/>
      <c r="K85" s="135"/>
      <c r="L85" s="133"/>
      <c r="M85" s="133"/>
      <c r="N85" s="136"/>
    </row>
    <row r="86" spans="2:14">
      <c r="B86" s="69"/>
      <c r="C86" s="36"/>
      <c r="D86" s="36"/>
      <c r="E86" s="36" t="s">
        <v>60</v>
      </c>
      <c r="F86" s="36"/>
      <c r="G86" s="36"/>
      <c r="H86" s="36"/>
      <c r="I86" s="36"/>
      <c r="J86" s="36"/>
      <c r="K86" s="63"/>
      <c r="L86" s="36"/>
      <c r="M86" s="36"/>
      <c r="N86" s="39"/>
    </row>
    <row r="87" spans="2:14">
      <c r="B87" s="69"/>
      <c r="C87" s="36"/>
      <c r="D87" s="36"/>
      <c r="E87" s="36" t="s">
        <v>61</v>
      </c>
      <c r="F87" s="36"/>
      <c r="G87" s="36"/>
      <c r="H87" s="36"/>
      <c r="I87" s="36"/>
      <c r="J87" s="36"/>
      <c r="K87" s="63"/>
      <c r="L87" s="36"/>
      <c r="M87" s="36"/>
      <c r="N87" s="39"/>
    </row>
    <row r="88" spans="2:14" ht="13.5" thickBot="1">
      <c r="B88" s="69"/>
      <c r="C88" s="36"/>
      <c r="D88" s="36"/>
      <c r="E88" s="36"/>
      <c r="F88" s="36" t="s">
        <v>62</v>
      </c>
      <c r="G88" s="36"/>
      <c r="H88" s="36"/>
      <c r="I88" s="36"/>
      <c r="J88" s="36"/>
      <c r="K88" s="63"/>
      <c r="L88" s="36"/>
      <c r="M88" s="36"/>
      <c r="N88" s="39"/>
    </row>
    <row r="89" spans="2:14">
      <c r="B89" s="137" t="s">
        <v>63</v>
      </c>
      <c r="C89" s="138"/>
      <c r="D89" s="138"/>
      <c r="E89" s="138"/>
      <c r="F89" s="138"/>
      <c r="G89" s="138"/>
      <c r="H89" s="138"/>
      <c r="I89" s="138"/>
      <c r="J89" s="138"/>
      <c r="K89" s="139"/>
      <c r="L89" s="138"/>
      <c r="M89" s="138"/>
      <c r="N89" s="140"/>
    </row>
    <row r="90" spans="2:14">
      <c r="B90" s="141"/>
      <c r="C90" s="142"/>
      <c r="D90" s="142"/>
      <c r="E90" s="142"/>
      <c r="F90" s="142"/>
      <c r="G90" s="142"/>
      <c r="H90" s="142"/>
      <c r="I90" s="142"/>
      <c r="J90" s="142"/>
      <c r="K90" s="143"/>
      <c r="L90" s="142"/>
      <c r="M90" s="142"/>
      <c r="N90" s="144"/>
    </row>
    <row r="91" spans="2:14">
      <c r="B91" s="141"/>
      <c r="C91" s="142"/>
      <c r="D91" s="142"/>
      <c r="E91" s="142"/>
      <c r="F91" s="142"/>
      <c r="G91" s="142"/>
      <c r="H91" s="142"/>
      <c r="I91" s="142"/>
      <c r="J91" s="142"/>
      <c r="K91" s="143"/>
      <c r="L91" s="142"/>
      <c r="M91" s="142"/>
      <c r="N91" s="144"/>
    </row>
    <row r="92" spans="2:14">
      <c r="B92" s="141"/>
      <c r="C92" s="142"/>
      <c r="D92" s="142"/>
      <c r="E92" s="142"/>
      <c r="F92" s="142"/>
      <c r="G92" s="142"/>
      <c r="H92" s="142"/>
      <c r="I92" s="142"/>
      <c r="J92" s="142"/>
      <c r="K92" s="143"/>
      <c r="L92" s="142"/>
      <c r="M92" s="142"/>
      <c r="N92" s="144"/>
    </row>
    <row r="93" spans="2:14" ht="13.5" thickBot="1">
      <c r="B93" s="145"/>
      <c r="C93" s="146"/>
      <c r="D93" s="146"/>
      <c r="E93" s="146"/>
      <c r="F93" s="146"/>
      <c r="G93" s="146"/>
      <c r="H93" s="146"/>
      <c r="I93" s="146"/>
      <c r="J93" s="146"/>
      <c r="K93" s="147"/>
      <c r="L93" s="146"/>
      <c r="M93" s="146"/>
      <c r="N93" s="148"/>
    </row>
    <row r="94" spans="2:14">
      <c r="B94" s="149"/>
      <c r="C94" s="150"/>
      <c r="D94" s="150"/>
      <c r="E94" s="150"/>
      <c r="F94" s="150"/>
      <c r="G94" s="150"/>
      <c r="H94" s="150"/>
      <c r="I94" s="150"/>
      <c r="J94" s="150"/>
      <c r="K94" s="151"/>
      <c r="L94" s="150"/>
      <c r="M94" s="150"/>
      <c r="N94" s="152"/>
    </row>
    <row r="95" spans="2:14">
      <c r="B95" s="153" t="s">
        <v>64</v>
      </c>
      <c r="C95" s="55"/>
      <c r="D95" s="55"/>
      <c r="E95" s="55"/>
      <c r="F95" s="55"/>
      <c r="G95" s="55"/>
      <c r="H95" s="55"/>
      <c r="I95" s="55"/>
      <c r="J95" s="55"/>
      <c r="K95" s="56"/>
      <c r="L95" s="55"/>
      <c r="M95" s="55"/>
      <c r="N95" s="57"/>
    </row>
    <row r="96" spans="2:14">
      <c r="B96" s="544" t="s">
        <v>65</v>
      </c>
      <c r="C96" s="545"/>
      <c r="D96" s="545"/>
      <c r="E96" s="545"/>
      <c r="F96" s="545"/>
      <c r="G96" s="545"/>
      <c r="H96" s="545"/>
      <c r="I96" s="545"/>
      <c r="J96" s="545"/>
      <c r="K96" s="545"/>
      <c r="L96" s="545"/>
      <c r="M96" s="545"/>
      <c r="N96" s="546"/>
    </row>
    <row r="97" spans="2:14">
      <c r="B97" s="544"/>
      <c r="C97" s="545"/>
      <c r="D97" s="545"/>
      <c r="E97" s="545"/>
      <c r="F97" s="545"/>
      <c r="G97" s="545"/>
      <c r="H97" s="545"/>
      <c r="I97" s="545"/>
      <c r="J97" s="545"/>
      <c r="K97" s="545"/>
      <c r="L97" s="545"/>
      <c r="M97" s="545"/>
      <c r="N97" s="546"/>
    </row>
    <row r="98" spans="2:14">
      <c r="B98" s="547" t="s">
        <v>66</v>
      </c>
      <c r="C98" s="548"/>
      <c r="D98" s="548"/>
      <c r="E98" s="548"/>
      <c r="F98" s="548"/>
      <c r="G98" s="548"/>
      <c r="H98" s="548"/>
      <c r="I98" s="548"/>
      <c r="J98" s="548"/>
      <c r="K98" s="548"/>
      <c r="L98" s="548"/>
      <c r="M98" s="548"/>
      <c r="N98" s="549"/>
    </row>
    <row r="99" spans="2:14">
      <c r="B99" s="547"/>
      <c r="C99" s="548"/>
      <c r="D99" s="548"/>
      <c r="E99" s="548"/>
      <c r="F99" s="548"/>
      <c r="G99" s="548"/>
      <c r="H99" s="548"/>
      <c r="I99" s="548"/>
      <c r="J99" s="548"/>
      <c r="K99" s="548"/>
      <c r="L99" s="548"/>
      <c r="M99" s="548"/>
      <c r="N99" s="549"/>
    </row>
    <row r="100" spans="2:14">
      <c r="B100" s="154"/>
      <c r="C100" s="155"/>
      <c r="D100" s="155"/>
      <c r="E100" s="155"/>
      <c r="F100" s="155"/>
      <c r="G100" s="155"/>
      <c r="H100" s="155"/>
      <c r="I100" s="155"/>
      <c r="J100" s="155"/>
      <c r="K100" s="156"/>
      <c r="L100" s="155"/>
      <c r="M100" s="155"/>
      <c r="N100" s="157"/>
    </row>
    <row r="101" spans="2:14">
      <c r="B101" s="154"/>
      <c r="C101" s="155"/>
      <c r="D101" s="155"/>
      <c r="E101" s="155"/>
      <c r="F101" s="155"/>
      <c r="G101" s="155"/>
      <c r="H101" s="155"/>
      <c r="I101" s="155"/>
      <c r="J101" s="155"/>
      <c r="K101" s="156"/>
      <c r="L101" s="155"/>
      <c r="M101" s="155"/>
      <c r="N101" s="157"/>
    </row>
    <row r="102" spans="2:14">
      <c r="B102" s="154"/>
      <c r="C102" s="155"/>
      <c r="D102" s="155"/>
      <c r="E102" s="155"/>
      <c r="F102" s="155"/>
      <c r="G102" s="155"/>
      <c r="H102" s="155"/>
      <c r="I102" s="155"/>
      <c r="J102" s="155"/>
      <c r="K102" s="156"/>
      <c r="L102" s="155"/>
      <c r="M102" s="155"/>
      <c r="N102" s="157"/>
    </row>
    <row r="103" spans="2:14">
      <c r="B103" s="153"/>
      <c r="C103" s="55"/>
      <c r="D103" s="55"/>
      <c r="E103" s="55"/>
      <c r="F103" s="55"/>
      <c r="G103" s="55"/>
      <c r="H103" s="55"/>
      <c r="I103" s="55"/>
      <c r="J103" s="55"/>
      <c r="K103" s="56"/>
      <c r="L103" s="55"/>
      <c r="M103" s="55"/>
      <c r="N103" s="57"/>
    </row>
    <row r="104" spans="2:14">
      <c r="B104" s="132"/>
      <c r="C104" s="133"/>
      <c r="D104" s="133"/>
      <c r="E104" s="133" t="s">
        <v>58</v>
      </c>
      <c r="F104" s="134"/>
      <c r="G104" s="133"/>
      <c r="H104" s="133"/>
      <c r="I104" s="133"/>
      <c r="J104" s="133"/>
      <c r="K104" s="135"/>
      <c r="L104" s="133"/>
      <c r="M104" s="133"/>
      <c r="N104" s="136"/>
    </row>
    <row r="105" spans="2:14">
      <c r="B105" s="132"/>
      <c r="C105" s="133"/>
      <c r="D105" s="133"/>
      <c r="E105" s="158" t="s">
        <v>59</v>
      </c>
      <c r="F105" s="133"/>
      <c r="G105" s="133"/>
      <c r="H105" s="158"/>
      <c r="I105" s="158"/>
      <c r="J105" s="158"/>
      <c r="K105" s="135"/>
      <c r="L105" s="133"/>
      <c r="M105" s="133"/>
      <c r="N105" s="136"/>
    </row>
    <row r="106" spans="2:14">
      <c r="B106" s="69"/>
      <c r="C106" s="36"/>
      <c r="D106" s="36"/>
      <c r="E106" s="159" t="s">
        <v>67</v>
      </c>
      <c r="F106" s="36"/>
      <c r="G106" s="36"/>
      <c r="H106" s="159"/>
      <c r="I106" s="159"/>
      <c r="J106" s="159"/>
      <c r="K106" s="63"/>
      <c r="L106" s="36"/>
      <c r="M106" s="36"/>
      <c r="N106" s="39"/>
    </row>
    <row r="107" spans="2:14">
      <c r="B107" s="160"/>
      <c r="C107" s="55"/>
      <c r="D107" s="55"/>
      <c r="E107" s="36" t="s">
        <v>61</v>
      </c>
      <c r="F107" s="36"/>
      <c r="G107" s="36"/>
      <c r="H107" s="36"/>
      <c r="I107" s="36"/>
      <c r="J107" s="36"/>
      <c r="K107" s="56"/>
      <c r="L107" s="55"/>
      <c r="M107" s="55"/>
      <c r="N107" s="57"/>
    </row>
    <row r="108" spans="2:14">
      <c r="B108" s="160"/>
      <c r="C108" s="55"/>
      <c r="D108" s="55"/>
      <c r="E108" s="55"/>
      <c r="F108" s="36"/>
      <c r="G108" s="36"/>
      <c r="H108" s="36"/>
      <c r="I108" s="36"/>
      <c r="J108" s="36"/>
      <c r="K108" s="56"/>
      <c r="L108" s="55"/>
      <c r="M108" s="55"/>
      <c r="N108" s="57"/>
    </row>
  </sheetData>
  <mergeCells count="88">
    <mergeCell ref="P45:Q45"/>
    <mergeCell ref="P46:Q46"/>
    <mergeCell ref="P47:Q47"/>
    <mergeCell ref="P48:Q48"/>
    <mergeCell ref="B7:N7"/>
    <mergeCell ref="B10:E10"/>
    <mergeCell ref="H10:I10"/>
    <mergeCell ref="D11:E11"/>
    <mergeCell ref="J11:M11"/>
    <mergeCell ref="F25:G25"/>
    <mergeCell ref="H25:I25"/>
    <mergeCell ref="B27:N27"/>
    <mergeCell ref="C29:J29"/>
    <mergeCell ref="L29:M29"/>
    <mergeCell ref="L30:M30"/>
    <mergeCell ref="B34:H34"/>
    <mergeCell ref="B1:B6"/>
    <mergeCell ref="C1:J1"/>
    <mergeCell ref="K1:K2"/>
    <mergeCell ref="L1:N2"/>
    <mergeCell ref="C2:J2"/>
    <mergeCell ref="C3:J3"/>
    <mergeCell ref="K3:K4"/>
    <mergeCell ref="L3:N4"/>
    <mergeCell ref="C4:J4"/>
    <mergeCell ref="C5:J5"/>
    <mergeCell ref="K5:K6"/>
    <mergeCell ref="L5:L6"/>
    <mergeCell ref="M5:M6"/>
    <mergeCell ref="N5:N6"/>
    <mergeCell ref="C6:J6"/>
    <mergeCell ref="I34:J34"/>
    <mergeCell ref="L34:M34"/>
    <mergeCell ref="B35:H35"/>
    <mergeCell ref="I35:J35"/>
    <mergeCell ref="L35:M35"/>
    <mergeCell ref="B36:H36"/>
    <mergeCell ref="I36:J36"/>
    <mergeCell ref="L36:M36"/>
    <mergeCell ref="B37:H37"/>
    <mergeCell ref="I37:J37"/>
    <mergeCell ref="L37:M37"/>
    <mergeCell ref="B38:H38"/>
    <mergeCell ref="I38:J38"/>
    <mergeCell ref="L38:M38"/>
    <mergeCell ref="B39:H39"/>
    <mergeCell ref="I39:J39"/>
    <mergeCell ref="L39:M39"/>
    <mergeCell ref="B40:M40"/>
    <mergeCell ref="B44:I44"/>
    <mergeCell ref="L44:M44"/>
    <mergeCell ref="B57:F57"/>
    <mergeCell ref="L57:M57"/>
    <mergeCell ref="B45:I45"/>
    <mergeCell ref="L45:M45"/>
    <mergeCell ref="L46:M46"/>
    <mergeCell ref="L47:M47"/>
    <mergeCell ref="L48:M48"/>
    <mergeCell ref="L49:M49"/>
    <mergeCell ref="L50:M50"/>
    <mergeCell ref="L51:M51"/>
    <mergeCell ref="B52:I52"/>
    <mergeCell ref="L52:M52"/>
    <mergeCell ref="B53:M53"/>
    <mergeCell ref="B73:J73"/>
    <mergeCell ref="L73:M73"/>
    <mergeCell ref="L58:M58"/>
    <mergeCell ref="L59:M59"/>
    <mergeCell ref="B60:M60"/>
    <mergeCell ref="B64:H64"/>
    <mergeCell ref="L64:M64"/>
    <mergeCell ref="L65:M65"/>
    <mergeCell ref="L66:M66"/>
    <mergeCell ref="B67:M67"/>
    <mergeCell ref="B69:M69"/>
    <mergeCell ref="B71:N71"/>
    <mergeCell ref="B72:N72"/>
    <mergeCell ref="B74:J74"/>
    <mergeCell ref="L74:M74"/>
    <mergeCell ref="B75:J75"/>
    <mergeCell ref="L75:M75"/>
    <mergeCell ref="B76:J76"/>
    <mergeCell ref="L76:M76"/>
    <mergeCell ref="B77:M77"/>
    <mergeCell ref="B78:N78"/>
    <mergeCell ref="B79:M79"/>
    <mergeCell ref="B96:N97"/>
    <mergeCell ref="B98:N99"/>
  </mergeCells>
  <pageMargins left="0.7" right="0.7" top="0.75" bottom="0.75" header="0.3" footer="0.3"/>
  <pageSetup scale="45" orientation="portrait" r:id="rId1"/>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333375</xdr:colOff>
                <xdr:row>0</xdr:row>
                <xdr:rowOff>19050</xdr:rowOff>
              </from>
              <to>
                <xdr:col>1</xdr:col>
                <xdr:colOff>1390650</xdr:colOff>
                <xdr:row>5</xdr:row>
                <xdr:rowOff>95250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85725</xdr:colOff>
                    <xdr:row>9</xdr:row>
                    <xdr:rowOff>47625</xdr:rowOff>
                  </from>
                  <to>
                    <xdr:col>5</xdr:col>
                    <xdr:colOff>400050</xdr:colOff>
                    <xdr:row>9</xdr:row>
                    <xdr:rowOff>285750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9525</xdr:colOff>
                    <xdr:row>9</xdr:row>
                    <xdr:rowOff>47625</xdr:rowOff>
                  </from>
                  <to>
                    <xdr:col>9</xdr:col>
                    <xdr:colOff>323850</xdr:colOff>
                    <xdr:row>9</xdr:row>
                    <xdr:rowOff>285750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03"/>
  <sheetViews>
    <sheetView view="pageBreakPreview" topLeftCell="A57" zoomScaleNormal="100" zoomScaleSheetLayoutView="100" workbookViewId="0">
      <selection activeCell="N78" sqref="N78"/>
    </sheetView>
  </sheetViews>
  <sheetFormatPr baseColWidth="10" defaultRowHeight="12.75"/>
  <cols>
    <col min="1" max="1" width="22.7109375" style="272" customWidth="1"/>
    <col min="2" max="2" width="15.5703125" style="272" customWidth="1"/>
    <col min="3" max="3" width="7.28515625" style="272" customWidth="1"/>
    <col min="4" max="4" width="11.42578125" style="272"/>
    <col min="5" max="5" width="8.42578125" style="272" customWidth="1"/>
    <col min="6" max="6" width="9.5703125" style="272" customWidth="1"/>
    <col min="7" max="7" width="14" style="272" customWidth="1"/>
    <col min="8" max="8" width="18.28515625" style="272" customWidth="1"/>
    <col min="9" max="9" width="15.7109375" style="272" customWidth="1"/>
    <col min="10" max="10" width="11.5703125" style="272" customWidth="1"/>
    <col min="11" max="11" width="8.42578125" style="272" customWidth="1"/>
    <col min="12" max="12" width="18" style="272" customWidth="1"/>
    <col min="13" max="16384" width="11.42578125" style="272"/>
  </cols>
  <sheetData>
    <row r="1" spans="1:12">
      <c r="A1" s="665"/>
      <c r="B1" s="269"/>
      <c r="C1" s="270"/>
      <c r="D1" s="270"/>
      <c r="E1" s="270"/>
      <c r="F1" s="270"/>
      <c r="G1" s="270"/>
      <c r="H1" s="271"/>
      <c r="I1" s="668" t="s">
        <v>0</v>
      </c>
      <c r="J1" s="670" t="s">
        <v>1</v>
      </c>
      <c r="K1" s="671"/>
      <c r="L1" s="672"/>
    </row>
    <row r="2" spans="1:12">
      <c r="A2" s="666"/>
      <c r="B2" s="676" t="s">
        <v>2</v>
      </c>
      <c r="C2" s="677"/>
      <c r="D2" s="677"/>
      <c r="E2" s="677"/>
      <c r="F2" s="677"/>
      <c r="G2" s="677"/>
      <c r="H2" s="678"/>
      <c r="I2" s="669"/>
      <c r="J2" s="673"/>
      <c r="K2" s="674"/>
      <c r="L2" s="675"/>
    </row>
    <row r="3" spans="1:12">
      <c r="A3" s="666"/>
      <c r="B3" s="679" t="s">
        <v>3</v>
      </c>
      <c r="C3" s="680"/>
      <c r="D3" s="680"/>
      <c r="E3" s="680"/>
      <c r="F3" s="680"/>
      <c r="G3" s="680"/>
      <c r="H3" s="681"/>
      <c r="I3" s="682" t="s">
        <v>4</v>
      </c>
      <c r="J3" s="684">
        <v>1</v>
      </c>
      <c r="K3" s="685"/>
      <c r="L3" s="686"/>
    </row>
    <row r="4" spans="1:12">
      <c r="A4" s="666"/>
      <c r="B4" s="679" t="s">
        <v>5</v>
      </c>
      <c r="C4" s="680"/>
      <c r="D4" s="680"/>
      <c r="E4" s="680"/>
      <c r="F4" s="680"/>
      <c r="G4" s="680"/>
      <c r="H4" s="681"/>
      <c r="I4" s="683"/>
      <c r="J4" s="687"/>
      <c r="K4" s="688"/>
      <c r="L4" s="689"/>
    </row>
    <row r="5" spans="1:12">
      <c r="A5" s="666"/>
      <c r="B5" s="690" t="s">
        <v>6</v>
      </c>
      <c r="C5" s="691"/>
      <c r="D5" s="691"/>
      <c r="E5" s="691"/>
      <c r="F5" s="691"/>
      <c r="G5" s="691"/>
      <c r="H5" s="692"/>
      <c r="I5" s="682" t="s">
        <v>7</v>
      </c>
      <c r="J5" s="694"/>
      <c r="K5" s="694" t="s">
        <v>8</v>
      </c>
      <c r="L5" s="696"/>
    </row>
    <row r="6" spans="1:12" ht="13.5" thickBot="1">
      <c r="A6" s="667"/>
      <c r="B6" s="273"/>
      <c r="C6" s="274"/>
      <c r="D6" s="274"/>
      <c r="E6" s="274"/>
      <c r="F6" s="274"/>
      <c r="G6" s="274"/>
      <c r="H6" s="275"/>
      <c r="I6" s="693"/>
      <c r="J6" s="695"/>
      <c r="K6" s="695"/>
      <c r="L6" s="697"/>
    </row>
    <row r="7" spans="1:12" ht="13.5" thickBot="1">
      <c r="A7" s="276"/>
      <c r="B7" s="277"/>
      <c r="C7" s="277"/>
      <c r="D7" s="277"/>
      <c r="E7" s="277"/>
      <c r="F7" s="277"/>
      <c r="G7" s="277"/>
      <c r="H7" s="277"/>
      <c r="I7" s="277"/>
      <c r="J7" s="278"/>
      <c r="K7" s="278"/>
      <c r="L7" s="279"/>
    </row>
    <row r="8" spans="1:12">
      <c r="A8" s="280"/>
      <c r="B8" s="281"/>
      <c r="C8" s="281"/>
      <c r="D8" s="281"/>
      <c r="E8" s="281"/>
      <c r="F8" s="282"/>
      <c r="G8" s="281"/>
      <c r="H8" s="281"/>
      <c r="I8" s="283" t="s">
        <v>9</v>
      </c>
      <c r="J8" s="284">
        <v>21</v>
      </c>
      <c r="K8" s="284">
        <v>8</v>
      </c>
      <c r="L8" s="285">
        <v>2020</v>
      </c>
    </row>
    <row r="9" spans="1:12">
      <c r="A9" s="286"/>
      <c r="B9" s="287"/>
      <c r="C9" s="287"/>
      <c r="D9" s="287"/>
      <c r="E9" s="287"/>
      <c r="F9" s="288"/>
      <c r="G9" s="287"/>
      <c r="H9" s="287"/>
      <c r="I9" s="289"/>
      <c r="J9" s="290" t="s">
        <v>10</v>
      </c>
      <c r="K9" s="290" t="s">
        <v>11</v>
      </c>
      <c r="L9" s="291" t="s">
        <v>12</v>
      </c>
    </row>
    <row r="10" spans="1:12">
      <c r="A10" s="698" t="s">
        <v>13</v>
      </c>
      <c r="B10" s="699"/>
      <c r="C10" s="699"/>
      <c r="D10" s="699"/>
      <c r="E10" s="292"/>
      <c r="F10" s="293"/>
      <c r="G10" s="700" t="s">
        <v>14</v>
      </c>
      <c r="H10" s="700"/>
      <c r="I10" s="294"/>
      <c r="J10" s="295"/>
      <c r="K10" s="295"/>
      <c r="L10" s="296"/>
    </row>
    <row r="11" spans="1:12">
      <c r="A11" s="297" t="s">
        <v>15</v>
      </c>
      <c r="B11" s="298"/>
      <c r="C11" s="299"/>
      <c r="D11" s="299"/>
      <c r="E11" s="300"/>
      <c r="F11" s="301"/>
      <c r="G11" s="293"/>
      <c r="H11" s="302" t="s">
        <v>16</v>
      </c>
      <c r="I11" s="664" t="s">
        <v>151</v>
      </c>
      <c r="J11" s="664"/>
      <c r="K11" s="664"/>
      <c r="L11" s="303"/>
    </row>
    <row r="12" spans="1:12" ht="13.5" thickBot="1">
      <c r="A12" s="304"/>
      <c r="B12" s="305"/>
      <c r="C12" s="306"/>
      <c r="D12" s="306"/>
      <c r="E12" s="306"/>
      <c r="F12" s="305"/>
      <c r="G12" s="306"/>
      <c r="H12" s="305"/>
      <c r="I12" s="306"/>
      <c r="J12" s="706"/>
      <c r="K12" s="706"/>
      <c r="L12" s="707"/>
    </row>
    <row r="13" spans="1:12">
      <c r="A13" s="307"/>
      <c r="B13" s="308"/>
      <c r="C13" s="308"/>
      <c r="D13" s="308"/>
      <c r="E13" s="308"/>
      <c r="F13" s="308"/>
      <c r="G13" s="308"/>
      <c r="H13" s="308"/>
      <c r="I13" s="308"/>
      <c r="J13" s="308"/>
      <c r="K13" s="308"/>
      <c r="L13" s="309"/>
    </row>
    <row r="14" spans="1:12" ht="15">
      <c r="A14" s="310" t="s">
        <v>17</v>
      </c>
      <c r="B14" s="311"/>
      <c r="C14" s="312"/>
      <c r="D14" s="313" t="s">
        <v>8</v>
      </c>
      <c r="E14" s="314"/>
      <c r="F14" s="315"/>
      <c r="G14" s="315"/>
      <c r="H14" s="315"/>
      <c r="I14" s="315"/>
      <c r="J14" s="315"/>
      <c r="K14" s="315"/>
      <c r="L14" s="316"/>
    </row>
    <row r="15" spans="1:12">
      <c r="A15" s="317" t="s">
        <v>18</v>
      </c>
      <c r="B15" s="318"/>
      <c r="C15" s="318"/>
      <c r="D15" s="319"/>
      <c r="E15" s="319"/>
      <c r="F15" s="319"/>
      <c r="G15" s="319"/>
      <c r="H15" s="319"/>
      <c r="I15" s="319"/>
      <c r="J15" s="319"/>
      <c r="K15" s="319"/>
      <c r="L15" s="316"/>
    </row>
    <row r="16" spans="1:12">
      <c r="A16" s="317"/>
      <c r="B16" s="320"/>
      <c r="C16" s="320"/>
      <c r="D16" s="321"/>
      <c r="E16" s="321"/>
      <c r="F16" s="321"/>
      <c r="G16" s="321"/>
      <c r="H16" s="321"/>
      <c r="I16" s="321"/>
      <c r="J16" s="321"/>
      <c r="K16" s="321"/>
      <c r="L16" s="316"/>
    </row>
    <row r="17" spans="1:12">
      <c r="A17" s="317" t="s">
        <v>19</v>
      </c>
      <c r="B17" s="318" t="s">
        <v>152</v>
      </c>
      <c r="C17" s="322"/>
      <c r="D17" s="322"/>
      <c r="E17" s="322"/>
      <c r="F17" s="322"/>
      <c r="G17" s="318"/>
      <c r="H17" s="323" t="s">
        <v>20</v>
      </c>
      <c r="I17" s="324" t="s">
        <v>153</v>
      </c>
      <c r="J17" s="322"/>
      <c r="K17" s="322"/>
      <c r="L17" s="325"/>
    </row>
    <row r="18" spans="1:12" ht="15">
      <c r="A18" s="317" t="s">
        <v>21</v>
      </c>
      <c r="B18" s="311"/>
      <c r="C18" s="318"/>
      <c r="D18" s="318"/>
      <c r="E18" s="326"/>
      <c r="F18" s="327"/>
      <c r="G18" s="327"/>
      <c r="H18" s="327"/>
      <c r="I18" s="327"/>
      <c r="J18" s="327"/>
      <c r="K18" s="327"/>
      <c r="L18" s="328"/>
    </row>
    <row r="19" spans="1:12" ht="15">
      <c r="A19" s="317" t="s">
        <v>22</v>
      </c>
      <c r="B19" s="311"/>
      <c r="C19" s="318"/>
      <c r="D19" s="327"/>
      <c r="E19" s="327"/>
      <c r="F19" s="327"/>
      <c r="G19" s="327"/>
      <c r="H19" s="327"/>
      <c r="I19" s="329" t="s">
        <v>23</v>
      </c>
      <c r="J19" s="330"/>
      <c r="K19" s="329" t="s">
        <v>8</v>
      </c>
      <c r="L19" s="331"/>
    </row>
    <row r="20" spans="1:12">
      <c r="A20" s="317" t="s">
        <v>24</v>
      </c>
      <c r="B20" s="332"/>
      <c r="C20" s="300"/>
      <c r="D20" s="300"/>
      <c r="E20" s="333"/>
      <c r="F20" s="327"/>
      <c r="G20" s="327"/>
      <c r="H20" s="327"/>
      <c r="I20" s="293"/>
      <c r="J20" s="300"/>
      <c r="K20" s="300"/>
      <c r="L20" s="303"/>
    </row>
    <row r="21" spans="1:12" ht="13.5" thickBot="1">
      <c r="A21" s="334"/>
      <c r="B21" s="335"/>
      <c r="C21" s="336"/>
      <c r="D21" s="336"/>
      <c r="E21" s="337"/>
      <c r="F21" s="338" t="s">
        <v>10</v>
      </c>
      <c r="G21" s="336" t="s">
        <v>11</v>
      </c>
      <c r="H21" s="336" t="s">
        <v>12</v>
      </c>
      <c r="I21" s="339"/>
      <c r="J21" s="336"/>
      <c r="K21" s="336"/>
      <c r="L21" s="340"/>
    </row>
    <row r="22" spans="1:12" ht="13.5" thickBot="1">
      <c r="A22" s="708" t="s">
        <v>25</v>
      </c>
      <c r="B22" s="709"/>
      <c r="C22" s="709"/>
      <c r="D22" s="709"/>
      <c r="E22" s="709"/>
      <c r="F22" s="709"/>
      <c r="G22" s="709"/>
      <c r="H22" s="709"/>
      <c r="I22" s="709"/>
      <c r="J22" s="709"/>
      <c r="K22" s="709"/>
      <c r="L22" s="710"/>
    </row>
    <row r="23" spans="1:12" ht="13.5" thickBot="1">
      <c r="A23" s="341"/>
      <c r="B23" s="342"/>
      <c r="C23" s="342"/>
      <c r="D23" s="342"/>
      <c r="E23" s="342"/>
      <c r="F23" s="342"/>
      <c r="G23" s="342"/>
      <c r="H23" s="342"/>
      <c r="I23" s="342"/>
      <c r="J23" s="342"/>
      <c r="K23" s="342"/>
      <c r="L23" s="343"/>
    </row>
    <row r="24" spans="1:12" ht="25.5">
      <c r="A24" s="344" t="s">
        <v>26</v>
      </c>
      <c r="B24" s="711" t="s">
        <v>27</v>
      </c>
      <c r="C24" s="712"/>
      <c r="D24" s="712"/>
      <c r="E24" s="712"/>
      <c r="F24" s="712"/>
      <c r="G24" s="712"/>
      <c r="H24" s="345"/>
      <c r="I24" s="346" t="s">
        <v>28</v>
      </c>
      <c r="J24" s="713" t="s">
        <v>29</v>
      </c>
      <c r="K24" s="714"/>
      <c r="L24" s="344" t="s">
        <v>30</v>
      </c>
    </row>
    <row r="25" spans="1:12" ht="30.75" customHeight="1" thickBot="1">
      <c r="A25" s="347" t="s">
        <v>154</v>
      </c>
      <c r="B25" s="715" t="s">
        <v>200</v>
      </c>
      <c r="C25" s="716"/>
      <c r="D25" s="716"/>
      <c r="E25" s="716"/>
      <c r="F25" s="716"/>
      <c r="G25" s="716"/>
      <c r="H25" s="717"/>
      <c r="I25" s="348">
        <v>6</v>
      </c>
      <c r="J25" s="718" t="s">
        <v>29</v>
      </c>
      <c r="K25" s="719"/>
      <c r="L25" s="349">
        <v>50</v>
      </c>
    </row>
    <row r="26" spans="1:12" ht="14.25">
      <c r="A26" s="350"/>
      <c r="B26" s="351"/>
      <c r="C26" s="351"/>
      <c r="D26" s="351"/>
      <c r="E26" s="351"/>
      <c r="F26" s="351"/>
      <c r="G26" s="351"/>
      <c r="H26" s="351"/>
      <c r="I26" s="351"/>
      <c r="J26" s="351"/>
      <c r="K26" s="351"/>
      <c r="L26" s="352"/>
    </row>
    <row r="27" spans="1:12" ht="15">
      <c r="A27" s="353" t="s">
        <v>31</v>
      </c>
      <c r="B27" s="354"/>
      <c r="C27" s="354"/>
      <c r="D27" s="354"/>
      <c r="E27" s="354"/>
      <c r="F27" s="354"/>
      <c r="G27" s="354"/>
      <c r="H27" s="354"/>
      <c r="I27" s="354"/>
      <c r="J27" s="354"/>
      <c r="K27" s="354"/>
      <c r="L27" s="355"/>
    </row>
    <row r="28" spans="1:12" ht="15.75" thickBot="1">
      <c r="A28" s="356"/>
      <c r="B28" s="351"/>
      <c r="C28" s="351"/>
      <c r="D28" s="351"/>
      <c r="E28" s="351"/>
      <c r="F28" s="351"/>
      <c r="G28" s="357"/>
      <c r="H28" s="357"/>
      <c r="I28" s="351"/>
      <c r="J28" s="351"/>
      <c r="K28" s="351"/>
      <c r="L28" s="352"/>
    </row>
    <row r="29" spans="1:12" ht="15">
      <c r="A29" s="720" t="s">
        <v>27</v>
      </c>
      <c r="B29" s="721"/>
      <c r="C29" s="721"/>
      <c r="D29" s="721"/>
      <c r="E29" s="721"/>
      <c r="F29" s="722"/>
      <c r="G29" s="723" t="s">
        <v>32</v>
      </c>
      <c r="H29" s="724"/>
      <c r="I29" s="358" t="s">
        <v>33</v>
      </c>
      <c r="J29" s="725" t="s">
        <v>34</v>
      </c>
      <c r="K29" s="722"/>
      <c r="L29" s="359" t="s">
        <v>35</v>
      </c>
    </row>
    <row r="30" spans="1:12" ht="15">
      <c r="A30" s="701" t="s">
        <v>155</v>
      </c>
      <c r="B30" s="702"/>
      <c r="C30" s="702"/>
      <c r="D30" s="702"/>
      <c r="E30" s="702"/>
      <c r="F30" s="703"/>
      <c r="G30" s="360"/>
      <c r="H30" s="361"/>
      <c r="I30" s="362">
        <v>9800</v>
      </c>
      <c r="J30" s="704">
        <v>1.2</v>
      </c>
      <c r="K30" s="705"/>
      <c r="L30" s="363">
        <f>I30/J30</f>
        <v>8166.666666666667</v>
      </c>
    </row>
    <row r="31" spans="1:12" ht="15">
      <c r="A31" s="701" t="s">
        <v>156</v>
      </c>
      <c r="B31" s="702"/>
      <c r="C31" s="702"/>
      <c r="D31" s="702"/>
      <c r="E31" s="702"/>
      <c r="F31" s="703"/>
      <c r="G31" s="360"/>
      <c r="H31" s="361"/>
      <c r="I31" s="364">
        <v>210000</v>
      </c>
      <c r="J31" s="704">
        <v>1.2</v>
      </c>
      <c r="K31" s="705"/>
      <c r="L31" s="365">
        <f>I31/J31</f>
        <v>175000</v>
      </c>
    </row>
    <row r="32" spans="1:12" ht="15">
      <c r="A32" s="701" t="s">
        <v>157</v>
      </c>
      <c r="B32" s="702"/>
      <c r="C32" s="702"/>
      <c r="D32" s="702"/>
      <c r="E32" s="702"/>
      <c r="F32" s="703"/>
      <c r="G32" s="360"/>
      <c r="H32" s="361"/>
      <c r="I32" s="364">
        <v>10000</v>
      </c>
      <c r="J32" s="704">
        <v>1.2</v>
      </c>
      <c r="K32" s="705"/>
      <c r="L32" s="365">
        <f>I32/J32</f>
        <v>8333.3333333333339</v>
      </c>
    </row>
    <row r="33" spans="1:12" ht="15.75" thickBot="1">
      <c r="A33" s="701" t="s">
        <v>158</v>
      </c>
      <c r="B33" s="702"/>
      <c r="C33" s="702"/>
      <c r="D33" s="702"/>
      <c r="E33" s="702"/>
      <c r="F33" s="703"/>
      <c r="G33" s="360"/>
      <c r="H33" s="361"/>
      <c r="I33" s="366"/>
      <c r="J33" s="360"/>
      <c r="K33" s="361"/>
      <c r="L33" s="365">
        <f>L67*0.1</f>
        <v>26911.58</v>
      </c>
    </row>
    <row r="34" spans="1:12" ht="15.75" thickBot="1">
      <c r="A34" s="726" t="s">
        <v>37</v>
      </c>
      <c r="B34" s="727"/>
      <c r="C34" s="727"/>
      <c r="D34" s="727"/>
      <c r="E34" s="727"/>
      <c r="F34" s="727"/>
      <c r="G34" s="727"/>
      <c r="H34" s="727"/>
      <c r="I34" s="727"/>
      <c r="J34" s="727"/>
      <c r="K34" s="728"/>
      <c r="L34" s="367">
        <f>SUM(L30:L33)</f>
        <v>218411.58000000002</v>
      </c>
    </row>
    <row r="35" spans="1:12" ht="15">
      <c r="A35" s="356"/>
      <c r="B35" s="351"/>
      <c r="C35" s="351"/>
      <c r="D35" s="351"/>
      <c r="E35" s="351"/>
      <c r="F35" s="351"/>
      <c r="G35" s="351"/>
      <c r="H35" s="351"/>
      <c r="I35" s="351"/>
      <c r="J35" s="351"/>
      <c r="K35" s="351"/>
      <c r="L35" s="352"/>
    </row>
    <row r="36" spans="1:12" ht="15">
      <c r="A36" s="368" t="s">
        <v>38</v>
      </c>
      <c r="B36" s="369"/>
      <c r="C36" s="369"/>
      <c r="D36" s="369"/>
      <c r="E36" s="369"/>
      <c r="F36" s="369"/>
      <c r="G36" s="369"/>
      <c r="H36" s="369"/>
      <c r="I36" s="369"/>
      <c r="J36" s="369"/>
      <c r="K36" s="369"/>
      <c r="L36" s="370"/>
    </row>
    <row r="37" spans="1:12" ht="15" thickBot="1">
      <c r="A37" s="371"/>
      <c r="B37" s="357"/>
      <c r="C37" s="357"/>
      <c r="D37" s="357"/>
      <c r="E37" s="357"/>
      <c r="F37" s="357"/>
      <c r="G37" s="357"/>
      <c r="H37" s="351"/>
      <c r="I37" s="351"/>
      <c r="J37" s="351"/>
      <c r="K37" s="351"/>
      <c r="L37" s="352"/>
    </row>
    <row r="38" spans="1:12" ht="15">
      <c r="A38" s="720" t="s">
        <v>27</v>
      </c>
      <c r="B38" s="721"/>
      <c r="C38" s="721"/>
      <c r="D38" s="721"/>
      <c r="E38" s="721"/>
      <c r="F38" s="721"/>
      <c r="G38" s="722"/>
      <c r="H38" s="372" t="s">
        <v>29</v>
      </c>
      <c r="I38" s="358" t="s">
        <v>30</v>
      </c>
      <c r="J38" s="725" t="s">
        <v>39</v>
      </c>
      <c r="K38" s="722"/>
      <c r="L38" s="359" t="s">
        <v>35</v>
      </c>
    </row>
    <row r="39" spans="1:12" ht="14.25">
      <c r="A39" s="701" t="s">
        <v>159</v>
      </c>
      <c r="B39" s="702"/>
      <c r="C39" s="702"/>
      <c r="D39" s="702"/>
      <c r="E39" s="702"/>
      <c r="F39" s="702"/>
      <c r="G39" s="703"/>
      <c r="H39" s="373" t="s">
        <v>69</v>
      </c>
      <c r="I39" s="374">
        <v>0.86</v>
      </c>
      <c r="J39" s="729">
        <v>78000</v>
      </c>
      <c r="K39" s="730"/>
      <c r="L39" s="363">
        <f t="shared" ref="L39:L45" si="0">I39*J39</f>
        <v>67080</v>
      </c>
    </row>
    <row r="40" spans="1:12" ht="14.25">
      <c r="A40" s="701" t="s">
        <v>160</v>
      </c>
      <c r="B40" s="702"/>
      <c r="C40" s="702"/>
      <c r="D40" s="702"/>
      <c r="E40" s="702"/>
      <c r="F40" s="702"/>
      <c r="G40" s="703"/>
      <c r="H40" s="373" t="s">
        <v>69</v>
      </c>
      <c r="I40" s="375">
        <v>0.55000000000000004</v>
      </c>
      <c r="J40" s="729">
        <v>45000</v>
      </c>
      <c r="K40" s="730"/>
      <c r="L40" s="365">
        <f t="shared" si="0"/>
        <v>24750.000000000004</v>
      </c>
    </row>
    <row r="41" spans="1:12" ht="14.25">
      <c r="A41" s="701" t="s">
        <v>161</v>
      </c>
      <c r="B41" s="702"/>
      <c r="C41" s="702"/>
      <c r="D41" s="702"/>
      <c r="E41" s="702"/>
      <c r="F41" s="702"/>
      <c r="G41" s="703"/>
      <c r="H41" s="373" t="s">
        <v>162</v>
      </c>
      <c r="I41" s="375">
        <v>350</v>
      </c>
      <c r="J41" s="729">
        <v>520</v>
      </c>
      <c r="K41" s="730"/>
      <c r="L41" s="363">
        <f t="shared" si="0"/>
        <v>182000</v>
      </c>
    </row>
    <row r="42" spans="1:12" ht="14.25">
      <c r="A42" s="701" t="s">
        <v>163</v>
      </c>
      <c r="B42" s="702"/>
      <c r="C42" s="702"/>
      <c r="D42" s="702"/>
      <c r="E42" s="702"/>
      <c r="F42" s="702"/>
      <c r="G42" s="703"/>
      <c r="H42" s="373" t="s">
        <v>164</v>
      </c>
      <c r="I42" s="375">
        <v>175</v>
      </c>
      <c r="J42" s="729">
        <v>50</v>
      </c>
      <c r="K42" s="730"/>
      <c r="L42" s="365">
        <f t="shared" si="0"/>
        <v>8750</v>
      </c>
    </row>
    <row r="43" spans="1:12" ht="14.25">
      <c r="A43" s="701" t="s">
        <v>165</v>
      </c>
      <c r="B43" s="702"/>
      <c r="C43" s="702"/>
      <c r="D43" s="702"/>
      <c r="E43" s="702"/>
      <c r="F43" s="702"/>
      <c r="G43" s="703"/>
      <c r="H43" s="373" t="s">
        <v>166</v>
      </c>
      <c r="I43" s="375">
        <v>12</v>
      </c>
      <c r="J43" s="729">
        <v>15200</v>
      </c>
      <c r="K43" s="730"/>
      <c r="L43" s="363">
        <f t="shared" si="0"/>
        <v>182400</v>
      </c>
    </row>
    <row r="44" spans="1:12" ht="14.25" customHeight="1">
      <c r="A44" s="701" t="s">
        <v>167</v>
      </c>
      <c r="B44" s="702"/>
      <c r="C44" s="702"/>
      <c r="D44" s="702"/>
      <c r="E44" s="702"/>
      <c r="F44" s="702"/>
      <c r="G44" s="703"/>
      <c r="H44" s="373" t="s">
        <v>95</v>
      </c>
      <c r="I44" s="375">
        <v>9.31</v>
      </c>
      <c r="J44" s="729">
        <v>3464.3666990605693</v>
      </c>
      <c r="K44" s="730"/>
      <c r="L44" s="365">
        <f t="shared" si="0"/>
        <v>32253.253968253903</v>
      </c>
    </row>
    <row r="45" spans="1:12" ht="14.25" customHeight="1">
      <c r="A45" s="701" t="s">
        <v>168</v>
      </c>
      <c r="B45" s="702"/>
      <c r="C45" s="702"/>
      <c r="D45" s="702"/>
      <c r="E45" s="702"/>
      <c r="F45" s="702"/>
      <c r="G45" s="703"/>
      <c r="H45" s="373" t="s">
        <v>169</v>
      </c>
      <c r="I45" s="375">
        <v>1.5</v>
      </c>
      <c r="J45" s="729">
        <f>31000*1.19</f>
        <v>36890</v>
      </c>
      <c r="K45" s="730"/>
      <c r="L45" s="365">
        <f t="shared" si="0"/>
        <v>55335</v>
      </c>
    </row>
    <row r="46" spans="1:12" ht="14.25">
      <c r="A46" s="376"/>
      <c r="B46" s="377"/>
      <c r="C46" s="377"/>
      <c r="D46" s="377"/>
      <c r="E46" s="377"/>
      <c r="F46" s="377"/>
      <c r="G46" s="378"/>
      <c r="H46" s="373"/>
      <c r="I46" s="375"/>
      <c r="J46" s="379"/>
      <c r="K46" s="380"/>
      <c r="L46" s="365"/>
    </row>
    <row r="47" spans="1:12" ht="14.25">
      <c r="A47" s="734" t="s">
        <v>170</v>
      </c>
      <c r="B47" s="735"/>
      <c r="C47" s="735"/>
      <c r="D47" s="735"/>
      <c r="E47" s="735"/>
      <c r="F47" s="735"/>
      <c r="G47" s="736"/>
      <c r="H47" s="373"/>
      <c r="I47" s="375"/>
      <c r="J47" s="729"/>
      <c r="K47" s="730"/>
      <c r="L47" s="365">
        <f>+SUM(L39:L45)*5%</f>
        <v>27628.4126984127</v>
      </c>
    </row>
    <row r="48" spans="1:12" ht="15" thickBot="1">
      <c r="A48" s="381"/>
      <c r="B48" s="382"/>
      <c r="C48" s="382"/>
      <c r="D48" s="382"/>
      <c r="E48" s="382"/>
      <c r="F48" s="382"/>
      <c r="G48" s="382"/>
      <c r="H48" s="383"/>
      <c r="I48" s="384"/>
      <c r="J48" s="385"/>
      <c r="K48" s="386"/>
      <c r="L48" s="387"/>
    </row>
    <row r="49" spans="1:14" ht="15.75" thickBot="1">
      <c r="A49" s="726" t="s">
        <v>37</v>
      </c>
      <c r="B49" s="727"/>
      <c r="C49" s="727"/>
      <c r="D49" s="727"/>
      <c r="E49" s="727"/>
      <c r="F49" s="727"/>
      <c r="G49" s="727"/>
      <c r="H49" s="727"/>
      <c r="I49" s="727"/>
      <c r="J49" s="727"/>
      <c r="K49" s="728"/>
      <c r="L49" s="367">
        <f>SUM(L39:L48)</f>
        <v>580196.66666666663</v>
      </c>
    </row>
    <row r="50" spans="1:14" ht="14.25">
      <c r="A50" s="350"/>
      <c r="B50" s="351"/>
      <c r="C50" s="351"/>
      <c r="D50" s="351"/>
      <c r="E50" s="351"/>
      <c r="F50" s="351"/>
      <c r="G50" s="351"/>
      <c r="H50" s="351"/>
      <c r="I50" s="351"/>
      <c r="J50" s="351"/>
      <c r="K50" s="351"/>
      <c r="L50" s="352"/>
    </row>
    <row r="51" spans="1:14" ht="15">
      <c r="A51" s="368" t="s">
        <v>40</v>
      </c>
      <c r="B51" s="369"/>
      <c r="C51" s="369"/>
      <c r="D51" s="369"/>
      <c r="E51" s="369"/>
      <c r="F51" s="369"/>
      <c r="G51" s="369"/>
      <c r="H51" s="369"/>
      <c r="I51" s="369"/>
      <c r="J51" s="369"/>
      <c r="K51" s="369"/>
      <c r="L51" s="370"/>
    </row>
    <row r="52" spans="1:14" ht="15" thickBot="1">
      <c r="A52" s="350"/>
      <c r="B52" s="351"/>
      <c r="C52" s="351"/>
      <c r="D52" s="351"/>
      <c r="E52" s="351"/>
      <c r="F52" s="351"/>
      <c r="G52" s="351"/>
      <c r="H52" s="351"/>
      <c r="I52" s="351"/>
      <c r="J52" s="351"/>
      <c r="K52" s="351"/>
      <c r="L52" s="352"/>
    </row>
    <row r="53" spans="1:14" ht="30">
      <c r="A53" s="388" t="s">
        <v>41</v>
      </c>
      <c r="B53" s="389"/>
      <c r="C53" s="389"/>
      <c r="D53" s="389"/>
      <c r="E53" s="389"/>
      <c r="F53" s="390" t="s">
        <v>29</v>
      </c>
      <c r="G53" s="391" t="s">
        <v>42</v>
      </c>
      <c r="H53" s="392" t="s">
        <v>171</v>
      </c>
      <c r="I53" s="390" t="s">
        <v>172</v>
      </c>
      <c r="J53" s="737" t="s">
        <v>45</v>
      </c>
      <c r="K53" s="738"/>
      <c r="L53" s="393" t="s">
        <v>35</v>
      </c>
      <c r="N53" s="272">
        <f>+J54*1.31</f>
        <v>124450</v>
      </c>
    </row>
    <row r="54" spans="1:14" ht="14.25">
      <c r="A54" s="701" t="s">
        <v>173</v>
      </c>
      <c r="B54" s="702"/>
      <c r="C54" s="702"/>
      <c r="D54" s="702"/>
      <c r="E54" s="703"/>
      <c r="F54" s="373" t="s">
        <v>29</v>
      </c>
      <c r="G54" s="394">
        <v>1</v>
      </c>
      <c r="H54" s="394"/>
      <c r="I54" s="394"/>
      <c r="J54" s="739">
        <v>95000</v>
      </c>
      <c r="K54" s="740"/>
      <c r="L54" s="363">
        <f>G54*J54</f>
        <v>95000</v>
      </c>
    </row>
    <row r="55" spans="1:14" ht="14.25">
      <c r="A55" s="395"/>
      <c r="B55" s="396"/>
      <c r="C55" s="396"/>
      <c r="D55" s="396"/>
      <c r="E55" s="396"/>
      <c r="F55" s="397"/>
      <c r="G55" s="398"/>
      <c r="H55" s="399"/>
      <c r="I55" s="398"/>
      <c r="J55" s="741"/>
      <c r="K55" s="742"/>
      <c r="L55" s="400"/>
    </row>
    <row r="56" spans="1:14" ht="14.25">
      <c r="A56" s="395"/>
      <c r="B56" s="396"/>
      <c r="C56" s="396"/>
      <c r="D56" s="396"/>
      <c r="E56" s="396"/>
      <c r="F56" s="397"/>
      <c r="G56" s="398"/>
      <c r="H56" s="399"/>
      <c r="I56" s="398"/>
      <c r="J56" s="741"/>
      <c r="K56" s="742"/>
      <c r="L56" s="400"/>
    </row>
    <row r="57" spans="1:14" ht="15" thickBot="1">
      <c r="A57" s="401"/>
      <c r="B57" s="382"/>
      <c r="C57" s="382"/>
      <c r="D57" s="382"/>
      <c r="E57" s="382"/>
      <c r="F57" s="402"/>
      <c r="G57" s="384"/>
      <c r="H57" s="384"/>
      <c r="I57" s="384"/>
      <c r="J57" s="743"/>
      <c r="K57" s="744"/>
      <c r="L57" s="403"/>
    </row>
    <row r="58" spans="1:14" ht="15.75" thickBot="1">
      <c r="A58" s="731" t="s">
        <v>37</v>
      </c>
      <c r="B58" s="732"/>
      <c r="C58" s="732"/>
      <c r="D58" s="732"/>
      <c r="E58" s="732"/>
      <c r="F58" s="732"/>
      <c r="G58" s="732"/>
      <c r="H58" s="732"/>
      <c r="I58" s="732"/>
      <c r="J58" s="732"/>
      <c r="K58" s="733"/>
      <c r="L58" s="404">
        <f>SUM(L54:L57)</f>
        <v>95000</v>
      </c>
    </row>
    <row r="59" spans="1:14" ht="14.25">
      <c r="A59" s="350"/>
      <c r="B59" s="351"/>
      <c r="C59" s="351"/>
      <c r="D59" s="351"/>
      <c r="E59" s="351"/>
      <c r="F59" s="351"/>
      <c r="G59" s="351"/>
      <c r="H59" s="351"/>
      <c r="I59" s="351"/>
      <c r="J59" s="351"/>
      <c r="K59" s="351"/>
      <c r="L59" s="352"/>
    </row>
    <row r="60" spans="1:14" ht="15">
      <c r="A60" s="368" t="s">
        <v>46</v>
      </c>
      <c r="B60" s="369"/>
      <c r="C60" s="369"/>
      <c r="D60" s="369"/>
      <c r="E60" s="369"/>
      <c r="F60" s="369"/>
      <c r="G60" s="369"/>
      <c r="H60" s="369"/>
      <c r="I60" s="369"/>
      <c r="J60" s="369"/>
      <c r="K60" s="369"/>
      <c r="L60" s="370"/>
    </row>
    <row r="61" spans="1:14" ht="15" thickBot="1">
      <c r="A61" s="350"/>
      <c r="B61" s="351"/>
      <c r="C61" s="351"/>
      <c r="D61" s="351"/>
      <c r="E61" s="351"/>
      <c r="F61" s="351"/>
      <c r="G61" s="351"/>
      <c r="H61" s="351"/>
      <c r="I61" s="351"/>
      <c r="J61" s="351"/>
      <c r="K61" s="351"/>
      <c r="L61" s="352"/>
    </row>
    <row r="62" spans="1:14" ht="30">
      <c r="A62" s="745" t="s">
        <v>174</v>
      </c>
      <c r="B62" s="746"/>
      <c r="C62" s="746"/>
      <c r="D62" s="746"/>
      <c r="E62" s="746"/>
      <c r="F62" s="746"/>
      <c r="G62" s="390" t="s">
        <v>47</v>
      </c>
      <c r="H62" s="392" t="s">
        <v>175</v>
      </c>
      <c r="I62" s="391" t="s">
        <v>49</v>
      </c>
      <c r="J62" s="747" t="s">
        <v>34</v>
      </c>
      <c r="K62" s="748"/>
      <c r="L62" s="405" t="s">
        <v>35</v>
      </c>
    </row>
    <row r="63" spans="1:14" ht="14.25">
      <c r="A63" s="406" t="s">
        <v>176</v>
      </c>
      <c r="B63" s="396"/>
      <c r="C63" s="396"/>
      <c r="D63" s="396"/>
      <c r="E63" s="396"/>
      <c r="F63" s="396"/>
      <c r="G63" s="407">
        <f>29260*3</f>
        <v>87780</v>
      </c>
      <c r="H63" s="408">
        <v>185</v>
      </c>
      <c r="I63" s="409">
        <f>+G63*H63/100</f>
        <v>162393</v>
      </c>
      <c r="J63" s="749">
        <v>1</v>
      </c>
      <c r="K63" s="750"/>
      <c r="L63" s="410">
        <f>I63/J63</f>
        <v>162393</v>
      </c>
    </row>
    <row r="64" spans="1:14" ht="14.25">
      <c r="A64" s="406" t="s">
        <v>177</v>
      </c>
      <c r="B64" s="396"/>
      <c r="C64" s="396"/>
      <c r="D64" s="396"/>
      <c r="E64" s="396"/>
      <c r="F64" s="396"/>
      <c r="G64" s="407">
        <v>57688</v>
      </c>
      <c r="H64" s="408">
        <v>185</v>
      </c>
      <c r="I64" s="409">
        <f>+G64*H64/100</f>
        <v>106722.8</v>
      </c>
      <c r="J64" s="749">
        <f>J63</f>
        <v>1</v>
      </c>
      <c r="K64" s="750"/>
      <c r="L64" s="410">
        <f>I64/J64</f>
        <v>106722.8</v>
      </c>
    </row>
    <row r="65" spans="1:12" ht="14.25">
      <c r="A65" s="406"/>
      <c r="B65" s="396"/>
      <c r="C65" s="396"/>
      <c r="D65" s="396"/>
      <c r="E65" s="396"/>
      <c r="F65" s="396"/>
      <c r="G65" s="407"/>
      <c r="H65" s="408"/>
      <c r="I65" s="409"/>
      <c r="J65" s="411"/>
      <c r="K65" s="412"/>
      <c r="L65" s="410"/>
    </row>
    <row r="66" spans="1:12" ht="15" thickBot="1">
      <c r="A66" s="751"/>
      <c r="B66" s="752"/>
      <c r="C66" s="752"/>
      <c r="D66" s="752"/>
      <c r="E66" s="752"/>
      <c r="F66" s="752"/>
      <c r="G66" s="384"/>
      <c r="H66" s="384"/>
      <c r="I66" s="384"/>
      <c r="J66" s="753"/>
      <c r="K66" s="753"/>
      <c r="L66" s="413"/>
    </row>
    <row r="67" spans="1:12" ht="15.75" thickBot="1">
      <c r="A67" s="731" t="s">
        <v>37</v>
      </c>
      <c r="B67" s="732"/>
      <c r="C67" s="732"/>
      <c r="D67" s="732"/>
      <c r="E67" s="732"/>
      <c r="F67" s="732"/>
      <c r="G67" s="732"/>
      <c r="H67" s="732"/>
      <c r="I67" s="732"/>
      <c r="J67" s="732"/>
      <c r="K67" s="733"/>
      <c r="L67" s="414">
        <f>SUM(L63:L66)</f>
        <v>269115.8</v>
      </c>
    </row>
    <row r="68" spans="1:12" ht="15" thickBot="1">
      <c r="A68" s="350"/>
      <c r="B68" s="351"/>
      <c r="C68" s="351"/>
      <c r="D68" s="351"/>
      <c r="E68" s="351"/>
      <c r="F68" s="351"/>
      <c r="G68" s="351"/>
      <c r="H68" s="351"/>
      <c r="I68" s="351"/>
      <c r="J68" s="351"/>
      <c r="K68" s="351"/>
      <c r="L68" s="352"/>
    </row>
    <row r="69" spans="1:12" ht="15.75" thickBot="1">
      <c r="A69" s="726" t="s">
        <v>50</v>
      </c>
      <c r="B69" s="727"/>
      <c r="C69" s="727"/>
      <c r="D69" s="727"/>
      <c r="E69" s="727"/>
      <c r="F69" s="727"/>
      <c r="G69" s="727"/>
      <c r="H69" s="727"/>
      <c r="I69" s="727"/>
      <c r="J69" s="727"/>
      <c r="K69" s="728"/>
      <c r="L69" s="415">
        <f>L34+L49+L58+L67</f>
        <v>1162724.0466666666</v>
      </c>
    </row>
    <row r="70" spans="1:12" ht="14.25">
      <c r="A70" s="350"/>
      <c r="B70" s="351"/>
      <c r="C70" s="351"/>
      <c r="D70" s="351"/>
      <c r="E70" s="351"/>
      <c r="F70" s="351"/>
      <c r="G70" s="351"/>
      <c r="H70" s="351"/>
      <c r="I70" s="351"/>
      <c r="J70" s="351"/>
      <c r="K70" s="351"/>
      <c r="L70" s="352"/>
    </row>
    <row r="71" spans="1:12" ht="15">
      <c r="A71" s="368" t="s">
        <v>51</v>
      </c>
      <c r="B71" s="369"/>
      <c r="C71" s="369"/>
      <c r="D71" s="369"/>
      <c r="E71" s="369"/>
      <c r="F71" s="369"/>
      <c r="G71" s="369"/>
      <c r="H71" s="369"/>
      <c r="I71" s="369"/>
      <c r="J71" s="369"/>
      <c r="K71" s="369"/>
      <c r="L71" s="370"/>
    </row>
    <row r="72" spans="1:12" ht="15" thickBot="1">
      <c r="A72" s="350"/>
      <c r="B72" s="351"/>
      <c r="C72" s="351"/>
      <c r="D72" s="351"/>
      <c r="E72" s="351"/>
      <c r="F72" s="351"/>
      <c r="G72" s="351"/>
      <c r="H72" s="351"/>
      <c r="I72" s="351"/>
      <c r="J72" s="351"/>
      <c r="K72" s="351"/>
      <c r="L72" s="352"/>
    </row>
    <row r="73" spans="1:12" ht="15">
      <c r="A73" s="720" t="s">
        <v>178</v>
      </c>
      <c r="B73" s="721"/>
      <c r="C73" s="721"/>
      <c r="D73" s="721"/>
      <c r="E73" s="721"/>
      <c r="F73" s="721"/>
      <c r="G73" s="389"/>
      <c r="H73" s="416"/>
      <c r="I73" s="417" t="s">
        <v>52</v>
      </c>
      <c r="J73" s="754" t="s">
        <v>53</v>
      </c>
      <c r="K73" s="755"/>
      <c r="L73" s="418"/>
    </row>
    <row r="74" spans="1:12" ht="15">
      <c r="A74" s="756" t="s">
        <v>179</v>
      </c>
      <c r="B74" s="757"/>
      <c r="C74" s="757"/>
      <c r="D74" s="757"/>
      <c r="E74" s="757"/>
      <c r="F74" s="757"/>
      <c r="G74" s="419"/>
      <c r="H74" s="420"/>
      <c r="I74" s="421">
        <v>0.2</v>
      </c>
      <c r="J74" s="758">
        <f>L69*I74</f>
        <v>232544.80933333334</v>
      </c>
      <c r="K74" s="759"/>
      <c r="L74" s="422"/>
    </row>
    <row r="75" spans="1:12" ht="15">
      <c r="A75" s="423" t="s">
        <v>55</v>
      </c>
      <c r="B75" s="424"/>
      <c r="C75" s="424"/>
      <c r="D75" s="424"/>
      <c r="E75" s="424"/>
      <c r="F75" s="424"/>
      <c r="G75" s="419"/>
      <c r="H75" s="420"/>
      <c r="I75" s="421">
        <v>0.05</v>
      </c>
      <c r="J75" s="758">
        <f>L69*I75</f>
        <v>58136.202333333335</v>
      </c>
      <c r="K75" s="759"/>
      <c r="L75" s="422"/>
    </row>
    <row r="76" spans="1:12" ht="15.75" thickBot="1">
      <c r="A76" s="425" t="s">
        <v>56</v>
      </c>
      <c r="B76" s="426"/>
      <c r="C76" s="426"/>
      <c r="D76" s="426"/>
      <c r="E76" s="426"/>
      <c r="F76" s="426"/>
      <c r="G76" s="427"/>
      <c r="H76" s="428"/>
      <c r="I76" s="429">
        <v>0.05</v>
      </c>
      <c r="J76" s="766">
        <f>L69*I76</f>
        <v>58136.202333333335</v>
      </c>
      <c r="K76" s="767"/>
      <c r="L76" s="422"/>
    </row>
    <row r="77" spans="1:12" ht="15.75" thickBot="1">
      <c r="A77" s="726" t="s">
        <v>37</v>
      </c>
      <c r="B77" s="727"/>
      <c r="C77" s="727"/>
      <c r="D77" s="727"/>
      <c r="E77" s="727"/>
      <c r="F77" s="727"/>
      <c r="G77" s="727"/>
      <c r="H77" s="727"/>
      <c r="I77" s="727"/>
      <c r="J77" s="727"/>
      <c r="K77" s="728"/>
      <c r="L77" s="430">
        <f>J74+J75+J76</f>
        <v>348817.21399999998</v>
      </c>
    </row>
    <row r="78" spans="1:12" ht="15.75" thickBot="1">
      <c r="A78" s="431" t="s">
        <v>180</v>
      </c>
      <c r="B78" s="351"/>
      <c r="C78" s="351"/>
      <c r="D78" s="351"/>
      <c r="E78" s="351"/>
      <c r="F78" s="351"/>
      <c r="G78" s="351"/>
      <c r="H78" s="351"/>
      <c r="I78" s="351"/>
      <c r="J78" s="351"/>
      <c r="K78" s="351"/>
      <c r="L78" s="432">
        <f>L69+L77</f>
        <v>1511541.2606666666</v>
      </c>
    </row>
    <row r="79" spans="1:12" ht="15.75" thickBot="1">
      <c r="A79" s="726" t="s">
        <v>181</v>
      </c>
      <c r="B79" s="727"/>
      <c r="C79" s="727"/>
      <c r="D79" s="727"/>
      <c r="E79" s="727"/>
      <c r="F79" s="727"/>
      <c r="G79" s="727"/>
      <c r="H79" s="727"/>
      <c r="I79" s="727"/>
      <c r="J79" s="727"/>
      <c r="K79" s="728"/>
      <c r="L79" s="433">
        <f>ROUND(L69+L77,0)</f>
        <v>1511541</v>
      </c>
    </row>
    <row r="80" spans="1:12">
      <c r="A80" s="434"/>
      <c r="B80" s="435"/>
      <c r="C80" s="435"/>
      <c r="D80" s="435"/>
      <c r="E80" s="435"/>
      <c r="F80" s="435"/>
      <c r="G80" s="435"/>
      <c r="H80" s="435"/>
      <c r="I80" s="435"/>
      <c r="J80" s="435"/>
      <c r="K80" s="435"/>
      <c r="L80" s="436"/>
    </row>
    <row r="81" spans="1:12">
      <c r="A81" s="437"/>
      <c r="B81" s="438"/>
      <c r="C81" s="438"/>
      <c r="D81" s="438"/>
      <c r="E81" s="438"/>
      <c r="F81" s="438"/>
      <c r="G81" s="438"/>
      <c r="H81" s="438"/>
      <c r="I81" s="438"/>
      <c r="J81" s="438"/>
      <c r="K81" s="438"/>
      <c r="L81" s="439"/>
    </row>
    <row r="82" spans="1:12">
      <c r="A82" s="440"/>
      <c r="B82" s="441"/>
      <c r="C82" s="441"/>
      <c r="D82" s="442" t="s">
        <v>58</v>
      </c>
      <c r="E82" s="442"/>
      <c r="F82" s="442"/>
      <c r="G82" s="442"/>
      <c r="H82" s="442"/>
      <c r="I82" s="441"/>
      <c r="J82" s="441"/>
      <c r="K82" s="441"/>
      <c r="L82" s="443"/>
    </row>
    <row r="83" spans="1:12">
      <c r="A83" s="440"/>
      <c r="B83" s="441"/>
      <c r="C83" s="441"/>
      <c r="D83" s="441" t="s">
        <v>59</v>
      </c>
      <c r="E83" s="444"/>
      <c r="F83" s="444"/>
      <c r="G83" s="445"/>
      <c r="H83" s="441"/>
      <c r="I83" s="441"/>
      <c r="J83" s="441"/>
      <c r="K83" s="441"/>
      <c r="L83" s="443"/>
    </row>
    <row r="84" spans="1:12">
      <c r="A84" s="437"/>
      <c r="B84" s="438"/>
      <c r="C84" s="438"/>
      <c r="D84" s="438" t="s">
        <v>182</v>
      </c>
      <c r="E84" s="444"/>
      <c r="F84" s="444"/>
      <c r="G84" s="445"/>
      <c r="H84" s="438"/>
      <c r="I84" s="438"/>
      <c r="J84" s="438"/>
      <c r="K84" s="438"/>
      <c r="L84" s="439"/>
    </row>
    <row r="85" spans="1:12" ht="13.5" thickBot="1">
      <c r="A85" s="437"/>
      <c r="B85" s="438"/>
      <c r="C85" s="438"/>
      <c r="D85" s="438" t="s">
        <v>61</v>
      </c>
      <c r="E85" s="444"/>
      <c r="F85" s="444"/>
      <c r="G85" s="446"/>
      <c r="H85" s="438"/>
      <c r="I85" s="438"/>
      <c r="J85" s="438"/>
      <c r="K85" s="438"/>
      <c r="L85" s="439"/>
    </row>
    <row r="86" spans="1:12">
      <c r="A86" s="447" t="s">
        <v>63</v>
      </c>
      <c r="B86" s="448"/>
      <c r="C86" s="448"/>
      <c r="D86" s="448"/>
      <c r="E86" s="448"/>
      <c r="F86" s="448"/>
      <c r="G86" s="448"/>
      <c r="H86" s="448"/>
      <c r="I86" s="448"/>
      <c r="J86" s="448"/>
      <c r="K86" s="448"/>
      <c r="L86" s="449"/>
    </row>
    <row r="87" spans="1:12">
      <c r="A87" s="450"/>
      <c r="B87" s="451"/>
      <c r="C87" s="451"/>
      <c r="D87" s="451"/>
      <c r="E87" s="451"/>
      <c r="F87" s="451"/>
      <c r="G87" s="451"/>
      <c r="H87" s="451"/>
      <c r="I87" s="451"/>
      <c r="J87" s="451"/>
      <c r="K87" s="451"/>
      <c r="L87" s="452"/>
    </row>
    <row r="88" spans="1:12" ht="13.5" thickBot="1">
      <c r="A88" s="453"/>
      <c r="B88" s="454"/>
      <c r="C88" s="454"/>
      <c r="D88" s="454"/>
      <c r="E88" s="454"/>
      <c r="F88" s="454"/>
      <c r="G88" s="454"/>
      <c r="H88" s="454"/>
      <c r="I88" s="454"/>
      <c r="J88" s="454"/>
      <c r="K88" s="454"/>
      <c r="L88" s="455"/>
    </row>
    <row r="89" spans="1:12">
      <c r="A89" s="456" t="s">
        <v>64</v>
      </c>
      <c r="B89" s="457"/>
      <c r="C89" s="457"/>
      <c r="D89" s="457"/>
      <c r="E89" s="457"/>
      <c r="F89" s="457"/>
      <c r="G89" s="457"/>
      <c r="H89" s="457"/>
      <c r="I89" s="457"/>
      <c r="J89" s="457"/>
      <c r="K89" s="457"/>
      <c r="L89" s="458"/>
    </row>
    <row r="90" spans="1:12" ht="12.75" customHeight="1">
      <c r="A90" s="768" t="s">
        <v>65</v>
      </c>
      <c r="B90" s="769"/>
      <c r="C90" s="769"/>
      <c r="D90" s="769"/>
      <c r="E90" s="769"/>
      <c r="F90" s="769"/>
      <c r="G90" s="769"/>
      <c r="H90" s="769"/>
      <c r="I90" s="769"/>
      <c r="J90" s="769"/>
      <c r="K90" s="769"/>
      <c r="L90" s="770"/>
    </row>
    <row r="91" spans="1:12">
      <c r="A91" s="768"/>
      <c r="B91" s="769"/>
      <c r="C91" s="769"/>
      <c r="D91" s="769"/>
      <c r="E91" s="769"/>
      <c r="F91" s="769"/>
      <c r="G91" s="769"/>
      <c r="H91" s="769"/>
      <c r="I91" s="769"/>
      <c r="J91" s="769"/>
      <c r="K91" s="769"/>
      <c r="L91" s="770"/>
    </row>
    <row r="92" spans="1:12" ht="12.75" customHeight="1">
      <c r="A92" s="771" t="s">
        <v>66</v>
      </c>
      <c r="B92" s="772"/>
      <c r="C92" s="772"/>
      <c r="D92" s="772"/>
      <c r="E92" s="772"/>
      <c r="F92" s="772"/>
      <c r="G92" s="772"/>
      <c r="H92" s="772"/>
      <c r="I92" s="772"/>
      <c r="J92" s="772"/>
      <c r="K92" s="772"/>
      <c r="L92" s="773"/>
    </row>
    <row r="93" spans="1:12">
      <c r="A93" s="771"/>
      <c r="B93" s="772"/>
      <c r="C93" s="772"/>
      <c r="D93" s="772"/>
      <c r="E93" s="772"/>
      <c r="F93" s="772"/>
      <c r="G93" s="772"/>
      <c r="H93" s="772"/>
      <c r="I93" s="772"/>
      <c r="J93" s="772"/>
      <c r="K93" s="772"/>
      <c r="L93" s="773"/>
    </row>
    <row r="94" spans="1:12">
      <c r="A94" s="459"/>
      <c r="B94" s="460"/>
      <c r="C94" s="460"/>
      <c r="D94" s="460"/>
      <c r="E94" s="460"/>
      <c r="F94" s="460"/>
      <c r="G94" s="460"/>
      <c r="H94" s="460"/>
      <c r="I94" s="460"/>
      <c r="J94" s="460"/>
      <c r="K94" s="460"/>
      <c r="L94" s="461"/>
    </row>
    <row r="95" spans="1:12">
      <c r="A95" s="459"/>
      <c r="B95" s="460"/>
      <c r="C95" s="460"/>
      <c r="D95" s="460"/>
      <c r="E95" s="460"/>
      <c r="F95" s="460"/>
      <c r="G95" s="460"/>
      <c r="H95" s="460"/>
      <c r="I95" s="460"/>
      <c r="J95" s="460"/>
      <c r="K95" s="460"/>
      <c r="L95" s="461"/>
    </row>
    <row r="96" spans="1:12">
      <c r="A96" s="456"/>
      <c r="B96" s="457"/>
      <c r="C96" s="457"/>
      <c r="D96" s="457"/>
      <c r="E96" s="457"/>
      <c r="F96" s="457"/>
      <c r="G96" s="457"/>
      <c r="H96" s="457"/>
      <c r="I96" s="457"/>
      <c r="J96" s="457"/>
      <c r="K96" s="457"/>
      <c r="L96" s="458"/>
    </row>
    <row r="97" spans="1:12">
      <c r="A97" s="440"/>
      <c r="B97" s="441"/>
      <c r="C97" s="441"/>
      <c r="D97" s="441" t="s">
        <v>58</v>
      </c>
      <c r="E97" s="442"/>
      <c r="F97" s="441"/>
      <c r="G97" s="441"/>
      <c r="H97" s="441"/>
      <c r="I97" s="441"/>
      <c r="J97" s="441"/>
      <c r="K97" s="441"/>
      <c r="L97" s="443"/>
    </row>
    <row r="98" spans="1:12">
      <c r="A98" s="440"/>
      <c r="B98" s="441"/>
      <c r="C98" s="441"/>
      <c r="D98" s="462" t="s">
        <v>59</v>
      </c>
      <c r="E98" s="441"/>
      <c r="F98" s="463"/>
      <c r="G98" s="464"/>
      <c r="H98" s="464"/>
      <c r="I98" s="441"/>
      <c r="J98" s="441"/>
      <c r="K98" s="441"/>
      <c r="L98" s="443"/>
    </row>
    <row r="99" spans="1:12">
      <c r="A99" s="437"/>
      <c r="B99" s="438"/>
      <c r="C99" s="438"/>
      <c r="D99" s="438" t="s">
        <v>182</v>
      </c>
      <c r="E99" s="438"/>
      <c r="F99" s="465"/>
      <c r="G99" s="465"/>
      <c r="H99" s="465"/>
      <c r="I99" s="438"/>
      <c r="J99" s="438"/>
      <c r="K99" s="438"/>
      <c r="L99" s="439"/>
    </row>
    <row r="100" spans="1:12">
      <c r="A100" s="466"/>
      <c r="B100" s="457"/>
      <c r="C100" s="457"/>
      <c r="D100" s="438" t="s">
        <v>183</v>
      </c>
      <c r="E100" s="438"/>
      <c r="F100" s="760"/>
      <c r="G100" s="761"/>
      <c r="H100" s="438"/>
      <c r="I100" s="457"/>
      <c r="J100" s="457"/>
      <c r="K100" s="457"/>
      <c r="L100" s="458"/>
    </row>
    <row r="101" spans="1:12">
      <c r="A101" s="466"/>
      <c r="B101" s="457"/>
      <c r="C101" s="457"/>
      <c r="D101" s="457"/>
      <c r="E101" s="438"/>
      <c r="F101" s="438"/>
      <c r="G101" s="438"/>
      <c r="H101" s="438"/>
      <c r="I101" s="457"/>
      <c r="J101" s="457"/>
      <c r="K101" s="457"/>
      <c r="L101" s="458"/>
    </row>
    <row r="102" spans="1:12" ht="12.75" customHeight="1">
      <c r="A102" s="467" t="s">
        <v>184</v>
      </c>
      <c r="B102" s="468"/>
      <c r="C102" s="468"/>
      <c r="D102" s="438"/>
      <c r="E102" s="438"/>
      <c r="F102" s="438"/>
      <c r="G102" s="438"/>
      <c r="H102" s="762"/>
      <c r="I102" s="762"/>
      <c r="J102" s="762"/>
      <c r="K102" s="762"/>
      <c r="L102" s="763"/>
    </row>
    <row r="103" spans="1:12" ht="13.5" customHeight="1" thickBot="1">
      <c r="A103" s="469" t="s">
        <v>185</v>
      </c>
      <c r="B103" s="470"/>
      <c r="C103" s="470"/>
      <c r="D103" s="471"/>
      <c r="E103" s="471"/>
      <c r="F103" s="471"/>
      <c r="G103" s="471"/>
      <c r="H103" s="764"/>
      <c r="I103" s="764"/>
      <c r="J103" s="764"/>
      <c r="K103" s="764"/>
      <c r="L103" s="765"/>
    </row>
  </sheetData>
  <mergeCells count="79">
    <mergeCell ref="F100:G100"/>
    <mergeCell ref="H102:L103"/>
    <mergeCell ref="J75:K75"/>
    <mergeCell ref="J76:K76"/>
    <mergeCell ref="A77:K77"/>
    <mergeCell ref="A79:K79"/>
    <mergeCell ref="A90:L91"/>
    <mergeCell ref="A92:L93"/>
    <mergeCell ref="A67:K67"/>
    <mergeCell ref="A69:K69"/>
    <mergeCell ref="A73:F73"/>
    <mergeCell ref="J73:K73"/>
    <mergeCell ref="A74:F74"/>
    <mergeCell ref="J74:K74"/>
    <mergeCell ref="A62:F62"/>
    <mergeCell ref="J62:K62"/>
    <mergeCell ref="J63:K63"/>
    <mergeCell ref="J64:K64"/>
    <mergeCell ref="A66:F66"/>
    <mergeCell ref="J66:K66"/>
    <mergeCell ref="A58:K58"/>
    <mergeCell ref="A45:G45"/>
    <mergeCell ref="J45:K45"/>
    <mergeCell ref="A47:G47"/>
    <mergeCell ref="J47:K47"/>
    <mergeCell ref="A49:K49"/>
    <mergeCell ref="J53:K53"/>
    <mergeCell ref="A54:E54"/>
    <mergeCell ref="J54:K54"/>
    <mergeCell ref="J55:K55"/>
    <mergeCell ref="J56:K56"/>
    <mergeCell ref="J57:K57"/>
    <mergeCell ref="A42:G42"/>
    <mergeCell ref="J42:K42"/>
    <mergeCell ref="A43:G43"/>
    <mergeCell ref="J43:K43"/>
    <mergeCell ref="A44:G44"/>
    <mergeCell ref="J44:K44"/>
    <mergeCell ref="A39:G39"/>
    <mergeCell ref="J39:K39"/>
    <mergeCell ref="A40:G40"/>
    <mergeCell ref="J40:K40"/>
    <mergeCell ref="A41:G41"/>
    <mergeCell ref="J41:K41"/>
    <mergeCell ref="A32:F32"/>
    <mergeCell ref="J32:K32"/>
    <mergeCell ref="A33:F33"/>
    <mergeCell ref="A34:K34"/>
    <mergeCell ref="A38:G38"/>
    <mergeCell ref="J38:K38"/>
    <mergeCell ref="A31:F31"/>
    <mergeCell ref="J31:K31"/>
    <mergeCell ref="J12:L12"/>
    <mergeCell ref="A22:L22"/>
    <mergeCell ref="B24:G24"/>
    <mergeCell ref="J24:K24"/>
    <mergeCell ref="B25:H25"/>
    <mergeCell ref="J25:K25"/>
    <mergeCell ref="A29:F29"/>
    <mergeCell ref="G29:H29"/>
    <mergeCell ref="J29:K29"/>
    <mergeCell ref="A30:F30"/>
    <mergeCell ref="J30:K30"/>
    <mergeCell ref="I11:K11"/>
    <mergeCell ref="A1:A6"/>
    <mergeCell ref="I1:I2"/>
    <mergeCell ref="J1:L2"/>
    <mergeCell ref="B2:H2"/>
    <mergeCell ref="B3:H3"/>
    <mergeCell ref="I3:I4"/>
    <mergeCell ref="J3:L4"/>
    <mergeCell ref="B4:H4"/>
    <mergeCell ref="B5:H5"/>
    <mergeCell ref="I5:I6"/>
    <mergeCell ref="J5:J6"/>
    <mergeCell ref="K5:K6"/>
    <mergeCell ref="L5:L6"/>
    <mergeCell ref="A10:D10"/>
    <mergeCell ref="G10:H10"/>
  </mergeCells>
  <printOptions horizontalCentered="1"/>
  <pageMargins left="0" right="0.39370078740157483" top="0.39370078740157483" bottom="0.9055118110236221" header="0.31496062992125984" footer="0.31496062992125984"/>
  <pageSetup paperSize="9" scale="51" orientation="portrait" r:id="rId1"/>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0</xdr:col>
                <xdr:colOff>114300</xdr:colOff>
                <xdr:row>0</xdr:row>
                <xdr:rowOff>57150</xdr:rowOff>
              </from>
              <to>
                <xdr:col>0</xdr:col>
                <xdr:colOff>1457325</xdr:colOff>
                <xdr:row>5</xdr:row>
                <xdr:rowOff>133350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4</xdr:col>
                    <xdr:colOff>9525</xdr:colOff>
                    <xdr:row>7</xdr:row>
                    <xdr:rowOff>47625</xdr:rowOff>
                  </from>
                  <to>
                    <xdr:col>4</xdr:col>
                    <xdr:colOff>314325</xdr:colOff>
                    <xdr:row>11</xdr:row>
                    <xdr:rowOff>133350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8</xdr:col>
                    <xdr:colOff>0</xdr:colOff>
                    <xdr:row>7</xdr:row>
                    <xdr:rowOff>38100</xdr:rowOff>
                  </from>
                  <to>
                    <xdr:col>8</xdr:col>
                    <xdr:colOff>314325</xdr:colOff>
                    <xdr:row>11</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08"/>
  <sheetViews>
    <sheetView showGridLines="0" view="pageBreakPreview" topLeftCell="A57" zoomScaleNormal="100" zoomScaleSheetLayoutView="100" workbookViewId="0">
      <selection activeCell="F82" sqref="F82"/>
    </sheetView>
  </sheetViews>
  <sheetFormatPr baseColWidth="10" defaultColWidth="11.5703125" defaultRowHeight="12.75"/>
  <cols>
    <col min="2" max="2" width="24.28515625" customWidth="1"/>
    <col min="12" max="12" width="9.7109375" customWidth="1"/>
    <col min="13" max="13" width="8.85546875" customWidth="1"/>
  </cols>
  <sheetData>
    <row r="1" spans="2:14" s="1" customFormat="1">
      <c r="B1" s="632"/>
      <c r="C1" s="634"/>
      <c r="D1" s="635"/>
      <c r="E1" s="635"/>
      <c r="F1" s="635"/>
      <c r="G1" s="635"/>
      <c r="H1" s="635"/>
      <c r="I1" s="635"/>
      <c r="J1" s="636"/>
      <c r="K1" s="637" t="s">
        <v>0</v>
      </c>
      <c r="L1" s="639" t="s">
        <v>1</v>
      </c>
      <c r="M1" s="640"/>
      <c r="N1" s="641"/>
    </row>
    <row r="2" spans="2:14" s="1" customFormat="1">
      <c r="B2" s="633"/>
      <c r="C2" s="645" t="s">
        <v>2</v>
      </c>
      <c r="D2" s="646"/>
      <c r="E2" s="646"/>
      <c r="F2" s="646"/>
      <c r="G2" s="646"/>
      <c r="H2" s="646"/>
      <c r="I2" s="646"/>
      <c r="J2" s="647"/>
      <c r="K2" s="638"/>
      <c r="L2" s="642"/>
      <c r="M2" s="643"/>
      <c r="N2" s="644"/>
    </row>
    <row r="3" spans="2:14" s="1" customFormat="1">
      <c r="B3" s="633"/>
      <c r="C3" s="645" t="s">
        <v>3</v>
      </c>
      <c r="D3" s="646"/>
      <c r="E3" s="646"/>
      <c r="F3" s="646"/>
      <c r="G3" s="646"/>
      <c r="H3" s="646"/>
      <c r="I3" s="646"/>
      <c r="J3" s="647"/>
      <c r="K3" s="648" t="s">
        <v>4</v>
      </c>
      <c r="L3" s="650">
        <v>1</v>
      </c>
      <c r="M3" s="651"/>
      <c r="N3" s="652"/>
    </row>
    <row r="4" spans="2:14" s="1" customFormat="1">
      <c r="B4" s="633"/>
      <c r="C4" s="645" t="s">
        <v>5</v>
      </c>
      <c r="D4" s="646"/>
      <c r="E4" s="646"/>
      <c r="F4" s="646"/>
      <c r="G4" s="646"/>
      <c r="H4" s="646"/>
      <c r="I4" s="646"/>
      <c r="J4" s="647"/>
      <c r="K4" s="649"/>
      <c r="L4" s="642"/>
      <c r="M4" s="643"/>
      <c r="N4" s="644"/>
    </row>
    <row r="5" spans="2:14" s="1" customFormat="1">
      <c r="B5" s="633"/>
      <c r="C5" s="645" t="s">
        <v>6</v>
      </c>
      <c r="D5" s="646"/>
      <c r="E5" s="646"/>
      <c r="F5" s="646"/>
      <c r="G5" s="646"/>
      <c r="H5" s="646"/>
      <c r="I5" s="646"/>
      <c r="J5" s="647"/>
      <c r="K5" s="648" t="s">
        <v>7</v>
      </c>
      <c r="L5" s="654"/>
      <c r="M5" s="654" t="s">
        <v>8</v>
      </c>
      <c r="N5" s="656"/>
    </row>
    <row r="6" spans="2:14" s="1" customFormat="1" ht="13.5" customHeight="1" thickBot="1">
      <c r="B6" s="633"/>
      <c r="C6" s="645"/>
      <c r="D6" s="646"/>
      <c r="E6" s="646"/>
      <c r="F6" s="646"/>
      <c r="G6" s="646"/>
      <c r="H6" s="646"/>
      <c r="I6" s="646"/>
      <c r="J6" s="647"/>
      <c r="K6" s="653"/>
      <c r="L6" s="655"/>
      <c r="M6" s="655"/>
      <c r="N6" s="657"/>
    </row>
    <row r="7" spans="2:14" s="2" customFormat="1" ht="12.6" customHeight="1" thickBot="1">
      <c r="B7" s="629"/>
      <c r="C7" s="630"/>
      <c r="D7" s="630"/>
      <c r="E7" s="630"/>
      <c r="F7" s="630"/>
      <c r="G7" s="630"/>
      <c r="H7" s="630"/>
      <c r="I7" s="630"/>
      <c r="J7" s="630"/>
      <c r="K7" s="630"/>
      <c r="L7" s="630"/>
      <c r="M7" s="630"/>
      <c r="N7" s="631"/>
    </row>
    <row r="8" spans="2:14" s="1" customFormat="1" ht="14.45" customHeight="1">
      <c r="B8" s="3"/>
      <c r="C8" s="4"/>
      <c r="D8" s="4"/>
      <c r="E8" s="4"/>
      <c r="F8" s="4"/>
      <c r="G8" s="5"/>
      <c r="H8" s="4"/>
      <c r="I8" s="4"/>
      <c r="K8" s="6" t="s">
        <v>9</v>
      </c>
      <c r="L8" s="7"/>
      <c r="M8" s="7"/>
      <c r="N8" s="8"/>
    </row>
    <row r="9" spans="2:14" s="12" customFormat="1" ht="11.25">
      <c r="B9" s="9"/>
      <c r="C9" s="10"/>
      <c r="D9" s="10"/>
      <c r="E9" s="10"/>
      <c r="F9" s="10"/>
      <c r="G9" s="11"/>
      <c r="H9" s="10"/>
      <c r="I9" s="10"/>
      <c r="K9" s="13"/>
      <c r="L9" s="14" t="s">
        <v>10</v>
      </c>
      <c r="M9" s="14" t="s">
        <v>11</v>
      </c>
      <c r="N9" s="15" t="s">
        <v>12</v>
      </c>
    </row>
    <row r="10" spans="2:14" s="1" customFormat="1" ht="27.75" customHeight="1">
      <c r="B10" s="623" t="s">
        <v>13</v>
      </c>
      <c r="C10" s="624"/>
      <c r="D10" s="624"/>
      <c r="E10" s="624"/>
      <c r="F10" s="4"/>
      <c r="H10" s="625" t="s">
        <v>14</v>
      </c>
      <c r="I10" s="625"/>
      <c r="K10" s="16"/>
      <c r="L10" s="6"/>
      <c r="M10" s="6"/>
      <c r="N10" s="17"/>
    </row>
    <row r="11" spans="2:14" s="1" customFormat="1" ht="24" customHeight="1">
      <c r="B11" s="18" t="s">
        <v>15</v>
      </c>
      <c r="C11" s="19"/>
      <c r="D11" s="626"/>
      <c r="E11" s="626"/>
      <c r="F11" s="20"/>
      <c r="G11" s="21"/>
      <c r="I11" s="22" t="s">
        <v>16</v>
      </c>
      <c r="J11" s="627"/>
      <c r="K11" s="627"/>
      <c r="L11" s="627"/>
      <c r="M11" s="627"/>
      <c r="N11" s="23"/>
    </row>
    <row r="12" spans="2:14" s="1" customFormat="1" ht="13.5" thickBot="1">
      <c r="B12" s="24"/>
      <c r="C12" s="25"/>
      <c r="D12" s="26"/>
      <c r="E12" s="26"/>
      <c r="F12" s="26"/>
      <c r="G12" s="25"/>
      <c r="H12" s="26"/>
      <c r="I12" s="25"/>
      <c r="K12" s="26"/>
      <c r="L12" s="26"/>
      <c r="M12" s="26"/>
      <c r="N12" s="27"/>
    </row>
    <row r="13" spans="2:14">
      <c r="B13" s="28"/>
      <c r="C13" s="29"/>
      <c r="D13" s="29"/>
      <c r="E13" s="29"/>
      <c r="F13" s="29"/>
      <c r="G13" s="29"/>
      <c r="H13" s="29"/>
      <c r="I13" s="29"/>
      <c r="J13" s="29"/>
      <c r="K13" s="30"/>
      <c r="L13" s="29"/>
      <c r="M13" s="29"/>
      <c r="N13" s="31"/>
    </row>
    <row r="14" spans="2:14">
      <c r="B14" s="32" t="s">
        <v>17</v>
      </c>
      <c r="C14" s="33"/>
      <c r="D14" s="34" t="s">
        <v>8</v>
      </c>
      <c r="E14" s="35"/>
      <c r="F14" s="36"/>
      <c r="G14" s="36"/>
      <c r="H14" s="37"/>
      <c r="I14" s="37"/>
      <c r="J14" s="37"/>
      <c r="K14" s="38"/>
      <c r="L14" s="37"/>
      <c r="M14" s="37"/>
      <c r="N14" s="39"/>
    </row>
    <row r="15" spans="2:14" ht="19.149999999999999" customHeight="1">
      <c r="B15" s="40" t="s">
        <v>18</v>
      </c>
      <c r="C15" s="41"/>
      <c r="D15" s="42"/>
      <c r="E15" s="42"/>
      <c r="F15" s="42"/>
      <c r="G15" s="42"/>
      <c r="H15" s="42"/>
      <c r="I15" s="42"/>
      <c r="J15" s="42"/>
      <c r="K15" s="43"/>
      <c r="L15" s="42"/>
      <c r="M15" s="42"/>
      <c r="N15" s="39"/>
    </row>
    <row r="16" spans="2:14">
      <c r="B16" s="40"/>
      <c r="C16" s="44"/>
      <c r="D16" s="45"/>
      <c r="E16" s="42"/>
      <c r="F16" s="42"/>
      <c r="G16" s="42"/>
      <c r="H16" s="42"/>
      <c r="I16" s="42"/>
      <c r="J16" s="42"/>
      <c r="K16" s="43"/>
      <c r="L16" s="42"/>
      <c r="M16" s="42"/>
      <c r="N16" s="39"/>
    </row>
    <row r="17" spans="2:14">
      <c r="B17" s="40"/>
      <c r="C17" s="46"/>
      <c r="D17" s="47"/>
      <c r="E17" s="47"/>
      <c r="F17" s="47"/>
      <c r="G17" s="47"/>
      <c r="H17" s="47"/>
      <c r="I17" s="47"/>
      <c r="J17" s="47"/>
      <c r="K17" s="48"/>
      <c r="L17" s="47"/>
      <c r="M17" s="47"/>
      <c r="N17" s="49"/>
    </row>
    <row r="18" spans="2:14">
      <c r="B18" s="40" t="s">
        <v>19</v>
      </c>
      <c r="C18" s="44"/>
      <c r="D18" s="42"/>
      <c r="E18" s="42"/>
      <c r="F18" s="42"/>
      <c r="G18" s="42"/>
      <c r="H18" s="42"/>
      <c r="I18" s="50"/>
      <c r="J18" s="34" t="s">
        <v>20</v>
      </c>
      <c r="K18" s="43"/>
      <c r="L18" s="42"/>
      <c r="M18" s="42"/>
      <c r="N18" s="51"/>
    </row>
    <row r="19" spans="2:14">
      <c r="B19" s="40"/>
      <c r="C19" s="46"/>
      <c r="D19" s="47"/>
      <c r="E19" s="47"/>
      <c r="F19" s="47"/>
      <c r="G19" s="47"/>
      <c r="H19" s="47"/>
      <c r="I19" s="47"/>
      <c r="J19" s="47"/>
      <c r="K19" s="48"/>
      <c r="L19" s="47"/>
      <c r="M19" s="47"/>
      <c r="N19" s="49"/>
    </row>
    <row r="20" spans="2:14">
      <c r="B20" s="40" t="s">
        <v>21</v>
      </c>
      <c r="C20" s="44"/>
      <c r="D20" s="52"/>
      <c r="E20" s="52"/>
      <c r="F20" s="52"/>
      <c r="G20" s="52"/>
      <c r="H20" s="52"/>
      <c r="I20" s="52"/>
      <c r="J20" s="52"/>
      <c r="K20" s="53"/>
      <c r="L20" s="52"/>
      <c r="M20" s="52"/>
      <c r="N20" s="54"/>
    </row>
    <row r="21" spans="2:14">
      <c r="B21" s="40"/>
      <c r="C21" s="46"/>
      <c r="D21" s="55"/>
      <c r="E21" s="55"/>
      <c r="F21" s="55"/>
      <c r="G21" s="55"/>
      <c r="H21" s="55"/>
      <c r="I21" s="55"/>
      <c r="J21" s="55"/>
      <c r="K21" s="56"/>
      <c r="L21" s="55"/>
      <c r="M21" s="55"/>
      <c r="N21" s="57"/>
    </row>
    <row r="22" spans="2:14">
      <c r="B22" s="40" t="s">
        <v>22</v>
      </c>
      <c r="C22" s="44"/>
      <c r="D22" s="52"/>
      <c r="E22" s="52"/>
      <c r="F22" s="52"/>
      <c r="G22" s="52"/>
      <c r="H22" s="52"/>
      <c r="I22" s="52"/>
      <c r="J22" s="52"/>
      <c r="K22" s="58" t="s">
        <v>23</v>
      </c>
      <c r="L22" s="59"/>
      <c r="M22" s="60" t="s">
        <v>8</v>
      </c>
      <c r="N22" s="61"/>
    </row>
    <row r="23" spans="2:14">
      <c r="B23" s="40"/>
      <c r="C23" s="46"/>
      <c r="D23" s="55"/>
      <c r="E23" s="55"/>
      <c r="F23" s="55"/>
      <c r="G23" s="55"/>
      <c r="H23" s="55"/>
      <c r="I23" s="55"/>
      <c r="J23" s="55"/>
      <c r="K23" s="56"/>
      <c r="L23" s="55"/>
      <c r="M23" s="55"/>
      <c r="N23" s="57"/>
    </row>
    <row r="24" spans="2:14">
      <c r="B24" s="40" t="s">
        <v>24</v>
      </c>
      <c r="C24" s="46"/>
      <c r="D24" s="55"/>
      <c r="E24" s="55"/>
      <c r="F24" s="62"/>
      <c r="G24" s="62"/>
      <c r="H24" s="50"/>
      <c r="I24" s="52"/>
      <c r="J24" s="52"/>
      <c r="K24" s="63"/>
      <c r="L24" s="55"/>
      <c r="M24" s="55"/>
      <c r="N24" s="57"/>
    </row>
    <row r="25" spans="2:14">
      <c r="B25" s="64"/>
      <c r="C25" s="65"/>
      <c r="D25" s="66"/>
      <c r="E25" s="66"/>
      <c r="F25" s="628" t="s">
        <v>10</v>
      </c>
      <c r="G25" s="628"/>
      <c r="H25" s="628" t="s">
        <v>11</v>
      </c>
      <c r="I25" s="628"/>
      <c r="J25" s="66" t="s">
        <v>12</v>
      </c>
      <c r="K25" s="67"/>
      <c r="L25" s="66"/>
      <c r="M25" s="66"/>
      <c r="N25" s="68"/>
    </row>
    <row r="26" spans="2:14">
      <c r="B26" s="69"/>
      <c r="C26" s="37"/>
      <c r="D26" s="37"/>
      <c r="E26" s="37"/>
      <c r="F26" s="37"/>
      <c r="G26" s="37"/>
      <c r="H26" s="37"/>
      <c r="I26" s="37"/>
      <c r="J26" s="37"/>
      <c r="K26" s="38"/>
      <c r="L26" s="37"/>
      <c r="M26" s="37"/>
      <c r="N26" s="39"/>
    </row>
    <row r="27" spans="2:14" ht="15">
      <c r="B27" s="611" t="s">
        <v>25</v>
      </c>
      <c r="C27" s="612"/>
      <c r="D27" s="612"/>
      <c r="E27" s="612"/>
      <c r="F27" s="612"/>
      <c r="G27" s="612"/>
      <c r="H27" s="612"/>
      <c r="I27" s="612"/>
      <c r="J27" s="612"/>
      <c r="K27" s="612"/>
      <c r="L27" s="612"/>
      <c r="M27" s="612"/>
      <c r="N27" s="613"/>
    </row>
    <row r="28" spans="2:14" ht="13.5" thickBot="1">
      <c r="B28" s="70"/>
      <c r="C28" s="71"/>
      <c r="D28" s="71"/>
      <c r="E28" s="71"/>
      <c r="F28" s="71"/>
      <c r="G28" s="71"/>
      <c r="H28" s="71"/>
      <c r="I28" s="71"/>
      <c r="J28" s="71"/>
      <c r="K28" s="72"/>
      <c r="L28" s="71"/>
      <c r="M28" s="71"/>
      <c r="N28" s="73"/>
    </row>
    <row r="29" spans="2:14" ht="25.5">
      <c r="B29" s="74" t="s">
        <v>26</v>
      </c>
      <c r="C29" s="614" t="s">
        <v>27</v>
      </c>
      <c r="D29" s="615"/>
      <c r="E29" s="615"/>
      <c r="F29" s="615"/>
      <c r="G29" s="615"/>
      <c r="H29" s="615"/>
      <c r="I29" s="615"/>
      <c r="J29" s="616"/>
      <c r="K29" s="75" t="s">
        <v>28</v>
      </c>
      <c r="L29" s="617" t="s">
        <v>29</v>
      </c>
      <c r="M29" s="618"/>
      <c r="N29" s="76" t="s">
        <v>30</v>
      </c>
    </row>
    <row r="30" spans="2:14" ht="18.600000000000001" customHeight="1" thickBot="1">
      <c r="B30" s="77">
        <v>900.3</v>
      </c>
      <c r="C30" s="774" t="s">
        <v>144</v>
      </c>
      <c r="D30" s="775"/>
      <c r="E30" s="775"/>
      <c r="F30" s="775"/>
      <c r="G30" s="775"/>
      <c r="H30" s="775"/>
      <c r="I30" s="775"/>
      <c r="J30" s="776"/>
      <c r="K30" s="80"/>
      <c r="L30" s="619" t="s">
        <v>145</v>
      </c>
      <c r="M30" s="620"/>
      <c r="N30" s="161"/>
    </row>
    <row r="31" spans="2:14">
      <c r="B31" s="70"/>
      <c r="C31" s="71"/>
      <c r="D31" s="71"/>
      <c r="E31" s="71"/>
      <c r="F31" s="71"/>
      <c r="G31" s="71"/>
      <c r="H31" s="71"/>
      <c r="I31" s="71"/>
      <c r="J31" s="71"/>
      <c r="K31" s="72"/>
      <c r="L31" s="71"/>
      <c r="M31" s="71"/>
      <c r="N31" s="73"/>
    </row>
    <row r="32" spans="2:14">
      <c r="B32" s="81" t="s">
        <v>31</v>
      </c>
      <c r="C32" s="82"/>
      <c r="D32" s="82"/>
      <c r="E32" s="82"/>
      <c r="F32" s="82"/>
      <c r="G32" s="82"/>
      <c r="H32" s="82"/>
      <c r="I32" s="82"/>
      <c r="J32" s="82"/>
      <c r="K32" s="83"/>
      <c r="L32" s="82"/>
      <c r="M32" s="82"/>
      <c r="N32" s="84"/>
    </row>
    <row r="33" spans="1:14" ht="13.5" thickBot="1">
      <c r="B33" s="85"/>
      <c r="C33" s="71"/>
      <c r="D33" s="71"/>
      <c r="E33" s="71"/>
      <c r="F33" s="71"/>
      <c r="G33" s="71"/>
      <c r="H33" s="71"/>
      <c r="I33" s="71"/>
      <c r="J33" s="71"/>
      <c r="K33" s="72"/>
      <c r="L33" s="71"/>
      <c r="M33" s="71"/>
      <c r="N33" s="73"/>
    </row>
    <row r="34" spans="1:14">
      <c r="B34" s="621" t="s">
        <v>27</v>
      </c>
      <c r="C34" s="622"/>
      <c r="D34" s="622"/>
      <c r="E34" s="622"/>
      <c r="F34" s="622"/>
      <c r="G34" s="622"/>
      <c r="H34" s="622"/>
      <c r="I34" s="622" t="s">
        <v>32</v>
      </c>
      <c r="J34" s="622"/>
      <c r="K34" s="86" t="s">
        <v>33</v>
      </c>
      <c r="L34" s="622" t="s">
        <v>34</v>
      </c>
      <c r="M34" s="622"/>
      <c r="N34" s="87" t="s">
        <v>35</v>
      </c>
    </row>
    <row r="35" spans="1:14">
      <c r="A35" t="s">
        <v>147</v>
      </c>
      <c r="B35" s="605" t="s">
        <v>148</v>
      </c>
      <c r="C35" s="606"/>
      <c r="D35" s="606"/>
      <c r="E35" s="606"/>
      <c r="F35" s="606"/>
      <c r="G35" s="606"/>
      <c r="H35" s="606"/>
      <c r="I35" s="607"/>
      <c r="J35" s="607"/>
      <c r="K35" s="88">
        <v>70000</v>
      </c>
      <c r="L35" s="608">
        <v>54</v>
      </c>
      <c r="M35" s="608"/>
      <c r="N35" s="89">
        <f>+K35/L35</f>
        <v>1296.2962962962963</v>
      </c>
    </row>
    <row r="36" spans="1:14">
      <c r="B36" s="605"/>
      <c r="C36" s="606"/>
      <c r="D36" s="606"/>
      <c r="E36" s="606"/>
      <c r="F36" s="606"/>
      <c r="G36" s="606"/>
      <c r="H36" s="606"/>
      <c r="I36" s="607"/>
      <c r="J36" s="607"/>
      <c r="K36" s="88"/>
      <c r="L36" s="608"/>
      <c r="M36" s="608"/>
      <c r="N36" s="89"/>
    </row>
    <row r="37" spans="1:14">
      <c r="B37" s="605"/>
      <c r="C37" s="606"/>
      <c r="D37" s="606"/>
      <c r="E37" s="606"/>
      <c r="F37" s="606"/>
      <c r="G37" s="606"/>
      <c r="H37" s="606"/>
      <c r="I37" s="607"/>
      <c r="J37" s="607"/>
      <c r="K37" s="88"/>
      <c r="L37" s="608"/>
      <c r="M37" s="608"/>
      <c r="N37" s="89"/>
    </row>
    <row r="38" spans="1:14">
      <c r="B38" s="609"/>
      <c r="C38" s="610"/>
      <c r="D38" s="610"/>
      <c r="E38" s="610"/>
      <c r="F38" s="610"/>
      <c r="G38" s="610"/>
      <c r="H38" s="581"/>
      <c r="I38" s="580"/>
      <c r="J38" s="581"/>
      <c r="K38" s="88"/>
      <c r="L38" s="580"/>
      <c r="M38" s="581"/>
      <c r="N38" s="89"/>
    </row>
    <row r="39" spans="1:14" ht="13.5" thickBot="1">
      <c r="B39" s="597" t="s">
        <v>36</v>
      </c>
      <c r="C39" s="598"/>
      <c r="D39" s="598"/>
      <c r="E39" s="598"/>
      <c r="F39" s="598"/>
      <c r="G39" s="598"/>
      <c r="H39" s="599"/>
      <c r="I39" s="582"/>
      <c r="J39" s="583"/>
      <c r="K39" s="90"/>
      <c r="L39" s="600"/>
      <c r="M39" s="583"/>
      <c r="N39" s="91"/>
    </row>
    <row r="40" spans="1:14" ht="13.5" thickBot="1">
      <c r="B40" s="572" t="s">
        <v>37</v>
      </c>
      <c r="C40" s="573"/>
      <c r="D40" s="573"/>
      <c r="E40" s="573"/>
      <c r="F40" s="573"/>
      <c r="G40" s="573"/>
      <c r="H40" s="573"/>
      <c r="I40" s="573"/>
      <c r="J40" s="573"/>
      <c r="K40" s="573"/>
      <c r="L40" s="573"/>
      <c r="M40" s="574"/>
      <c r="N40" s="92">
        <f>SUM(N35:N39)</f>
        <v>1296.2962962962963</v>
      </c>
    </row>
    <row r="41" spans="1:14">
      <c r="B41" s="93"/>
      <c r="C41" s="94"/>
      <c r="D41" s="94"/>
      <c r="E41" s="94"/>
      <c r="F41" s="94"/>
      <c r="G41" s="94"/>
      <c r="H41" s="94"/>
      <c r="I41" s="94"/>
      <c r="J41" s="94"/>
      <c r="K41" s="95"/>
      <c r="L41" s="94"/>
      <c r="M41" s="94"/>
      <c r="N41" s="96"/>
    </row>
    <row r="42" spans="1:14">
      <c r="B42" s="97" t="s">
        <v>38</v>
      </c>
      <c r="C42" s="98"/>
      <c r="D42" s="98"/>
      <c r="E42" s="98"/>
      <c r="F42" s="98"/>
      <c r="G42" s="98"/>
      <c r="H42" s="98"/>
      <c r="I42" s="98"/>
      <c r="J42" s="98"/>
      <c r="K42" s="99"/>
      <c r="L42" s="98"/>
      <c r="M42" s="98"/>
      <c r="N42" s="100"/>
    </row>
    <row r="43" spans="1:14" ht="13.5" thickBot="1">
      <c r="B43" s="101"/>
      <c r="C43" s="102"/>
      <c r="D43" s="102"/>
      <c r="E43" s="102"/>
      <c r="F43" s="102"/>
      <c r="G43" s="102"/>
      <c r="H43" s="102"/>
      <c r="I43" s="102"/>
      <c r="J43" s="94"/>
      <c r="K43" s="95"/>
      <c r="L43" s="94"/>
      <c r="M43" s="94"/>
      <c r="N43" s="96"/>
    </row>
    <row r="44" spans="1:14">
      <c r="B44" s="601" t="s">
        <v>27</v>
      </c>
      <c r="C44" s="602"/>
      <c r="D44" s="602"/>
      <c r="E44" s="602"/>
      <c r="F44" s="602"/>
      <c r="G44" s="602"/>
      <c r="H44" s="602"/>
      <c r="I44" s="603"/>
      <c r="J44" s="264" t="s">
        <v>29</v>
      </c>
      <c r="K44" s="86" t="s">
        <v>30</v>
      </c>
      <c r="L44" s="604" t="s">
        <v>39</v>
      </c>
      <c r="M44" s="603"/>
      <c r="N44" s="87" t="s">
        <v>35</v>
      </c>
    </row>
    <row r="45" spans="1:14">
      <c r="B45" s="658"/>
      <c r="C45" s="659"/>
      <c r="D45" s="659"/>
      <c r="E45" s="659"/>
      <c r="F45" s="659"/>
      <c r="G45" s="659"/>
      <c r="H45" s="659"/>
      <c r="I45" s="660"/>
      <c r="J45" s="266"/>
      <c r="K45" s="163"/>
      <c r="L45" s="568"/>
      <c r="M45" s="569"/>
      <c r="N45" s="89">
        <f>+K45*L45</f>
        <v>0</v>
      </c>
    </row>
    <row r="46" spans="1:14">
      <c r="B46" s="164"/>
      <c r="C46" s="165"/>
      <c r="D46" s="165"/>
      <c r="E46" s="165"/>
      <c r="F46" s="165"/>
      <c r="G46" s="165"/>
      <c r="H46" s="165"/>
      <c r="I46" s="166"/>
      <c r="J46" s="167"/>
      <c r="K46" s="168"/>
      <c r="L46" s="568"/>
      <c r="M46" s="569"/>
      <c r="N46" s="169">
        <f t="shared" ref="N46:N51" si="0">+K46*L46</f>
        <v>0</v>
      </c>
    </row>
    <row r="47" spans="1:14">
      <c r="B47" s="164"/>
      <c r="C47" s="165"/>
      <c r="D47" s="165"/>
      <c r="E47" s="165"/>
      <c r="F47" s="165"/>
      <c r="G47" s="165"/>
      <c r="H47" s="165"/>
      <c r="I47" s="166"/>
      <c r="J47" s="167"/>
      <c r="K47" s="168"/>
      <c r="L47" s="568"/>
      <c r="M47" s="569"/>
      <c r="N47" s="169">
        <f t="shared" si="0"/>
        <v>0</v>
      </c>
    </row>
    <row r="48" spans="1:14">
      <c r="B48" s="164"/>
      <c r="C48" s="165"/>
      <c r="D48" s="165"/>
      <c r="E48" s="165"/>
      <c r="F48" s="165"/>
      <c r="G48" s="165"/>
      <c r="H48" s="165"/>
      <c r="I48" s="166"/>
      <c r="J48" s="167"/>
      <c r="K48" s="168"/>
      <c r="L48" s="568"/>
      <c r="M48" s="569"/>
      <c r="N48" s="169">
        <f t="shared" si="0"/>
        <v>0</v>
      </c>
    </row>
    <row r="49" spans="2:14">
      <c r="B49" s="164"/>
      <c r="C49" s="165"/>
      <c r="D49" s="165"/>
      <c r="E49" s="165"/>
      <c r="F49" s="165"/>
      <c r="G49" s="165"/>
      <c r="H49" s="165"/>
      <c r="I49" s="166"/>
      <c r="J49" s="167"/>
      <c r="K49" s="168"/>
      <c r="L49" s="568"/>
      <c r="M49" s="569"/>
      <c r="N49" s="169">
        <f t="shared" si="0"/>
        <v>0</v>
      </c>
    </row>
    <row r="50" spans="2:14">
      <c r="B50" s="164"/>
      <c r="C50" s="165"/>
      <c r="D50" s="165"/>
      <c r="E50" s="165"/>
      <c r="F50" s="165"/>
      <c r="G50" s="165"/>
      <c r="H50" s="165"/>
      <c r="I50" s="166"/>
      <c r="J50" s="167"/>
      <c r="K50" s="168"/>
      <c r="L50" s="568"/>
      <c r="M50" s="569"/>
      <c r="N50" s="169">
        <f t="shared" si="0"/>
        <v>0</v>
      </c>
    </row>
    <row r="51" spans="2:14">
      <c r="B51" s="164"/>
      <c r="C51" s="165"/>
      <c r="D51" s="165"/>
      <c r="E51" s="165"/>
      <c r="F51" s="165"/>
      <c r="G51" s="165"/>
      <c r="H51" s="165"/>
      <c r="I51" s="166"/>
      <c r="J51" s="167"/>
      <c r="K51" s="168"/>
      <c r="L51" s="568"/>
      <c r="M51" s="569"/>
      <c r="N51" s="169">
        <f t="shared" si="0"/>
        <v>0</v>
      </c>
    </row>
    <row r="52" spans="2:14" ht="13.5" thickBot="1">
      <c r="B52" s="593"/>
      <c r="C52" s="594"/>
      <c r="D52" s="594"/>
      <c r="E52" s="594"/>
      <c r="F52" s="594"/>
      <c r="G52" s="594"/>
      <c r="H52" s="594"/>
      <c r="I52" s="595"/>
      <c r="J52" s="105"/>
      <c r="K52" s="170"/>
      <c r="L52" s="582"/>
      <c r="M52" s="583"/>
      <c r="N52" s="91"/>
    </row>
    <row r="53" spans="2:14" ht="13.5" thickBot="1">
      <c r="B53" s="584" t="s">
        <v>37</v>
      </c>
      <c r="C53" s="585"/>
      <c r="D53" s="585"/>
      <c r="E53" s="585"/>
      <c r="F53" s="585"/>
      <c r="G53" s="585"/>
      <c r="H53" s="585"/>
      <c r="I53" s="585"/>
      <c r="J53" s="585"/>
      <c r="K53" s="585"/>
      <c r="L53" s="585"/>
      <c r="M53" s="586"/>
      <c r="N53" s="106">
        <f>SUM(N45:N52)</f>
        <v>0</v>
      </c>
    </row>
    <row r="54" spans="2:14">
      <c r="B54" s="107"/>
      <c r="C54" s="94"/>
      <c r="D54" s="94"/>
      <c r="E54" s="94"/>
      <c r="F54" s="94"/>
      <c r="G54" s="94"/>
      <c r="H54" s="94"/>
      <c r="I54" s="94"/>
      <c r="J54" s="94"/>
      <c r="K54" s="95"/>
      <c r="L54" s="94"/>
      <c r="M54" s="94"/>
      <c r="N54" s="96"/>
    </row>
    <row r="55" spans="2:14">
      <c r="B55" s="97" t="s">
        <v>40</v>
      </c>
      <c r="C55" s="104"/>
      <c r="D55" s="104"/>
      <c r="E55" s="104"/>
      <c r="F55" s="104"/>
      <c r="G55" s="104"/>
      <c r="H55" s="104"/>
      <c r="I55" s="104"/>
      <c r="J55" s="104"/>
      <c r="K55" s="108"/>
      <c r="L55" s="104"/>
      <c r="M55" s="104"/>
      <c r="N55" s="109"/>
    </row>
    <row r="56" spans="2:14" ht="13.5" thickBot="1">
      <c r="B56" s="107"/>
      <c r="C56" s="94"/>
      <c r="D56" s="94"/>
      <c r="E56" s="94"/>
      <c r="F56" s="94"/>
      <c r="G56" s="94"/>
      <c r="H56" s="94"/>
      <c r="I56" s="94"/>
      <c r="J56" s="94"/>
      <c r="K56" s="95"/>
      <c r="L56" s="94"/>
      <c r="M56" s="94"/>
      <c r="N56" s="96"/>
    </row>
    <row r="57" spans="2:14" ht="36">
      <c r="B57" s="575" t="s">
        <v>41</v>
      </c>
      <c r="C57" s="576"/>
      <c r="D57" s="576"/>
      <c r="E57" s="576"/>
      <c r="F57" s="577"/>
      <c r="G57" s="260"/>
      <c r="H57" s="111" t="s">
        <v>29</v>
      </c>
      <c r="I57" s="112" t="s">
        <v>42</v>
      </c>
      <c r="J57" s="113" t="s">
        <v>43</v>
      </c>
      <c r="K57" s="114" t="s">
        <v>44</v>
      </c>
      <c r="L57" s="596" t="s">
        <v>45</v>
      </c>
      <c r="M57" s="577"/>
      <c r="N57" s="115" t="s">
        <v>35</v>
      </c>
    </row>
    <row r="58" spans="2:14">
      <c r="B58" s="116"/>
      <c r="C58" s="117"/>
      <c r="D58" s="117"/>
      <c r="E58" s="117"/>
      <c r="F58" s="117"/>
      <c r="G58" s="117"/>
      <c r="H58" s="265"/>
      <c r="I58" s="119"/>
      <c r="J58" s="104"/>
      <c r="K58" s="88">
        <f>+I58*J58</f>
        <v>0</v>
      </c>
      <c r="L58" s="568"/>
      <c r="M58" s="569"/>
      <c r="N58" s="89">
        <f>+K58*L58</f>
        <v>0</v>
      </c>
    </row>
    <row r="59" spans="2:14" ht="13.5" thickBot="1">
      <c r="B59" s="261"/>
      <c r="C59" s="262"/>
      <c r="D59" s="262"/>
      <c r="E59" s="262"/>
      <c r="F59" s="262"/>
      <c r="G59" s="262"/>
      <c r="H59" s="122"/>
      <c r="I59" s="123"/>
      <c r="J59" s="102"/>
      <c r="K59" s="124"/>
      <c r="L59" s="570"/>
      <c r="M59" s="571"/>
      <c r="N59" s="125"/>
    </row>
    <row r="60" spans="2:14" ht="13.5" thickBot="1">
      <c r="B60" s="572" t="s">
        <v>37</v>
      </c>
      <c r="C60" s="573"/>
      <c r="D60" s="573"/>
      <c r="E60" s="573"/>
      <c r="F60" s="573"/>
      <c r="G60" s="573"/>
      <c r="H60" s="573"/>
      <c r="I60" s="573"/>
      <c r="J60" s="573"/>
      <c r="K60" s="573"/>
      <c r="L60" s="573"/>
      <c r="M60" s="574"/>
      <c r="N60" s="92">
        <f>SUM(N58:N59)</f>
        <v>0</v>
      </c>
    </row>
    <row r="61" spans="2:14">
      <c r="B61" s="107"/>
      <c r="C61" s="94"/>
      <c r="D61" s="94"/>
      <c r="E61" s="94"/>
      <c r="F61" s="94"/>
      <c r="G61" s="94"/>
      <c r="H61" s="94"/>
      <c r="I61" s="94"/>
      <c r="J61" s="94"/>
      <c r="K61" s="95"/>
      <c r="L61" s="94"/>
      <c r="M61" s="94"/>
      <c r="N61" s="96"/>
    </row>
    <row r="62" spans="2:14">
      <c r="B62" s="97" t="s">
        <v>46</v>
      </c>
      <c r="C62" s="98"/>
      <c r="D62" s="98"/>
      <c r="E62" s="98"/>
      <c r="F62" s="98"/>
      <c r="G62" s="98"/>
      <c r="H62" s="98"/>
      <c r="I62" s="98"/>
      <c r="J62" s="98"/>
      <c r="K62" s="99"/>
      <c r="L62" s="98"/>
      <c r="M62" s="98"/>
      <c r="N62" s="100"/>
    </row>
    <row r="63" spans="2:14" ht="13.5" thickBot="1">
      <c r="B63" s="107"/>
      <c r="C63" s="94"/>
      <c r="D63" s="94"/>
      <c r="E63" s="94"/>
      <c r="F63" s="94"/>
      <c r="G63" s="94"/>
      <c r="H63" s="94"/>
      <c r="I63" s="94"/>
      <c r="J63" s="94"/>
      <c r="K63" s="95"/>
      <c r="L63" s="94"/>
      <c r="M63" s="94"/>
      <c r="N63" s="96"/>
    </row>
    <row r="64" spans="2:14" ht="24">
      <c r="B64" s="575" t="s">
        <v>27</v>
      </c>
      <c r="C64" s="576"/>
      <c r="D64" s="576"/>
      <c r="E64" s="576"/>
      <c r="F64" s="576"/>
      <c r="G64" s="576"/>
      <c r="H64" s="577"/>
      <c r="I64" s="111" t="s">
        <v>47</v>
      </c>
      <c r="J64" s="113" t="s">
        <v>48</v>
      </c>
      <c r="K64" s="114" t="s">
        <v>49</v>
      </c>
      <c r="L64" s="578" t="s">
        <v>34</v>
      </c>
      <c r="M64" s="579"/>
      <c r="N64" s="126" t="s">
        <v>35</v>
      </c>
    </row>
    <row r="65" spans="2:14">
      <c r="B65" s="267"/>
      <c r="C65" s="117"/>
      <c r="D65" s="117"/>
      <c r="E65" s="117"/>
      <c r="F65" s="117"/>
      <c r="G65" s="117"/>
      <c r="H65" s="117"/>
      <c r="I65" s="88"/>
      <c r="J65" s="266"/>
      <c r="K65" s="88"/>
      <c r="L65" s="580"/>
      <c r="M65" s="581"/>
      <c r="N65" s="89"/>
    </row>
    <row r="66" spans="2:14" ht="13.5" thickBot="1">
      <c r="B66" s="263"/>
      <c r="C66" s="262"/>
      <c r="D66" s="262"/>
      <c r="E66" s="262"/>
      <c r="F66" s="262"/>
      <c r="G66" s="262"/>
      <c r="H66" s="262"/>
      <c r="I66" s="124"/>
      <c r="J66" s="162"/>
      <c r="K66" s="124"/>
      <c r="L66" s="582"/>
      <c r="M66" s="583"/>
      <c r="N66" s="125"/>
    </row>
    <row r="67" spans="2:14" ht="13.5" thickBot="1">
      <c r="B67" s="584" t="s">
        <v>37</v>
      </c>
      <c r="C67" s="585"/>
      <c r="D67" s="585"/>
      <c r="E67" s="585"/>
      <c r="F67" s="585"/>
      <c r="G67" s="585"/>
      <c r="H67" s="585"/>
      <c r="I67" s="585"/>
      <c r="J67" s="585"/>
      <c r="K67" s="585"/>
      <c r="L67" s="585"/>
      <c r="M67" s="586"/>
      <c r="N67" s="106">
        <f>SUM(N65:N66)</f>
        <v>0</v>
      </c>
    </row>
    <row r="68" spans="2:14" ht="13.5" thickBot="1">
      <c r="B68" s="107"/>
      <c r="C68" s="94"/>
      <c r="D68" s="94"/>
      <c r="E68" s="94"/>
      <c r="F68" s="94"/>
      <c r="G68" s="94"/>
      <c r="H68" s="94"/>
      <c r="I68" s="94"/>
      <c r="J68" s="94"/>
      <c r="K68" s="95"/>
      <c r="L68" s="94"/>
      <c r="M68" s="94"/>
      <c r="N68" s="96"/>
    </row>
    <row r="69" spans="2:14" ht="13.5" thickBot="1">
      <c r="B69" s="584" t="s">
        <v>50</v>
      </c>
      <c r="C69" s="585"/>
      <c r="D69" s="585"/>
      <c r="E69" s="585"/>
      <c r="F69" s="585"/>
      <c r="G69" s="585"/>
      <c r="H69" s="585"/>
      <c r="I69" s="585"/>
      <c r="J69" s="585"/>
      <c r="K69" s="585"/>
      <c r="L69" s="585"/>
      <c r="M69" s="586"/>
      <c r="N69" s="106">
        <f>+N40+N53+N60+N67</f>
        <v>1296.2962962962963</v>
      </c>
    </row>
    <row r="70" spans="2:14">
      <c r="B70" s="107"/>
      <c r="C70" s="94"/>
      <c r="D70" s="94"/>
      <c r="E70" s="94"/>
      <c r="F70" s="94"/>
      <c r="G70" s="94"/>
      <c r="H70" s="94"/>
      <c r="I70" s="94"/>
      <c r="J70" s="94"/>
      <c r="K70" s="95"/>
      <c r="L70" s="94"/>
      <c r="M70" s="94"/>
      <c r="N70" s="96"/>
    </row>
    <row r="71" spans="2:14">
      <c r="B71" s="587" t="s">
        <v>51</v>
      </c>
      <c r="C71" s="588"/>
      <c r="D71" s="588"/>
      <c r="E71" s="588"/>
      <c r="F71" s="588"/>
      <c r="G71" s="588"/>
      <c r="H71" s="588"/>
      <c r="I71" s="588"/>
      <c r="J71" s="588"/>
      <c r="K71" s="588"/>
      <c r="L71" s="588"/>
      <c r="M71" s="588"/>
      <c r="N71" s="589"/>
    </row>
    <row r="72" spans="2:14" ht="13.5" thickBot="1">
      <c r="B72" s="590"/>
      <c r="C72" s="591"/>
      <c r="D72" s="591"/>
      <c r="E72" s="591"/>
      <c r="F72" s="591"/>
      <c r="G72" s="591"/>
      <c r="H72" s="591"/>
      <c r="I72" s="591"/>
      <c r="J72" s="591"/>
      <c r="K72" s="591"/>
      <c r="L72" s="591"/>
      <c r="M72" s="591"/>
      <c r="N72" s="592"/>
    </row>
    <row r="73" spans="2:14">
      <c r="B73" s="563" t="s">
        <v>27</v>
      </c>
      <c r="C73" s="564"/>
      <c r="D73" s="564"/>
      <c r="E73" s="564"/>
      <c r="F73" s="564"/>
      <c r="G73" s="564"/>
      <c r="H73" s="564"/>
      <c r="I73" s="564"/>
      <c r="J73" s="565"/>
      <c r="K73" s="128" t="s">
        <v>52</v>
      </c>
      <c r="L73" s="566" t="s">
        <v>53</v>
      </c>
      <c r="M73" s="567"/>
      <c r="N73" s="129"/>
    </row>
    <row r="74" spans="2:14">
      <c r="B74" s="550" t="s">
        <v>54</v>
      </c>
      <c r="C74" s="551"/>
      <c r="D74" s="551"/>
      <c r="E74" s="551"/>
      <c r="F74" s="551"/>
      <c r="G74" s="551"/>
      <c r="H74" s="551"/>
      <c r="I74" s="551"/>
      <c r="J74" s="552"/>
      <c r="K74" s="130">
        <v>0.2</v>
      </c>
      <c r="L74" s="553">
        <f>K74*$N$69</f>
        <v>259.2592592592593</v>
      </c>
      <c r="M74" s="554"/>
      <c r="N74" s="131"/>
    </row>
    <row r="75" spans="2:14">
      <c r="B75" s="555" t="s">
        <v>55</v>
      </c>
      <c r="C75" s="556"/>
      <c r="D75" s="556"/>
      <c r="E75" s="556"/>
      <c r="F75" s="556"/>
      <c r="G75" s="556"/>
      <c r="H75" s="556"/>
      <c r="I75" s="556"/>
      <c r="J75" s="557"/>
      <c r="K75" s="130">
        <v>0.05</v>
      </c>
      <c r="L75" s="553">
        <f>K75*$N$69</f>
        <v>64.814814814814824</v>
      </c>
      <c r="M75" s="554"/>
      <c r="N75" s="131"/>
    </row>
    <row r="76" spans="2:14" ht="13.5" thickBot="1">
      <c r="B76" s="558" t="s">
        <v>56</v>
      </c>
      <c r="C76" s="559"/>
      <c r="D76" s="559"/>
      <c r="E76" s="559"/>
      <c r="F76" s="559"/>
      <c r="G76" s="559"/>
      <c r="H76" s="559"/>
      <c r="I76" s="559"/>
      <c r="J76" s="560"/>
      <c r="K76" s="130">
        <v>0.05</v>
      </c>
      <c r="L76" s="561">
        <f>K76*$N$69</f>
        <v>64.814814814814824</v>
      </c>
      <c r="M76" s="562"/>
      <c r="N76" s="131"/>
    </row>
    <row r="77" spans="2:14" ht="13.5" thickBot="1">
      <c r="B77" s="538" t="s">
        <v>37</v>
      </c>
      <c r="C77" s="539"/>
      <c r="D77" s="539"/>
      <c r="E77" s="539"/>
      <c r="F77" s="539"/>
      <c r="G77" s="539"/>
      <c r="H77" s="539"/>
      <c r="I77" s="539"/>
      <c r="J77" s="539"/>
      <c r="K77" s="539"/>
      <c r="L77" s="539"/>
      <c r="M77" s="540"/>
      <c r="N77" s="106">
        <f>SUM(L74:M76)</f>
        <v>388.88888888888897</v>
      </c>
    </row>
    <row r="78" spans="2:14" ht="13.5" thickBot="1">
      <c r="B78" s="541"/>
      <c r="C78" s="542"/>
      <c r="D78" s="542"/>
      <c r="E78" s="542"/>
      <c r="F78" s="542"/>
      <c r="G78" s="542"/>
      <c r="H78" s="542"/>
      <c r="I78" s="542"/>
      <c r="J78" s="542"/>
      <c r="K78" s="542"/>
      <c r="L78" s="542"/>
      <c r="M78" s="542"/>
      <c r="N78" s="543"/>
    </row>
    <row r="79" spans="2:14" ht="13.5" thickBot="1">
      <c r="B79" s="538" t="s">
        <v>57</v>
      </c>
      <c r="C79" s="539"/>
      <c r="D79" s="539"/>
      <c r="E79" s="539"/>
      <c r="F79" s="539"/>
      <c r="G79" s="539"/>
      <c r="H79" s="539"/>
      <c r="I79" s="539"/>
      <c r="J79" s="539"/>
      <c r="K79" s="539"/>
      <c r="L79" s="539"/>
      <c r="M79" s="540"/>
      <c r="N79" s="106">
        <f>ROUND(SUM(N69,N77),0)</f>
        <v>1685</v>
      </c>
    </row>
    <row r="80" spans="2:14">
      <c r="B80" s="28"/>
      <c r="C80" s="29"/>
      <c r="D80" s="29"/>
      <c r="E80" s="29"/>
      <c r="F80" s="29"/>
      <c r="G80" s="29"/>
      <c r="H80" s="29"/>
      <c r="I80" s="29"/>
      <c r="J80" s="29"/>
      <c r="K80" s="30"/>
      <c r="L80" s="29"/>
      <c r="M80" s="29"/>
      <c r="N80" s="31"/>
    </row>
    <row r="81" spans="2:14">
      <c r="B81" s="69"/>
      <c r="C81" s="36"/>
      <c r="D81" s="36"/>
      <c r="E81" s="36"/>
      <c r="F81" s="36"/>
      <c r="G81" s="36"/>
      <c r="H81" s="36"/>
      <c r="I81" s="36"/>
      <c r="J81" s="36"/>
      <c r="K81" s="63"/>
      <c r="L81" s="36"/>
      <c r="M81" s="36"/>
      <c r="N81" s="39"/>
    </row>
    <row r="82" spans="2:14">
      <c r="B82" s="69"/>
      <c r="C82" s="36"/>
      <c r="D82" s="36"/>
      <c r="E82" s="36"/>
      <c r="F82" s="36"/>
      <c r="G82" s="36"/>
      <c r="H82" s="36"/>
      <c r="I82" s="36"/>
      <c r="J82" s="36"/>
      <c r="K82" s="63"/>
      <c r="L82" s="36"/>
      <c r="M82" s="36"/>
      <c r="N82" s="39"/>
    </row>
    <row r="83" spans="2:14">
      <c r="B83" s="69"/>
      <c r="C83" s="36"/>
      <c r="D83" s="36"/>
      <c r="E83" s="36"/>
      <c r="F83" s="36"/>
      <c r="G83" s="36"/>
      <c r="H83" s="36"/>
      <c r="I83" s="36"/>
      <c r="J83" s="36"/>
      <c r="K83" s="63"/>
      <c r="L83" s="36"/>
      <c r="M83" s="36"/>
      <c r="N83" s="39"/>
    </row>
    <row r="84" spans="2:14">
      <c r="B84" s="132"/>
      <c r="C84" s="133"/>
      <c r="D84" s="133"/>
      <c r="E84" s="134" t="s">
        <v>58</v>
      </c>
      <c r="F84" s="134"/>
      <c r="G84" s="134"/>
      <c r="H84" s="134"/>
      <c r="I84" s="134"/>
      <c r="J84" s="134"/>
      <c r="K84" s="135"/>
      <c r="L84" s="133"/>
      <c r="M84" s="133"/>
      <c r="N84" s="136"/>
    </row>
    <row r="85" spans="2:14">
      <c r="B85" s="132"/>
      <c r="C85" s="133"/>
      <c r="D85" s="133"/>
      <c r="E85" s="133" t="s">
        <v>59</v>
      </c>
      <c r="F85" s="133"/>
      <c r="G85" s="133"/>
      <c r="H85" s="133"/>
      <c r="I85" s="133"/>
      <c r="J85" s="133"/>
      <c r="K85" s="135"/>
      <c r="L85" s="133"/>
      <c r="M85" s="133"/>
      <c r="N85" s="136"/>
    </row>
    <row r="86" spans="2:14">
      <c r="B86" s="69"/>
      <c r="C86" s="36"/>
      <c r="D86" s="36"/>
      <c r="E86" s="36" t="s">
        <v>60</v>
      </c>
      <c r="F86" s="36"/>
      <c r="G86" s="36"/>
      <c r="H86" s="36"/>
      <c r="I86" s="36"/>
      <c r="J86" s="36"/>
      <c r="K86" s="63"/>
      <c r="L86" s="36"/>
      <c r="M86" s="36"/>
      <c r="N86" s="39"/>
    </row>
    <row r="87" spans="2:14">
      <c r="B87" s="69"/>
      <c r="C87" s="36"/>
      <c r="D87" s="36"/>
      <c r="E87" s="36" t="s">
        <v>61</v>
      </c>
      <c r="F87" s="36"/>
      <c r="G87" s="36"/>
      <c r="H87" s="36"/>
      <c r="I87" s="36"/>
      <c r="J87" s="36"/>
      <c r="K87" s="63"/>
      <c r="L87" s="36"/>
      <c r="M87" s="36"/>
      <c r="N87" s="39"/>
    </row>
    <row r="88" spans="2:14" ht="13.5" thickBot="1">
      <c r="B88" s="69"/>
      <c r="C88" s="36"/>
      <c r="D88" s="36"/>
      <c r="E88" s="36"/>
      <c r="F88" s="36" t="s">
        <v>62</v>
      </c>
      <c r="G88" s="36"/>
      <c r="H88" s="36"/>
      <c r="I88" s="36"/>
      <c r="J88" s="36"/>
      <c r="K88" s="63"/>
      <c r="L88" s="36"/>
      <c r="M88" s="36"/>
      <c r="N88" s="39"/>
    </row>
    <row r="89" spans="2:14">
      <c r="B89" s="137" t="s">
        <v>63</v>
      </c>
      <c r="C89" s="138"/>
      <c r="D89" s="138"/>
      <c r="E89" s="138"/>
      <c r="F89" s="138"/>
      <c r="G89" s="138"/>
      <c r="H89" s="138"/>
      <c r="I89" s="138"/>
      <c r="J89" s="138"/>
      <c r="K89" s="139"/>
      <c r="L89" s="138"/>
      <c r="M89" s="138"/>
      <c r="N89" s="140"/>
    </row>
    <row r="90" spans="2:14">
      <c r="B90" s="141"/>
      <c r="C90" s="142"/>
      <c r="D90" s="142"/>
      <c r="E90" s="142"/>
      <c r="F90" s="142"/>
      <c r="G90" s="142"/>
      <c r="H90" s="142"/>
      <c r="I90" s="142"/>
      <c r="J90" s="142"/>
      <c r="K90" s="143"/>
      <c r="L90" s="142"/>
      <c r="M90" s="142"/>
      <c r="N90" s="144"/>
    </row>
    <row r="91" spans="2:14">
      <c r="B91" s="141"/>
      <c r="C91" s="142"/>
      <c r="D91" s="142"/>
      <c r="E91" s="142"/>
      <c r="F91" s="142"/>
      <c r="G91" s="142"/>
      <c r="H91" s="142"/>
      <c r="I91" s="142"/>
      <c r="J91" s="142"/>
      <c r="K91" s="143"/>
      <c r="L91" s="142"/>
      <c r="M91" s="142"/>
      <c r="N91" s="144"/>
    </row>
    <row r="92" spans="2:14">
      <c r="B92" s="141"/>
      <c r="C92" s="142"/>
      <c r="D92" s="142"/>
      <c r="E92" s="142"/>
      <c r="F92" s="142"/>
      <c r="G92" s="142"/>
      <c r="H92" s="142"/>
      <c r="I92" s="142"/>
      <c r="J92" s="142"/>
      <c r="K92" s="143"/>
      <c r="L92" s="142"/>
      <c r="M92" s="142"/>
      <c r="N92" s="144"/>
    </row>
    <row r="93" spans="2:14" ht="13.5" thickBot="1">
      <c r="B93" s="145"/>
      <c r="C93" s="146"/>
      <c r="D93" s="146"/>
      <c r="E93" s="146"/>
      <c r="F93" s="146"/>
      <c r="G93" s="146"/>
      <c r="H93" s="146"/>
      <c r="I93" s="146"/>
      <c r="J93" s="146"/>
      <c r="K93" s="147"/>
      <c r="L93" s="146"/>
      <c r="M93" s="146"/>
      <c r="N93" s="148"/>
    </row>
    <row r="94" spans="2:14">
      <c r="B94" s="149"/>
      <c r="C94" s="150"/>
      <c r="D94" s="150"/>
      <c r="E94" s="150"/>
      <c r="F94" s="150"/>
      <c r="G94" s="150"/>
      <c r="H94" s="150"/>
      <c r="I94" s="150"/>
      <c r="J94" s="150"/>
      <c r="K94" s="151"/>
      <c r="L94" s="150"/>
      <c r="M94" s="150"/>
      <c r="N94" s="152"/>
    </row>
    <row r="95" spans="2:14">
      <c r="B95" s="153" t="s">
        <v>64</v>
      </c>
      <c r="C95" s="55"/>
      <c r="D95" s="55"/>
      <c r="E95" s="55"/>
      <c r="F95" s="55"/>
      <c r="G95" s="55"/>
      <c r="H95" s="55"/>
      <c r="I95" s="55"/>
      <c r="J95" s="55"/>
      <c r="K95" s="56"/>
      <c r="L95" s="55"/>
      <c r="M95" s="55"/>
      <c r="N95" s="57"/>
    </row>
    <row r="96" spans="2:14">
      <c r="B96" s="544" t="s">
        <v>65</v>
      </c>
      <c r="C96" s="545"/>
      <c r="D96" s="545"/>
      <c r="E96" s="545"/>
      <c r="F96" s="545"/>
      <c r="G96" s="545"/>
      <c r="H96" s="545"/>
      <c r="I96" s="545"/>
      <c r="J96" s="545"/>
      <c r="K96" s="545"/>
      <c r="L96" s="545"/>
      <c r="M96" s="545"/>
      <c r="N96" s="546"/>
    </row>
    <row r="97" spans="2:14">
      <c r="B97" s="544"/>
      <c r="C97" s="545"/>
      <c r="D97" s="545"/>
      <c r="E97" s="545"/>
      <c r="F97" s="545"/>
      <c r="G97" s="545"/>
      <c r="H97" s="545"/>
      <c r="I97" s="545"/>
      <c r="J97" s="545"/>
      <c r="K97" s="545"/>
      <c r="L97" s="545"/>
      <c r="M97" s="545"/>
      <c r="N97" s="546"/>
    </row>
    <row r="98" spans="2:14">
      <c r="B98" s="547" t="s">
        <v>66</v>
      </c>
      <c r="C98" s="548"/>
      <c r="D98" s="548"/>
      <c r="E98" s="548"/>
      <c r="F98" s="548"/>
      <c r="G98" s="548"/>
      <c r="H98" s="548"/>
      <c r="I98" s="548"/>
      <c r="J98" s="548"/>
      <c r="K98" s="548"/>
      <c r="L98" s="548"/>
      <c r="M98" s="548"/>
      <c r="N98" s="549"/>
    </row>
    <row r="99" spans="2:14">
      <c r="B99" s="547"/>
      <c r="C99" s="548"/>
      <c r="D99" s="548"/>
      <c r="E99" s="548"/>
      <c r="F99" s="548"/>
      <c r="G99" s="548"/>
      <c r="H99" s="548"/>
      <c r="I99" s="548"/>
      <c r="J99" s="548"/>
      <c r="K99" s="548"/>
      <c r="L99" s="548"/>
      <c r="M99" s="548"/>
      <c r="N99" s="549"/>
    </row>
    <row r="100" spans="2:14">
      <c r="B100" s="258"/>
      <c r="C100" s="259"/>
      <c r="D100" s="259"/>
      <c r="E100" s="259"/>
      <c r="F100" s="259"/>
      <c r="G100" s="259"/>
      <c r="H100" s="259"/>
      <c r="I100" s="259"/>
      <c r="J100" s="259"/>
      <c r="K100" s="156"/>
      <c r="L100" s="259"/>
      <c r="M100" s="259"/>
      <c r="N100" s="157"/>
    </row>
    <row r="101" spans="2:14">
      <c r="B101" s="258"/>
      <c r="C101" s="259"/>
      <c r="D101" s="259"/>
      <c r="E101" s="259"/>
      <c r="F101" s="259"/>
      <c r="G101" s="259"/>
      <c r="H101" s="259"/>
      <c r="I101" s="259"/>
      <c r="J101" s="259"/>
      <c r="K101" s="156"/>
      <c r="L101" s="259"/>
      <c r="M101" s="259"/>
      <c r="N101" s="157"/>
    </row>
    <row r="102" spans="2:14">
      <c r="B102" s="258"/>
      <c r="C102" s="259"/>
      <c r="D102" s="259"/>
      <c r="E102" s="259"/>
      <c r="F102" s="259"/>
      <c r="G102" s="259"/>
      <c r="H102" s="259"/>
      <c r="I102" s="259"/>
      <c r="J102" s="259"/>
      <c r="K102" s="156"/>
      <c r="L102" s="259"/>
      <c r="M102" s="259"/>
      <c r="N102" s="157"/>
    </row>
    <row r="103" spans="2:14">
      <c r="B103" s="153"/>
      <c r="C103" s="55"/>
      <c r="D103" s="55"/>
      <c r="E103" s="55"/>
      <c r="F103" s="55"/>
      <c r="G103" s="55"/>
      <c r="H103" s="55"/>
      <c r="I103" s="55"/>
      <c r="J103" s="55"/>
      <c r="K103" s="56"/>
      <c r="L103" s="55"/>
      <c r="M103" s="55"/>
      <c r="N103" s="57"/>
    </row>
    <row r="104" spans="2:14">
      <c r="B104" s="132"/>
      <c r="C104" s="133"/>
      <c r="D104" s="133"/>
      <c r="E104" s="133" t="s">
        <v>58</v>
      </c>
      <c r="F104" s="134"/>
      <c r="G104" s="133"/>
      <c r="H104" s="133"/>
      <c r="I104" s="133"/>
      <c r="J104" s="133"/>
      <c r="K104" s="135"/>
      <c r="L104" s="133"/>
      <c r="M104" s="133"/>
      <c r="N104" s="136"/>
    </row>
    <row r="105" spans="2:14">
      <c r="B105" s="132"/>
      <c r="C105" s="133"/>
      <c r="D105" s="133"/>
      <c r="E105" s="158" t="s">
        <v>59</v>
      </c>
      <c r="F105" s="133"/>
      <c r="G105" s="133"/>
      <c r="H105" s="158"/>
      <c r="I105" s="158"/>
      <c r="J105" s="158"/>
      <c r="K105" s="135"/>
      <c r="L105" s="133"/>
      <c r="M105" s="133"/>
      <c r="N105" s="136"/>
    </row>
    <row r="106" spans="2:14">
      <c r="B106" s="69"/>
      <c r="C106" s="36"/>
      <c r="D106" s="36"/>
      <c r="E106" s="159" t="s">
        <v>67</v>
      </c>
      <c r="F106" s="36"/>
      <c r="G106" s="36"/>
      <c r="H106" s="159"/>
      <c r="I106" s="159"/>
      <c r="J106" s="159"/>
      <c r="K106" s="63"/>
      <c r="L106" s="36"/>
      <c r="M106" s="36"/>
      <c r="N106" s="39"/>
    </row>
    <row r="107" spans="2:14">
      <c r="B107" s="160"/>
      <c r="C107" s="55"/>
      <c r="D107" s="55"/>
      <c r="E107" s="36" t="s">
        <v>61</v>
      </c>
      <c r="F107" s="36"/>
      <c r="G107" s="36"/>
      <c r="H107" s="36"/>
      <c r="I107" s="36"/>
      <c r="J107" s="36"/>
      <c r="K107" s="56"/>
      <c r="L107" s="55"/>
      <c r="M107" s="55"/>
      <c r="N107" s="57"/>
    </row>
    <row r="108" spans="2:14">
      <c r="B108" s="160"/>
      <c r="C108" s="55"/>
      <c r="D108" s="55"/>
      <c r="E108" s="55"/>
      <c r="F108" s="36"/>
      <c r="G108" s="36"/>
      <c r="H108" s="36"/>
      <c r="I108" s="36"/>
      <c r="J108" s="36"/>
      <c r="K108" s="56"/>
      <c r="L108" s="55"/>
      <c r="M108" s="55"/>
      <c r="N108" s="57"/>
    </row>
  </sheetData>
  <mergeCells count="85">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C6:J6"/>
    <mergeCell ref="B34:H34"/>
    <mergeCell ref="I34:J34"/>
    <mergeCell ref="L34:M34"/>
    <mergeCell ref="B10:E10"/>
    <mergeCell ref="H10:I10"/>
    <mergeCell ref="D11:E11"/>
    <mergeCell ref="J11:M11"/>
    <mergeCell ref="F25:G25"/>
    <mergeCell ref="H25:I25"/>
    <mergeCell ref="B27:N27"/>
    <mergeCell ref="C29:J29"/>
    <mergeCell ref="L29:M29"/>
    <mergeCell ref="C30:J30"/>
    <mergeCell ref="L30:M30"/>
    <mergeCell ref="B35:H35"/>
    <mergeCell ref="I35:J35"/>
    <mergeCell ref="L35:M35"/>
    <mergeCell ref="B36:H36"/>
    <mergeCell ref="I36:J36"/>
    <mergeCell ref="L36:M36"/>
    <mergeCell ref="B37:H37"/>
    <mergeCell ref="I37:J37"/>
    <mergeCell ref="L37:M37"/>
    <mergeCell ref="B38:H38"/>
    <mergeCell ref="I38:J38"/>
    <mergeCell ref="L38:M38"/>
    <mergeCell ref="B39:H39"/>
    <mergeCell ref="I39:J39"/>
    <mergeCell ref="L39:M39"/>
    <mergeCell ref="B40:M40"/>
    <mergeCell ref="B44:I44"/>
    <mergeCell ref="L44:M44"/>
    <mergeCell ref="B57:F57"/>
    <mergeCell ref="L57:M57"/>
    <mergeCell ref="B45:I45"/>
    <mergeCell ref="L45:M45"/>
    <mergeCell ref="L46:M46"/>
    <mergeCell ref="L47:M47"/>
    <mergeCell ref="L48:M48"/>
    <mergeCell ref="L49:M49"/>
    <mergeCell ref="L50:M50"/>
    <mergeCell ref="L51:M51"/>
    <mergeCell ref="B52:I52"/>
    <mergeCell ref="L52:M52"/>
    <mergeCell ref="B53:M53"/>
    <mergeCell ref="B73:J73"/>
    <mergeCell ref="L73:M73"/>
    <mergeCell ref="L58:M58"/>
    <mergeCell ref="L59:M59"/>
    <mergeCell ref="B60:M60"/>
    <mergeCell ref="B64:H64"/>
    <mergeCell ref="L64:M64"/>
    <mergeCell ref="L65:M65"/>
    <mergeCell ref="L66:M66"/>
    <mergeCell ref="B67:M67"/>
    <mergeCell ref="B69:M69"/>
    <mergeCell ref="B71:N71"/>
    <mergeCell ref="B72:N72"/>
    <mergeCell ref="B74:J74"/>
    <mergeCell ref="L74:M74"/>
    <mergeCell ref="B75:J75"/>
    <mergeCell ref="L75:M75"/>
    <mergeCell ref="B76:J76"/>
    <mergeCell ref="L76:M76"/>
    <mergeCell ref="B77:M77"/>
    <mergeCell ref="B78:N78"/>
    <mergeCell ref="B79:M79"/>
    <mergeCell ref="B96:N97"/>
    <mergeCell ref="B98:N99"/>
  </mergeCells>
  <pageMargins left="0.7" right="0.7" top="0.75" bottom="0.75" header="0.3" footer="0.3"/>
  <pageSetup scale="44" orientation="portrait" r:id="rId1"/>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1</xdr:col>
                <xdr:colOff>314325</xdr:colOff>
                <xdr:row>0</xdr:row>
                <xdr:rowOff>28575</xdr:rowOff>
              </from>
              <to>
                <xdr:col>1</xdr:col>
                <xdr:colOff>1371600</xdr:colOff>
                <xdr:row>5</xdr:row>
                <xdr:rowOff>104775</xdr:rowOff>
              </to>
            </anchor>
          </objectPr>
        </oleObject>
      </mc:Choice>
      <mc:Fallback>
        <oleObject progId="PBrush" shapeId="16385" r:id="rId4"/>
      </mc:Fallback>
    </mc:AlternateContent>
  </oleObjects>
  <mc:AlternateContent xmlns:mc="http://schemas.openxmlformats.org/markup-compatibility/2006">
    <mc:Choice Requires="x14">
      <controls>
        <mc:AlternateContent xmlns:mc="http://schemas.openxmlformats.org/markup-compatibility/2006">
          <mc:Choice Requires="x14">
            <control shapeId="16386" r:id="rId6" name="Check Box 2">
              <controlPr defaultSize="0" autoFill="0" autoLine="0" autoPict="0">
                <anchor moveWithCells="1">
                  <from>
                    <xdr:col>5</xdr:col>
                    <xdr:colOff>123825</xdr:colOff>
                    <xdr:row>9</xdr:row>
                    <xdr:rowOff>47625</xdr:rowOff>
                  </from>
                  <to>
                    <xdr:col>5</xdr:col>
                    <xdr:colOff>438150</xdr:colOff>
                    <xdr:row>9</xdr:row>
                    <xdr:rowOff>285750</xdr:rowOff>
                  </to>
                </anchor>
              </controlPr>
            </control>
          </mc:Choice>
        </mc:AlternateContent>
        <mc:AlternateContent xmlns:mc="http://schemas.openxmlformats.org/markup-compatibility/2006">
          <mc:Choice Requires="x14">
            <control shapeId="16387" r:id="rId7" name="Check Box 3">
              <controlPr defaultSize="0" autoFill="0" autoLine="0" autoPict="0">
                <anchor moveWithCells="1">
                  <from>
                    <xdr:col>9</xdr:col>
                    <xdr:colOff>47625</xdr:colOff>
                    <xdr:row>9</xdr:row>
                    <xdr:rowOff>47625</xdr:rowOff>
                  </from>
                  <to>
                    <xdr:col>9</xdr:col>
                    <xdr:colOff>361950</xdr:colOff>
                    <xdr:row>9</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PRESUPUESTO OFICIAL</vt:lpstr>
      <vt:lpstr>211.1</vt:lpstr>
      <vt:lpstr>310.1</vt:lpstr>
      <vt:lpstr>311.1</vt:lpstr>
      <vt:lpstr>681.1</vt:lpstr>
      <vt:lpstr>HEXAPODOS</vt:lpstr>
      <vt:lpstr>900.3</vt:lpstr>
      <vt:lpstr>'211.1'!Área_de_impresión</vt:lpstr>
      <vt:lpstr>'310.1'!Área_de_impresión</vt:lpstr>
      <vt:lpstr>'311.1'!Área_de_impresión</vt:lpstr>
      <vt:lpstr>'681.1'!Área_de_impresión</vt:lpstr>
      <vt:lpstr>'900.3'!Área_de_impresión</vt:lpstr>
      <vt:lpstr>HEXAPODOS!Área_de_impresión</vt:lpstr>
      <vt:lpstr>'PRESUPUESTO OFICIAL'!Área_de_impresión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Luffi</cp:lastModifiedBy>
  <dcterms:created xsi:type="dcterms:W3CDTF">2020-04-05T16:47:28Z</dcterms:created>
  <dcterms:modified xsi:type="dcterms:W3CDTF">2020-08-30T03:13:11Z</dcterms:modified>
</cp:coreProperties>
</file>