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mc:AlternateContent xmlns:mc="http://schemas.openxmlformats.org/markup-compatibility/2006">
    <mc:Choice Requires="x15">
      <x15ac:absPath xmlns:x15ac="http://schemas.microsoft.com/office/spreadsheetml/2010/11/ac" url="G:\SIF_omen\LIC- 111B-01-2025 LA LORENA - MARATON\5. PLIEGO\1. Publicar XX-07-2025\"/>
    </mc:Choice>
  </mc:AlternateContent>
  <xr:revisionPtr revIDLastSave="0" documentId="13_ncr:1_{7596192D-0E65-49FC-8B2F-D134ECE8DEB9}" xr6:coauthVersionLast="47" xr6:coauthVersionMax="47" xr10:uidLastSave="{00000000-0000-0000-0000-000000000000}"/>
  <bookViews>
    <workbookView xWindow="28680" yWindow="-120" windowWidth="29040" windowHeight="15720" tabRatio="906" activeTab="1"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(Entidad)'!$I$11:$I$34</definedName>
    <definedName name="_xlnm._FilterDatabase" localSheetId="1" hidden="1">'PROPUESTA ECONOMICA(Proponente)'!$J$11:$J$13</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(Entidad)'!$A$1:$M$177</definedName>
    <definedName name="_xlnm.Print_Area" localSheetId="1">'PROPUESTA ECONOMICA(Proponente)'!$A$1:$N$176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(Entidad)'!$K$36</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(Entidad)'!$K$58</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(Entidad)'!$K$58</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(Entidad)'!$K$60</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(Entidad)'!$1:$11</definedName>
    <definedName name="_xlnm.Print_Titles" localSheetId="1">'PROPUESTA ECONOMICA(Proponente)'!$1:$11</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66" i="270" l="1"/>
  <c r="L166" i="265"/>
  <c r="L158" i="265"/>
  <c r="L148" i="265"/>
  <c r="L147" i="265"/>
  <c r="L146" i="265"/>
  <c r="L145" i="265"/>
  <c r="L144" i="265"/>
  <c r="L143" i="265"/>
  <c r="L142" i="265"/>
  <c r="L141" i="265"/>
  <c r="L149" i="265" s="1"/>
  <c r="J140" i="265"/>
  <c r="L138" i="265"/>
  <c r="L139" i="265" s="1"/>
  <c r="L137" i="265"/>
  <c r="L136" i="265"/>
  <c r="L135" i="265"/>
  <c r="L134" i="265"/>
  <c r="L133" i="265"/>
  <c r="J132" i="265"/>
  <c r="L131" i="265"/>
  <c r="L130" i="265"/>
  <c r="L129" i="265"/>
  <c r="L128" i="265"/>
  <c r="L127" i="265"/>
  <c r="L126" i="265"/>
  <c r="L125" i="265"/>
  <c r="L124" i="265"/>
  <c r="L123" i="265"/>
  <c r="L122" i="265"/>
  <c r="L121" i="265"/>
  <c r="L120" i="265"/>
  <c r="J119" i="265"/>
  <c r="L118" i="265"/>
  <c r="L117" i="265"/>
  <c r="L116" i="265"/>
  <c r="L115" i="265"/>
  <c r="L114" i="265"/>
  <c r="L113" i="265"/>
  <c r="L112" i="265"/>
  <c r="L111" i="265"/>
  <c r="L110" i="265"/>
  <c r="L109" i="265"/>
  <c r="L106" i="265"/>
  <c r="L105" i="265"/>
  <c r="L104" i="265"/>
  <c r="L103" i="265"/>
  <c r="L102" i="265"/>
  <c r="L101" i="265"/>
  <c r="L100" i="265"/>
  <c r="L99" i="265"/>
  <c r="L107" i="265" s="1"/>
  <c r="L96" i="265"/>
  <c r="L95" i="265"/>
  <c r="L94" i="265"/>
  <c r="L93" i="265"/>
  <c r="L92" i="265"/>
  <c r="L91" i="265"/>
  <c r="L90" i="265"/>
  <c r="L89" i="265"/>
  <c r="L88" i="265"/>
  <c r="L87" i="265"/>
  <c r="L86" i="265"/>
  <c r="L85" i="265"/>
  <c r="L84" i="265"/>
  <c r="L83" i="265"/>
  <c r="L82" i="265"/>
  <c r="L97" i="265" s="1"/>
  <c r="H80" i="265"/>
  <c r="L79" i="265"/>
  <c r="L78" i="265"/>
  <c r="L77" i="265"/>
  <c r="L76" i="265"/>
  <c r="L75" i="265"/>
  <c r="L74" i="265"/>
  <c r="L73" i="265"/>
  <c r="L72" i="265"/>
  <c r="L71" i="265"/>
  <c r="L70" i="265"/>
  <c r="L69" i="265"/>
  <c r="L68" i="265"/>
  <c r="L67" i="265"/>
  <c r="L66" i="265"/>
  <c r="L65" i="265"/>
  <c r="L64" i="265"/>
  <c r="L63" i="265"/>
  <c r="L62" i="265"/>
  <c r="L61" i="265"/>
  <c r="L60" i="265"/>
  <c r="L80" i="265" s="1"/>
  <c r="L59" i="265"/>
  <c r="L58" i="265"/>
  <c r="L57" i="265"/>
  <c r="L54" i="265"/>
  <c r="L53" i="265"/>
  <c r="L52" i="265"/>
  <c r="L51" i="265"/>
  <c r="L50" i="265"/>
  <c r="L49" i="265"/>
  <c r="L48" i="265"/>
  <c r="L47" i="265"/>
  <c r="L46" i="265"/>
  <c r="L45" i="265"/>
  <c r="L44" i="265"/>
  <c r="L43" i="265"/>
  <c r="L42" i="265"/>
  <c r="L55" i="265" s="1"/>
  <c r="L39" i="265"/>
  <c r="L40" i="265" s="1"/>
  <c r="L38" i="265"/>
  <c r="L37" i="265"/>
  <c r="L36" i="265"/>
  <c r="L35" i="265"/>
  <c r="L32" i="265"/>
  <c r="L31" i="265"/>
  <c r="L30" i="265"/>
  <c r="L29" i="265"/>
  <c r="L28" i="265"/>
  <c r="L27" i="265"/>
  <c r="L26" i="265"/>
  <c r="L25" i="265"/>
  <c r="L24" i="265"/>
  <c r="L23" i="265"/>
  <c r="L22" i="265"/>
  <c r="L21" i="265"/>
  <c r="L20" i="265"/>
  <c r="L19" i="265"/>
  <c r="L18" i="265"/>
  <c r="L17" i="265"/>
  <c r="L16" i="265"/>
  <c r="L15" i="265"/>
  <c r="L14" i="265"/>
  <c r="C14" i="265"/>
  <c r="L13" i="265"/>
  <c r="L33" i="265" s="1"/>
  <c r="C13" i="265"/>
  <c r="J140" i="270"/>
  <c r="L148" i="270"/>
  <c r="L147" i="270"/>
  <c r="L146" i="270"/>
  <c r="L145" i="270"/>
  <c r="L144" i="270"/>
  <c r="L143" i="270"/>
  <c r="L138" i="270"/>
  <c r="L137" i="270"/>
  <c r="J132" i="270"/>
  <c r="L130" i="270"/>
  <c r="L129" i="270"/>
  <c r="L128" i="270"/>
  <c r="L127" i="270"/>
  <c r="L126" i="270"/>
  <c r="L125" i="270"/>
  <c r="L124" i="270"/>
  <c r="L123" i="270"/>
  <c r="L122" i="270"/>
  <c r="L121" i="270"/>
  <c r="L120" i="270"/>
  <c r="J119" i="270"/>
  <c r="L105" i="270"/>
  <c r="L104" i="270"/>
  <c r="L95" i="270"/>
  <c r="L94" i="270"/>
  <c r="L93" i="270"/>
  <c r="L92" i="270"/>
  <c r="L91" i="270"/>
  <c r="L90" i="270"/>
  <c r="L89" i="270"/>
  <c r="L88" i="270"/>
  <c r="L87" i="270"/>
  <c r="H80" i="270"/>
  <c r="L76" i="270"/>
  <c r="L75" i="270"/>
  <c r="L74" i="270"/>
  <c r="L73" i="270"/>
  <c r="L49" i="270"/>
  <c r="L48" i="270"/>
  <c r="L47" i="270"/>
  <c r="L46" i="270"/>
  <c r="L45" i="270"/>
  <c r="L39" i="270"/>
  <c r="L38" i="270"/>
  <c r="L32" i="270"/>
  <c r="L31" i="270"/>
  <c r="L30" i="270"/>
  <c r="L29" i="270"/>
  <c r="L28" i="270"/>
  <c r="L27" i="270"/>
  <c r="L26" i="270"/>
  <c r="L25" i="270"/>
  <c r="L158" i="270"/>
  <c r="L116" i="270"/>
  <c r="L115" i="270"/>
  <c r="L79" i="270"/>
  <c r="L78" i="270"/>
  <c r="L77" i="270"/>
  <c r="L72" i="270"/>
  <c r="L71" i="270"/>
  <c r="L70" i="270"/>
  <c r="L69" i="270"/>
  <c r="L68" i="270"/>
  <c r="L67" i="270"/>
  <c r="L66" i="270"/>
  <c r="L65" i="270"/>
  <c r="L64" i="270"/>
  <c r="L63" i="270"/>
  <c r="L62" i="270"/>
  <c r="L61" i="270"/>
  <c r="L60" i="270"/>
  <c r="L59" i="270"/>
  <c r="L58" i="270"/>
  <c r="L57" i="270"/>
  <c r="L54" i="270"/>
  <c r="L53" i="270"/>
  <c r="L52" i="270"/>
  <c r="L51" i="270"/>
  <c r="L50" i="270"/>
  <c r="L44" i="270"/>
  <c r="L43" i="270"/>
  <c r="L106" i="270"/>
  <c r="L103" i="270"/>
  <c r="L102" i="270"/>
  <c r="L101" i="270"/>
  <c r="L100" i="270"/>
  <c r="L99" i="270"/>
  <c r="L96" i="270"/>
  <c r="L86" i="270"/>
  <c r="L85" i="270"/>
  <c r="L13" i="270"/>
  <c r="L14" i="270"/>
  <c r="L15" i="270"/>
  <c r="L16" i="270"/>
  <c r="L17" i="270"/>
  <c r="L18" i="270"/>
  <c r="L19" i="270"/>
  <c r="L20" i="270"/>
  <c r="L21" i="270"/>
  <c r="L22" i="270"/>
  <c r="L23" i="270"/>
  <c r="L24" i="270"/>
  <c r="L142" i="270"/>
  <c r="L141" i="270"/>
  <c r="L136" i="270"/>
  <c r="L135" i="270"/>
  <c r="L134" i="270"/>
  <c r="L133" i="270"/>
  <c r="L117" i="270"/>
  <c r="L114" i="270"/>
  <c r="L113" i="270"/>
  <c r="L112" i="270"/>
  <c r="L111" i="270"/>
  <c r="L110" i="270"/>
  <c r="L109" i="270"/>
  <c r="L84" i="270"/>
  <c r="L83" i="270"/>
  <c r="L82" i="270"/>
  <c r="L42" i="270"/>
  <c r="L37" i="270"/>
  <c r="L36" i="270"/>
  <c r="C13" i="270"/>
  <c r="C14" i="270" s="1"/>
  <c r="L150" i="265" l="1"/>
  <c r="L159" i="265" s="1"/>
  <c r="C15" i="265"/>
  <c r="L131" i="270"/>
  <c r="L80" i="270"/>
  <c r="L55" i="270"/>
  <c r="L107" i="270"/>
  <c r="C15" i="270"/>
  <c r="C16" i="265" l="1"/>
  <c r="C16" i="270"/>
  <c r="L35" i="270"/>
  <c r="C17" i="265" l="1"/>
  <c r="C17" i="270"/>
  <c r="L33" i="270"/>
  <c r="L149" i="270"/>
  <c r="L118" i="270"/>
  <c r="L40" i="270"/>
  <c r="L97" i="270"/>
  <c r="L139" i="270"/>
  <c r="C19" i="265" l="1"/>
  <c r="C18" i="265"/>
  <c r="L150" i="270"/>
  <c r="L159" i="270" s="1"/>
  <c r="C18" i="270"/>
  <c r="C20" i="265" l="1"/>
  <c r="C19" i="270"/>
  <c r="C21" i="265" l="1"/>
  <c r="C20" i="270"/>
  <c r="C22" i="265" l="1"/>
  <c r="C21" i="270"/>
  <c r="C23" i="265" l="1"/>
  <c r="C24" i="265" s="1"/>
  <c r="C25" i="265" s="1"/>
  <c r="C26" i="265" s="1"/>
  <c r="C27" i="265" s="1"/>
  <c r="C28" i="265" s="1"/>
  <c r="C29" i="265" s="1"/>
  <c r="C30" i="265" s="1"/>
  <c r="C31" i="265" s="1"/>
  <c r="C32" i="265" s="1"/>
  <c r="C35" i="265" s="1"/>
  <c r="C36" i="265" s="1"/>
  <c r="C37" i="265" s="1"/>
  <c r="C38" i="265" s="1"/>
  <c r="C39" i="265" s="1"/>
  <c r="C42" i="265" s="1"/>
  <c r="C43" i="265" s="1"/>
  <c r="C44" i="265" s="1"/>
  <c r="C45" i="265" s="1"/>
  <c r="C46" i="265" s="1"/>
  <c r="C47" i="265" s="1"/>
  <c r="C48" i="265" s="1"/>
  <c r="C49" i="265" s="1"/>
  <c r="C50" i="265" s="1"/>
  <c r="C51" i="265" s="1"/>
  <c r="C52" i="265" s="1"/>
  <c r="C53" i="265" s="1"/>
  <c r="C54" i="265" s="1"/>
  <c r="C57" i="265" s="1"/>
  <c r="C58" i="265" s="1"/>
  <c r="C59" i="265" s="1"/>
  <c r="C60" i="265" s="1"/>
  <c r="C61" i="265" s="1"/>
  <c r="C62" i="265" s="1"/>
  <c r="C63" i="265" s="1"/>
  <c r="C64" i="265" s="1"/>
  <c r="C65" i="265" s="1"/>
  <c r="C66" i="265" s="1"/>
  <c r="C67" i="265" s="1"/>
  <c r="C68" i="265" s="1"/>
  <c r="C69" i="265" s="1"/>
  <c r="C70" i="265" s="1"/>
  <c r="C71" i="265" s="1"/>
  <c r="C72" i="265" s="1"/>
  <c r="C73" i="265" s="1"/>
  <c r="C74" i="265" s="1"/>
  <c r="C75" i="265" s="1"/>
  <c r="C76" i="265" s="1"/>
  <c r="C77" i="265" s="1"/>
  <c r="C78" i="265" s="1"/>
  <c r="C79" i="265" s="1"/>
  <c r="C82" i="265" s="1"/>
  <c r="C83" i="265" s="1"/>
  <c r="C84" i="265" s="1"/>
  <c r="C85" i="265" s="1"/>
  <c r="C86" i="265" s="1"/>
  <c r="C87" i="265" s="1"/>
  <c r="C88" i="265" s="1"/>
  <c r="C89" i="265" s="1"/>
  <c r="C90" i="265" s="1"/>
  <c r="C91" i="265" s="1"/>
  <c r="C92" i="265" s="1"/>
  <c r="C93" i="265" s="1"/>
  <c r="C94" i="265" s="1"/>
  <c r="C95" i="265" s="1"/>
  <c r="C96" i="265" s="1"/>
  <c r="C99" i="265" s="1"/>
  <c r="C100" i="265" s="1"/>
  <c r="C101" i="265" s="1"/>
  <c r="C102" i="265" s="1"/>
  <c r="C103" i="265" s="1"/>
  <c r="C104" i="265" s="1"/>
  <c r="C105" i="265" s="1"/>
  <c r="C106" i="265" s="1"/>
  <c r="C109" i="265" s="1"/>
  <c r="C110" i="265" s="1"/>
  <c r="C111" i="265" s="1"/>
  <c r="C112" i="265" s="1"/>
  <c r="C113" i="265" s="1"/>
  <c r="C114" i="265" s="1"/>
  <c r="C115" i="265" s="1"/>
  <c r="C116" i="265" s="1"/>
  <c r="C117" i="265" s="1"/>
  <c r="C120" i="265" s="1"/>
  <c r="C121" i="265" s="1"/>
  <c r="C122" i="265" s="1"/>
  <c r="C123" i="265" s="1"/>
  <c r="C124" i="265" s="1"/>
  <c r="C125" i="265" s="1"/>
  <c r="C126" i="265" s="1"/>
  <c r="C127" i="265" s="1"/>
  <c r="C128" i="265" s="1"/>
  <c r="C129" i="265" s="1"/>
  <c r="C130" i="265" s="1"/>
  <c r="C133" i="265" s="1"/>
  <c r="C134" i="265" s="1"/>
  <c r="C135" i="265" s="1"/>
  <c r="C136" i="265" s="1"/>
  <c r="C137" i="265" s="1"/>
  <c r="C138" i="265" s="1"/>
  <c r="C141" i="265" s="1"/>
  <c r="C142" i="265" s="1"/>
  <c r="C143" i="265" s="1"/>
  <c r="C144" i="265" s="1"/>
  <c r="C145" i="265" s="1"/>
  <c r="C146" i="265" s="1"/>
  <c r="C147" i="265" s="1"/>
  <c r="C148" i="265" s="1"/>
  <c r="C22" i="270"/>
  <c r="C23" i="270" l="1"/>
  <c r="C24" i="270" l="1"/>
  <c r="C25" i="270" s="1"/>
  <c r="C26" i="270" s="1"/>
  <c r="C27" i="270" s="1"/>
  <c r="C28" i="270" s="1"/>
  <c r="C29" i="270" s="1"/>
  <c r="C30" i="270" s="1"/>
  <c r="C31" i="270" s="1"/>
  <c r="C32" i="270" s="1"/>
  <c r="C35" i="270" l="1"/>
  <c r="C36" i="270" l="1"/>
  <c r="C37" i="270" l="1"/>
  <c r="C38" i="270" s="1"/>
  <c r="C39" i="270" s="1"/>
  <c r="C42" i="270" l="1"/>
  <c r="C43" i="270" l="1"/>
  <c r="C44" i="270" l="1"/>
  <c r="C45" i="270" s="1"/>
  <c r="C46" i="270" s="1"/>
  <c r="C47" i="270" l="1"/>
  <c r="C48" i="270" s="1"/>
  <c r="C49" i="270" l="1"/>
  <c r="C50" i="270" s="1"/>
  <c r="C51" i="270"/>
  <c r="C52" i="270" l="1"/>
  <c r="C53" i="270" l="1"/>
  <c r="C54" i="270" l="1"/>
  <c r="C57" i="270" l="1"/>
  <c r="C58" i="270" l="1"/>
  <c r="C59" i="270" l="1"/>
  <c r="C60" i="270" l="1"/>
  <c r="C61" i="270" l="1"/>
  <c r="C62" i="270" l="1"/>
  <c r="C63" i="270" l="1"/>
  <c r="C64" i="270" l="1"/>
  <c r="C65" i="270" l="1"/>
  <c r="C66" i="270" l="1"/>
  <c r="C67" i="270" l="1"/>
  <c r="C68" i="270" s="1"/>
  <c r="C69" i="270" s="1"/>
  <c r="C70" i="270" s="1"/>
  <c r="C71" i="270" s="1"/>
  <c r="C72" i="270" s="1"/>
  <c r="C73" i="270" l="1"/>
  <c r="C74" i="270" s="1"/>
  <c r="C75" i="270" l="1"/>
  <c r="C76" i="270" l="1"/>
  <c r="C77" i="270" l="1"/>
  <c r="C78" i="270" s="1"/>
  <c r="C79" i="270" s="1"/>
  <c r="C82" i="270" s="1"/>
  <c r="C83" i="270" s="1"/>
  <c r="C84" i="270" s="1"/>
  <c r="C85" i="270" s="1"/>
  <c r="C86" i="270" s="1"/>
  <c r="C87" i="270" l="1"/>
  <c r="C88" i="270" s="1"/>
  <c r="C89" i="270" s="1"/>
  <c r="C90" i="270" s="1"/>
  <c r="C91" i="270" s="1"/>
  <c r="C92" i="270" s="1"/>
  <c r="C93" i="270" s="1"/>
  <c r="C94" i="270" s="1"/>
  <c r="C95" i="270" s="1"/>
  <c r="C96" i="270" l="1"/>
  <c r="C99" i="270" s="1"/>
  <c r="C100" i="270" s="1"/>
  <c r="C101" i="270" s="1"/>
  <c r="C102" i="270" s="1"/>
  <c r="C103" i="270" s="1"/>
  <c r="C104" i="270" l="1"/>
  <c r="C105" i="270" s="1"/>
  <c r="C106" i="270" l="1"/>
  <c r="C109" i="270" s="1"/>
  <c r="C110" i="270" s="1"/>
  <c r="C111" i="270" s="1"/>
  <c r="C112" i="270" s="1"/>
  <c r="C113" i="270" s="1"/>
  <c r="C114" i="270" s="1"/>
  <c r="C115" i="270" l="1"/>
  <c r="C116" i="270" s="1"/>
  <c r="C117" i="270"/>
  <c r="C120" i="270" l="1"/>
  <c r="C121" i="270" s="1"/>
  <c r="C122" i="270" s="1"/>
  <c r="C123" i="270" s="1"/>
  <c r="C124" i="270" s="1"/>
  <c r="C125" i="270" s="1"/>
  <c r="C126" i="270" s="1"/>
  <c r="C127" i="270" s="1"/>
  <c r="C128" i="270" s="1"/>
  <c r="C129" i="270" s="1"/>
  <c r="C130" i="270" s="1"/>
  <c r="C133" i="270" l="1"/>
  <c r="C134" i="270" s="1"/>
  <c r="C135" i="270" s="1"/>
  <c r="C136" i="270" s="1"/>
  <c r="C137" i="270" l="1"/>
  <c r="C138" i="270" s="1"/>
  <c r="C141" i="270" l="1"/>
  <c r="C142" i="270" l="1"/>
  <c r="C143" i="270"/>
  <c r="C144" i="270" s="1"/>
  <c r="C145" i="270" s="1"/>
  <c r="C146" i="270" l="1"/>
  <c r="C147" i="270"/>
  <c r="C148" i="270" s="1"/>
</calcChain>
</file>

<file path=xl/sharedStrings.xml><?xml version="1.0" encoding="utf-8"?>
<sst xmlns="http://schemas.openxmlformats.org/spreadsheetml/2006/main" count="1690" uniqueCount="327">
  <si>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</si>
  <si>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</si>
  <si>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</si>
  <si>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</si>
  <si>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</si>
  <si>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</si>
  <si>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</si>
  <si>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</si>
  <si>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</si>
  <si>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</si>
  <si>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</si>
  <si>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</si>
  <si>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</si>
  <si>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</si>
  <si>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t>DESCRIPCION</t>
  </si>
  <si>
    <t>PORCENTAJE</t>
  </si>
  <si>
    <t>ADMINISTRACIÓN</t>
  </si>
  <si>
    <t>A=</t>
  </si>
  <si>
    <t xml:space="preserve">IMPREVISTO
</t>
  </si>
  <si>
    <t>I=</t>
  </si>
  <si>
    <t xml:space="preserve">UTILIDAD
</t>
  </si>
  <si>
    <t>U=</t>
  </si>
  <si>
    <t>TOTAL A.I.U</t>
  </si>
  <si>
    <t>A.I.U.=</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</si>
  <si>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</si>
  <si>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</si>
  <si>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</si>
  <si>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</si>
  <si>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</si>
  <si>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</si>
  <si>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</si>
  <si>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</si>
  <si>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</si>
  <si>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</si>
  <si>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</si>
  <si>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</si>
  <si>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</si>
  <si>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</si>
  <si>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</si>
  <si>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</si>
  <si>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</si>
  <si>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</si>
  <si>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</si>
  <si>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</si>
  <si>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</si>
  <si>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</si>
  <si>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</si>
  <si>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</si>
  <si>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</si>
  <si>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</si>
  <si>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</si>
  <si>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</si>
  <si>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</si>
  <si>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</si>
  <si>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</si>
  <si>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</si>
  <si>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</si>
  <si>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</si>
  <si>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</si>
  <si>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</si>
  <si>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</si>
  <si>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</si>
  <si>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</si>
  <si>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</si>
  <si>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</si>
  <si>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</si>
  <si>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</si>
  <si>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</si>
  <si>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</si>
  <si>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</si>
  <si>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</si>
  <si>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</si>
  <si>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</si>
  <si>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</si>
  <si>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</si>
  <si>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</si>
  <si>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</si>
  <si>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</si>
  <si>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</si>
  <si>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</si>
  <si>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</si>
  <si>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</si>
  <si>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</si>
  <si>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t>Formulario 1 - Propuesta económica  - Documento tipo de licitación de obra pública de infraestructura de transporte - versión 3</t>
  </si>
  <si>
    <t>m2</t>
  </si>
  <si>
    <t>m3</t>
  </si>
  <si>
    <t>m</t>
  </si>
  <si>
    <t>10.1</t>
  </si>
  <si>
    <t>Suministro, transporte y colocación de Acero de refuerzo fy=420 Mpa (Grado 60)</t>
  </si>
  <si>
    <t>kg</t>
  </si>
  <si>
    <t>PLAN DE MANEJO DE TRANSITO (PMT) (Incluye IVA)</t>
  </si>
  <si>
    <r>
      <t xml:space="preserve">NOTA 1: </t>
    </r>
    <r>
      <rPr>
        <sz val="12"/>
        <rFont val="Arial"/>
        <family val="2"/>
      </rPr>
      <t xml:space="preserve">Se debe tener en cuenta que el PRECIO UNITARIO incluye el valor de A.I.U. </t>
    </r>
  </si>
  <si>
    <r>
      <rPr>
        <b/>
        <sz val="12"/>
        <rFont val="Arial"/>
        <family val="2"/>
      </rPr>
      <t xml:space="preserve">NOTA 2: </t>
    </r>
    <r>
      <rPr>
        <sz val="12"/>
        <rFont val="Arial"/>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</si>
  <si>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rPr>
        <b/>
        <sz val="12"/>
        <rFont val="Arial"/>
        <family val="2"/>
      </rPr>
      <t xml:space="preserve">NOTA 3: </t>
    </r>
    <r>
      <rPr>
        <sz val="12"/>
        <rFont val="Arial"/>
        <family val="2"/>
      </rPr>
      <t>El A.I.U y su discriminación deben estar en porcentaje (%).</t>
    </r>
  </si>
  <si>
    <r>
      <rPr>
        <b/>
        <sz val="12"/>
        <rFont val="Arial"/>
        <family val="2"/>
      </rPr>
      <t>NOTA 4:</t>
    </r>
    <r>
      <rPr>
        <sz val="12"/>
        <rFont val="Arial"/>
        <family val="2"/>
      </rPr>
      <t xml:space="preserve"> El valor de los rubros denominados "estimados" no podrá ser modificado por el proponente.</t>
    </r>
  </si>
  <si>
    <r>
      <rPr>
        <b/>
        <sz val="12"/>
        <rFont val="Arial"/>
        <family val="2"/>
      </rPr>
      <t>NOTA 5:</t>
    </r>
    <r>
      <rPr>
        <sz val="12"/>
        <rFont val="Arial"/>
        <family val="2"/>
      </rPr>
      <t xml:space="preserve"> El VALOR TOTAL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t>
    </r>
  </si>
  <si>
    <t>Nombre del Proponente:</t>
  </si>
  <si>
    <t>6.2.5</t>
  </si>
  <si>
    <t>Concreto Clase D (21 MPa). Cunetas.</t>
  </si>
  <si>
    <t>15.11</t>
  </si>
  <si>
    <t>PLAN DE MANEJO AMBIENTAL, SOCIAL Y SST (Incluye IVA)</t>
  </si>
  <si>
    <t>estimado</t>
  </si>
  <si>
    <t xml:space="preserve">PROVISION PARA AJUSTES, OBRAS COMPLEMENTARIAS Y/O ADICIONALES </t>
  </si>
  <si>
    <t>4.1.1</t>
  </si>
  <si>
    <t>Excavación en material común de la explanación, canales y préstamos. Incluye cargue y disposición final del material sobrante. No incluye transporte.</t>
  </si>
  <si>
    <t>6.2.24</t>
  </si>
  <si>
    <t>6.2.26</t>
  </si>
  <si>
    <t>7.1.2</t>
  </si>
  <si>
    <t>12.1</t>
  </si>
  <si>
    <t xml:space="preserve">Suministro, transporte y aplicación con pintura acrílica en frio reflectorizada con microesferas de vidrio para línea de demarcación en pavimento. </t>
  </si>
  <si>
    <t>13.1</t>
  </si>
  <si>
    <t>Transporte de materiales de afirmado, sub-base, base y mezcla asfáltica para distancias superiores a 1000 m medidos a partir de 100 m. Material compacto (Incluye 30% de expansión).</t>
  </si>
  <si>
    <t>m3-Km</t>
  </si>
  <si>
    <t>13.2</t>
  </si>
  <si>
    <t>Ha</t>
  </si>
  <si>
    <t>8.5</t>
  </si>
  <si>
    <t>Suministro, transporte y colocación de material filtrante para construcción de filtros de 2" a 3" con canto rodado.</t>
  </si>
  <si>
    <t>6.2.25</t>
  </si>
  <si>
    <t>15.12</t>
  </si>
  <si>
    <t>CARACTERIZACIÓN VIAL (Incluye IVA)</t>
  </si>
  <si>
    <t>Km</t>
  </si>
  <si>
    <t xml:space="preserve">FORMULARIO 1 </t>
  </si>
  <si>
    <t>N.A</t>
  </si>
  <si>
    <t>Transporte de sobrantes provenientes de la excavación, canales, préstamos para distancias superiores a 1000 m medidos a partir de 100 m. Material compacto (Incluye 30% de expansión).</t>
  </si>
  <si>
    <t>Tala, cargue y retiro de árboles, bajo cualquier condición, altura entre 1.0 a 5.0 m (1 &lt; h &lt;= 5) y DAP mayor de 10 cm. Incluye trozado, retiro de raíces completo, cargue, transporte y disposición del material resultante.</t>
  </si>
  <si>
    <t xml:space="preserve">Tala, cargue y retiro de árboles, bajo cualquier condición, altura entre 5.0 a 10m (5 &lt; h &lt;= 10) y DAP mayor de 10 cm. Incluye trozado, retiro de raíces completo, cargue, transporte y disposición del material resultante. </t>
  </si>
  <si>
    <t>15.13</t>
  </si>
  <si>
    <t>Tala, cargue y retiro de árboles, bajo cualquier condición, altura entre 10.0 a 15.0 m (10&lt; h &lt;= 15)  y DAP mayor de 10 cm. Incluye trozado, retiro de raíces completo, cargue, transporte y disposición del material resultante.</t>
  </si>
  <si>
    <t>Und</t>
  </si>
  <si>
    <t>12.3</t>
  </si>
  <si>
    <t>12.23</t>
  </si>
  <si>
    <r>
      <rPr>
        <b/>
        <sz val="12"/>
        <rFont val="Arial"/>
        <family val="2"/>
      </rPr>
      <t>NOTA 6:</t>
    </r>
    <r>
      <rPr>
        <sz val="12"/>
        <rFont val="Arial"/>
        <family val="2"/>
      </rPr>
      <t xml:space="preserve"> Conozco y acepto que el valor total aquí consignado debe coincidir con el valor total de la oferta económica contenido en el cuestionario de lista de precios de la plataforma SECOP II, so pena de ser objeto de rechazo conforme a las causales definidas en el Pliego de Condiciones</t>
    </r>
  </si>
  <si>
    <t>5.1.4</t>
  </si>
  <si>
    <t>6.2.10</t>
  </si>
  <si>
    <t>8.31</t>
  </si>
  <si>
    <t>Suministro, transporte y colocación de tubería perforada de 4" para drenaje con filtro. Incluye los accesorios y todo lo necesario para su correcta instalación y funcionamiento.</t>
  </si>
  <si>
    <t>15.14</t>
  </si>
  <si>
    <t xml:space="preserve">Tala, cargue y retiro de árboles, bajo cualquier condición, altura mayor de 15.0 m (15 &lt; h &lt;= 20) y DAP mayor de 10 cm. Incluye trozado, retiro de raíces completo, cargue, transporte y disposición del material resultante. </t>
  </si>
  <si>
    <t>15.2</t>
  </si>
  <si>
    <t>Suministro, transporte y siembra de árbol h &gt; 80 cm. Incluye insumos, mano de obra, excavación, abono, herramientas, transporte y todo lo necesario para la correcta siembra.</t>
  </si>
  <si>
    <t>CODIGO REAJUSTE ICOCIV 16.3</t>
  </si>
  <si>
    <t>5.1.6</t>
  </si>
  <si>
    <t>11602</t>
  </si>
  <si>
    <t>Suministro, colocación, conformación y compactación de Subbase granular, no incluye transporte. Compactación hasta obtener una densidad mínima del 95%, de la obtenida en el ensayo del Proctor modificado.</t>
  </si>
  <si>
    <t>Suministro, colocación, conformación y compactación de Base Granular, no incluye transporte. Compactación hasta obtener una densidad mínima del 98%, de la obtenida en el ensayo del Proctor modificado.</t>
  </si>
  <si>
    <t>11603</t>
  </si>
  <si>
    <t>Suministro y aplicación de mezcla asfáltica en caliente tipo densa MDC 19 que cumpla con el Artículo 450-22 de la norma INVIAS 2022. Incluye: colocación con terminadora (finisher), compactación y terminación de bordes. No incluye imprimación, ni transporte de materiales, que se pagarán en su respectivo ítem. Su medida de pago será metro cúbico compacto medido en sitio.</t>
  </si>
  <si>
    <t>11606</t>
  </si>
  <si>
    <t>8.30</t>
  </si>
  <si>
    <t>Suministro, transporte y colocación de tubería de 2", perforada, recubierta con geotextil  NT 2000 para lloraderos.</t>
  </si>
  <si>
    <t>4.2.1</t>
  </si>
  <si>
    <t>Lleno mecánico compactado con material proveniente de la excavación hasta obtener una densidad mínima del 95%, de la obtenida en el ensayo del Proctor modificado. Incluye selección, acarreo interno y compactación del material.</t>
  </si>
  <si>
    <t>8.9</t>
  </si>
  <si>
    <t>Suministro, transporte e Instalación de Geotextil NT 2500 o equivalente. No incluye excavación y llenos, los cuales se pagan por su ítem respectivo.</t>
  </si>
  <si>
    <t>Suministro, transporte y colocación de Concreto Clase D (21 MPa)  para Muros, disipadores, aletas y estribos.  Incluye impermeabilizante, formaleta para acabado a la vista, desmoldante, y todos los demás elementos necesarios para su correcta construcción y funcionamiento</t>
  </si>
  <si>
    <t>11604</t>
  </si>
  <si>
    <t>8.31.2</t>
  </si>
  <si>
    <t>Suministro, transporte y colocación de tubería perforada de 6" para drenaje con filtro. Incluye los accesorios y todo lo necesario para su correcta instalación y funcionamiento.</t>
  </si>
  <si>
    <t>Suministro, transporte y colocación de Concreto Clase C (28 MPa)  para Muros, disipadores, aletas y estribos.  Incluye impermeabilizante, formaleta para acabado a la vista, desmoldante, y todos los demás elementos necesarios para su correcta construcción y funcionamiento</t>
  </si>
  <si>
    <t>6.2.3</t>
  </si>
  <si>
    <t>Concreto Clase F (14 MPa). Elementos varios.</t>
  </si>
  <si>
    <t>Concreto Clase C (28 MPa). Box Culvert - Losa Inferior</t>
  </si>
  <si>
    <t>Concreto Clase C (28 MPa). Box Culvert - Losa superior y muros laterales</t>
  </si>
  <si>
    <t>11607</t>
  </si>
  <si>
    <t>Suministro, transporte y colocación de tachas reflectivas con espigo en la superficie del pavimento.</t>
  </si>
  <si>
    <t>Suministro, transporte e instalación de Captafaros metálicos  para defensa vial.</t>
  </si>
  <si>
    <t>11608</t>
  </si>
  <si>
    <t>PROVISIÓN PARA EL PAGO DE PRIMAS DE GARANTÍAS</t>
  </si>
  <si>
    <t>PROVISIÓN PARA LA ACTUALIZACION DE PRECIOS</t>
  </si>
  <si>
    <t>PRODUCTO 1 CONSTRUCCION DE MUROS DE CONTENCIÓN</t>
  </si>
  <si>
    <t>4.1.9</t>
  </si>
  <si>
    <t>11402</t>
  </si>
  <si>
    <t>INVIAS 600-22</t>
  </si>
  <si>
    <t>Excavación para estructuras varias en material común en seco sin entibado.  Incluye transporte y disposición final de los materiales.</t>
  </si>
  <si>
    <t>4.1.87</t>
  </si>
  <si>
    <t>Excavación en material común en seco y bajo agua para pilas 0-2 m, sin anillo. Incluye transporte y disposición final de los materiales.</t>
  </si>
  <si>
    <t>4.1.88</t>
  </si>
  <si>
    <t>Excavación en material común en seco y bajo agua para pilas 2-4 m, sin anillo. Incluye transporte y disposición final de los materiales.</t>
  </si>
  <si>
    <t>4.1.89</t>
  </si>
  <si>
    <t>Excavación en material común en seco y bajo agua para pilas 4-6 m, sin anillo. Incluye transporte y disposición final de los materiales.</t>
  </si>
  <si>
    <t>4.1.90</t>
  </si>
  <si>
    <t>Excavación en material común en seco  y bajo agua para pilas 6-8 m, sin anillo. Incluye transporte y disposición final de los materiales.</t>
  </si>
  <si>
    <t>4.1.91</t>
  </si>
  <si>
    <t>Excavación en material común en seco y bajo agua para pilas 8-10 m, sin anillo. Incluye transporte y disposición final de los materiales.</t>
  </si>
  <si>
    <t>4.1.92</t>
  </si>
  <si>
    <t>Excavación en material común en seco y bajo agua para pilas 10-12 m, sin anillo. Incluye transporte y disposición final de los materiales.</t>
  </si>
  <si>
    <t>4.1.93</t>
  </si>
  <si>
    <t>Excavación en material común en seco y bajo agua para pilas 12-14 m, sin anillo. Incluye transporte y disposición final de los materiales.</t>
  </si>
  <si>
    <t>4.1.94</t>
  </si>
  <si>
    <t>Excavación en material común en seco y bajo agua para pilas 14-16 m, sin anillo. Incluye transporte y disposición final de los materiales.</t>
  </si>
  <si>
    <t>4.2.3</t>
  </si>
  <si>
    <t>INVIAS 610-22</t>
  </si>
  <si>
    <t>Lleno mecánico compactado con material de préstamo hasta obtener una densidad mínima del 95%, de la obtenida en el ensayo del Proctor modificado. No incluye transporte.</t>
  </si>
  <si>
    <t>6.1.21</t>
  </si>
  <si>
    <t>11403</t>
  </si>
  <si>
    <t>INVIAS 630-22</t>
  </si>
  <si>
    <t>Concreto Clase E (17.5 MPa). Anillos de pilas</t>
  </si>
  <si>
    <t>8.10</t>
  </si>
  <si>
    <t>INVIAS 673-22</t>
  </si>
  <si>
    <t>Suministro, transporte e instalación de Geotextil NT 2000 o equivalente. No incluye excavación y llenos, los cuales se pagan por su ítem respectivo.</t>
  </si>
  <si>
    <t>INVIAS 663-22</t>
  </si>
  <si>
    <t>INVIAS 640-22</t>
  </si>
  <si>
    <t>INVIAS 900-22</t>
  </si>
  <si>
    <t>PRODUCTO 2. CONSTRUCCION DE CUNETAS y BORDILLOS</t>
  </si>
  <si>
    <t>Entregable cunetas
Entregable Bordillos:</t>
  </si>
  <si>
    <t>6829
5024</t>
  </si>
  <si>
    <t>m
m</t>
  </si>
  <si>
    <t>Entregable</t>
  </si>
  <si>
    <t>un</t>
  </si>
  <si>
    <t>4.1.2</t>
  </si>
  <si>
    <t>11601</t>
  </si>
  <si>
    <t>Excavación manual en material común. Incluye cargue, transporte y disposición final del material sobrante.</t>
  </si>
  <si>
    <t>INVIAS 671-22 INVIAS 630-22</t>
  </si>
  <si>
    <t>10.2</t>
  </si>
  <si>
    <t>14.3</t>
  </si>
  <si>
    <t>11605</t>
  </si>
  <si>
    <t>INVIAS 672-22</t>
  </si>
  <si>
    <t>Suministro, transporte e instalación de Bordillo barrera recto 15x35x80 prefabricado para pompeyano, rebajes, entre otros</t>
  </si>
  <si>
    <t xml:space="preserve">PRODUCTO 3.  CONSTRUCCION DE BOXCOULVERTS </t>
  </si>
  <si>
    <t>2.8</t>
  </si>
  <si>
    <t>INVIAS 201-22</t>
  </si>
  <si>
    <t>Demolición de estructuras (Concreto reforzado).  Incluye cargue, transporte y disposición de los materiales provenientes de la demolición.</t>
  </si>
  <si>
    <t>2.25</t>
  </si>
  <si>
    <t>Retiro de alcantarillas. Incluye transporte y disposición adecuada del material sobrante resultante y todo lo necesario para su correcta ejecución.</t>
  </si>
  <si>
    <t>4.1.8</t>
  </si>
  <si>
    <t>Excavación para estructuras varias en material común en seco.  Incluye entibado. Incluye transporte y disposición final de los materiales.</t>
  </si>
  <si>
    <t>8.18.1</t>
  </si>
  <si>
    <t>INVIAS 630-22 INVIAS 670-22</t>
  </si>
  <si>
    <t>Concreto Clase D (21 MPa). Disipadores de energía. Incluye piedras ancladas en el concreto de la placa de piso del canal.</t>
  </si>
  <si>
    <t>8.38</t>
  </si>
  <si>
    <t>Enrocado en piedra pegada</t>
  </si>
  <si>
    <t>Suministro, transporte y colocación de Malla Electrosoldada 15x15cm Diámetro 4.0mm (XX-084)</t>
  </si>
  <si>
    <t>PRODUCTO 4. CONSTRUCCION DE PUENTE K4+060 - K4+085 (Luz 25 M)</t>
  </si>
  <si>
    <t>14101</t>
  </si>
  <si>
    <t>4.1.30</t>
  </si>
  <si>
    <t>Excavación en material común en cualquier condición de humedad para pilas 0-2 m, diámetro interno 1.2 m.  Incluye anillo en concreto e=10cm 17,5 Mpa. (Diámetro total de excavación 1.4 m). Incluye transporte interno.</t>
  </si>
  <si>
    <t>4.1.31</t>
  </si>
  <si>
    <t>Excavación en material común en cualquier condición de humedad para pilas 2-4 m, diámetro interno 1.2 m.  Incluye anillo en concreto e=10cm 17,5 Mpa. (Diámetro total de excavación 1.4 m). Incluye transporte interno.</t>
  </si>
  <si>
    <t>4.1.32</t>
  </si>
  <si>
    <t>Excavación en material común en cualquier condición de humedad para pilas 4-6 m, diámetro interno 1.2 m.  Incluye anillo en concreto e=10cm 17,5 Mpa. (Diámetro total de excavación 1.4 m). Incluye transporte interno.</t>
  </si>
  <si>
    <t>4.1.33</t>
  </si>
  <si>
    <t>Excavación en material común en cualquier condición de humedad para pilas 6-8 m, diámetro interno 1.2 m.  Incluye anillo en concreto e=10cm 17,5 Mpa. (Diámetro total de excavación 1.4 m). Incluye transporte interno.</t>
  </si>
  <si>
    <t>4.1.34</t>
  </si>
  <si>
    <t>Excavación en material común en cualquier condición de humedad para pilas 8-10 m, diámetro interno 1.2 m.  Incluye anillo en concreto e=10cm 17,5 Mpa. (Diámetro total de excavación 1.4 m). Incluye transporte interno.</t>
  </si>
  <si>
    <t>4.1.35</t>
  </si>
  <si>
    <t>Excavación en material común en cualquier condición de humedad para pilas 10_12 m, diámetro interno 1.2 m.  Incluye anillo en concreto e=10cm 17,5 Mpa. (Diámetro total de excavación 1.4 m). Incluye transporte interno.</t>
  </si>
  <si>
    <t>4.1.36</t>
  </si>
  <si>
    <t>Excavación en material común en cualquier condición de humedad para pilas 12-14 m, diámetro interno 1.2 m.  Incluye anillo en concreto e=10cm 17,5 Mpa. (Diámetro total de excavación 1.4 m). Incluye transporte interno..</t>
  </si>
  <si>
    <t>4.1.37</t>
  </si>
  <si>
    <t>Excavación en material común en cualquier condición de humedad para pilas 14-16 m, diámetro interno 1.2 m.  Incluye anillo en concreto e=10cm 17,5 Mpa. (Diámetro total de excavación 1.4 m). Incluye transporte interno.</t>
  </si>
  <si>
    <t>14102</t>
  </si>
  <si>
    <t>6.2.31</t>
  </si>
  <si>
    <t>14103</t>
  </si>
  <si>
    <t>Concreto Clase C (28 MPa). Estribos, vigas cabezales y vigas de amarre. Incluye suministro, transporte, colocación, formaleta, obra falsa para puentes y demás elementos necesarios para su correcta ejecución.</t>
  </si>
  <si>
    <t>6.2.32</t>
  </si>
  <si>
    <t>Concreto Clase C (28 MPa). Tablero, losa de fondo y bordillo. Incluye suministro, transporte, colocación, formaleta, obra falsa para puentes y demás elementos necesarios para su correcta ejecución.</t>
  </si>
  <si>
    <t>6.2.34</t>
  </si>
  <si>
    <t>Concreto Clase A (35 MPa). Vigas longitudinales y columnas. Incluye transporte, suministro, colocación y formaleta, obra falsa para puentes.</t>
  </si>
  <si>
    <t>6.1.2</t>
  </si>
  <si>
    <t>Pila en concreto Clase C (28 MPa) fundido en sitio, D=1.20 m, sin anillo</t>
  </si>
  <si>
    <t>7.2.8</t>
  </si>
  <si>
    <t>INVIAS 642-22</t>
  </si>
  <si>
    <t>Construcción de sellos para junta de puente. Incluye instalación de cinta PVC 0,22 cm y todos los elementos necesarios para su correcta instalación y funcionamiento.</t>
  </si>
  <si>
    <t>7.2.15</t>
  </si>
  <si>
    <t>Suministro e instalación de apoyos elastoméricos de 400 x 300 x 35 mm, según diseño.</t>
  </si>
  <si>
    <t>14105</t>
  </si>
  <si>
    <t>PRODUCTO 5. CONSTRUCCION DE OBRAS TRANSVERSALES (ALCANTARILLAS)</t>
  </si>
  <si>
    <t>5.1.7</t>
  </si>
  <si>
    <t>Suministro, colocación y compactación de subbase granular para cimentación de tubería y lleno de zanjas, no incluye transporte. Compactación hasta obtener una densidad mínima del 95%, de la obtenida en el ensayo del Proctor modificado.</t>
  </si>
  <si>
    <t>8.3</t>
  </si>
  <si>
    <t>Limpieza de obras transversales, incluye acarreo interno de todos los sedimentos, escombros, material vegetal y demás elementos extraños que se encuentren obstruyendo la obra.</t>
  </si>
  <si>
    <t>8.27</t>
  </si>
  <si>
    <t xml:space="preserve">Suministro, transporte y colocación de Tubería PVC Alcantarillado pared interior lisa y exterior corrugada o equivalente unión mecánica de 36" </t>
  </si>
  <si>
    <t>8.6</t>
  </si>
  <si>
    <t>Material granular de 12 a 25 mm para filtro, cimentaciones o cama de triturado.  Incluye transporte interno, Suministro, transporte e instalación de y todo lo necesario para su correcta instalación.</t>
  </si>
  <si>
    <t>PRODUCTO 6. CONSTRUCCION DE FILTROS</t>
  </si>
  <si>
    <t>PRODUCTO 7. ESTRUCTURA DEL PAVIMENTO</t>
  </si>
  <si>
    <t>INVIAS 210-22</t>
  </si>
  <si>
    <t>4.3.3</t>
  </si>
  <si>
    <t>INVIAS 220-22</t>
  </si>
  <si>
    <t>Construcción de Terraplén con material de la explanación o préstamo lateral.</t>
  </si>
  <si>
    <t>INVIAS 330-22</t>
  </si>
  <si>
    <t>INVIAS 320-22</t>
  </si>
  <si>
    <t>7.1.1</t>
  </si>
  <si>
    <t>INVIAS 420-22</t>
  </si>
  <si>
    <t>Suministro, transporte y aplicación de emulsión asfáltica catiónica de rompimiento lento C.R.L. para imprimación de superficie a pavimentar según normas para la construcción de pavimentos del INVIAS 411-22. Incluye todo lo necesario para su correcta construcción y funcionamiento. Incluye recuperación de superficie y riego inicial con carrotanque.</t>
  </si>
  <si>
    <t>INVIAS 450-22</t>
  </si>
  <si>
    <t>17.21</t>
  </si>
  <si>
    <t>Traslado de poste en concreto reforzado de red eléctrica, desnudo, hasta 10 km.</t>
  </si>
  <si>
    <t>CAPITULO 8. MANEJO DE FAUNA Y ESPECIES VEGETALES</t>
  </si>
  <si>
    <t>15.7</t>
  </si>
  <si>
    <t>Sostenimiento completo de árboles, incluye insumos, mano de obra, plateo de diámetro de 1,4 m, herramientas, fertilización, poda manual, control fitosanitario, tutor y disposición adecuada de residuos vegetales y transporte</t>
  </si>
  <si>
    <t>15.8</t>
  </si>
  <si>
    <t>52207</t>
  </si>
  <si>
    <t>INVIAS 200-22</t>
  </si>
  <si>
    <t>Rocería. Incluye cargue, trasporte y disposición adecuada de material resultante</t>
  </si>
  <si>
    <t>15.17</t>
  </si>
  <si>
    <t>Tala de Guadual de Angustifolia  bajo cualquier condición, altura entre 5,0 a 15.0 m. Incluye cargue y retiro de material, trozado, transporte y disposición del material resultante.</t>
  </si>
  <si>
    <t>15.18</t>
  </si>
  <si>
    <t>Extracción de tocón y raíces de árbol, cargue, transporte y botada de materiales sobrantes en botaderos oficiales o donde lo indique la interventoría.</t>
  </si>
  <si>
    <t>15.20</t>
  </si>
  <si>
    <t xml:space="preserve">Tala de individuos arbóreos H &gt; 20m (Incluye: trozado, chipiado, remoción de tocones y raíces, cargue y botada de material sobrante)  </t>
  </si>
  <si>
    <t>15.21</t>
  </si>
  <si>
    <t>Suministro, transporte y siembra de guaduas (plántulas de 0,5 m de altura) para reposición forestal. Incluye insumos, mano de obra, excavación, abono, herramientas, transporte y todo lo necesario para la correcta siembra.</t>
  </si>
  <si>
    <t>PRODUCTO 9. TRASLADO RED DE ACUEDUCTO</t>
  </si>
  <si>
    <t>N,A</t>
  </si>
  <si>
    <t>8.31.6</t>
  </si>
  <si>
    <t>21108</t>
  </si>
  <si>
    <t>Suministro, transporte y colocación de tubería PVC Unión Platino  RDE 26  ( 160PSI)  de 4". Incluye todo lo necesario para su correcta instalación y funcionamiento.</t>
  </si>
  <si>
    <t>PRODUCTO 10. SEÑALIZACION</t>
  </si>
  <si>
    <t>11.2</t>
  </si>
  <si>
    <t>INVIAS 730-22</t>
  </si>
  <si>
    <t>Suministro, transporte y colocación de Defensa metálica Galvanizada en Caliente. Incluye concreto para empotramiento de postes.</t>
  </si>
  <si>
    <t>INVIAS 700-22</t>
  </si>
  <si>
    <t>12.2</t>
  </si>
  <si>
    <t>Suministro, transporte y aplicación de pintura acrílica en frio reflectorizada con microesferas de vidrio para resaltos, zonas escolares y otras áreas. Incluye texto, pictograma y todo lo necesario para su correcta instalación.</t>
  </si>
  <si>
    <t>INVIAS 701-22</t>
  </si>
  <si>
    <t>12.5</t>
  </si>
  <si>
    <t>INVIAS 710-22</t>
  </si>
  <si>
    <t xml:space="preserve">Suministro, transporte e instalación de señal vertical de 75 cm x 75 cm en lámina galvanizada calibre 16 reflectivo tipo XI, estructura metálica tipo pedestal compuesta por un paral en ángulo de 2"x2"x1/4" y brazo en ángulo de 2"x2"x1/8". </t>
  </si>
  <si>
    <t>12.9.2</t>
  </si>
  <si>
    <t xml:space="preserve">Suministro, transporte e instalación de señal vertical poste de referencia SI-04 doble en lámina galvanizada calibre 16 reflectivo tipo XI, estructura metálica tipo pedestal compuesta por un paral en ángulo de 2"x2"x1/4" y brazo en ángulo de 2"x2"x1/8". </t>
  </si>
  <si>
    <t>12.22</t>
  </si>
  <si>
    <t>Suministro, transporte e instalación de Sección final para defensa vial.</t>
  </si>
  <si>
    <t>INVIAS 740-22</t>
  </si>
  <si>
    <t>MEJORAMIENTO Y CONSTRUCCIÓN DE OBRAS COMPLEMENTARIAS DE LAS VÍA LA LORENA – MARATÓN ETAPA 3, DE LA SUBREGIÓN SUROESTE DEL DEPARTAMENTO DE ANTIOQUIA</t>
  </si>
  <si>
    <t>Formulario 1 - Propuesta económica  - Documento tipo de licitación de obra pública de infraestructura de transporte - versión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</si>
</sst>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 numFmtId="204" formatCode="_-* #,##0.000_-;\-* #,##0.000_-;_-* &quot;-&quot;??_-;_-@_-"/>
    <numFmt numFmtId="205" formatCode="_-* #,##0.0_-;\-* #,##0.0_-;_-* &quot;-&quot;??_-;_-@_-"/>
    <numFmt numFmtId="206" formatCode="#,##0.000000"/>
    <numFmt numFmtId="207" formatCode="_-* #,##0.000000_-;\-* #,##0.000000_-;_-* &quot;-&quot;??_-;_-@_-"/>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0"/>
      <name val="Arial"/>
      <family val="2"/>
    </font>
    <font>
      <sz val="12"/>
      <name val="Arial"/>
      <family val="2"/>
    </font>
    <font>
      <b/>
      <sz val="12"/>
      <name val="Arial"/>
      <family val="2"/>
    </font>
    <font>
      <u/>
      <sz val="12"/>
      <name val="Arial"/>
      <family val="2"/>
    </font>
    <font>
      <sz val="8"/>
      <name val="Arial"/>
      <family val="2"/>
    </font>
    <font>
      <u val="singleAccounting"/>
      <sz val="12"/>
      <name val="Arial"/>
      <family val="2"/>
    </font>
    <font>
      <b/>
      <sz val="12"/>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A6A6A6"/>
        <bgColor rgb="FF000000"/>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3">
      <protection locked="0"/>
    </xf>
    <xf numFmtId="0" fontId="44" fillId="0" borderId="0"/>
    <xf numFmtId="0" fontId="45" fillId="0" borderId="0" applyNumberFormat="0" applyFill="0" applyBorder="0" applyAlignment="0" applyProtection="0">
      <alignment vertical="top"/>
      <protection locked="0"/>
    </xf>
    <xf numFmtId="44" fontId="54" fillId="0" borderId="0" applyFont="0" applyFill="0" applyBorder="0" applyAlignment="0" applyProtection="0"/>
    <xf numFmtId="0" fontId="4" fillId="0" borderId="0"/>
  </cellStyleXfs>
  <cellXfs count="376">
    <xf numFmtId="0" fontId="0" fillId="0" borderId="0" xfId="0"/>
    <xf numFmtId="0" fontId="29" fillId="0" borderId="0" xfId="89" applyFont="1"/>
    <xf numFmtId="0" fontId="29" fillId="0" borderId="0" xfId="89" applyFont="1" applyAlignment="1">
      <alignment horizontal="center"/>
    </xf>
    <xf numFmtId="0" fontId="32" fillId="0" borderId="0" xfId="89" applyFont="1"/>
    <xf numFmtId="0" fontId="32" fillId="0" borderId="36" xfId="89" applyFont="1" applyBorder="1"/>
    <xf numFmtId="0" fontId="32" fillId="0" borderId="37" xfId="89" applyFont="1" applyBorder="1"/>
    <xf numFmtId="0" fontId="30" fillId="0" borderId="0" xfId="0" applyFont="1"/>
    <xf numFmtId="0" fontId="30" fillId="0" borderId="38" xfId="0" applyFont="1" applyBorder="1"/>
    <xf numFmtId="0" fontId="30" fillId="0" borderId="80"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2" xfId="0" applyFont="1" applyBorder="1" applyAlignment="1">
      <alignment horizontal="center"/>
    </xf>
    <xf numFmtId="0" fontId="50" fillId="0" borderId="54" xfId="0" applyFont="1" applyBorder="1" applyAlignment="1">
      <alignment horizontal="center"/>
    </xf>
    <xf numFmtId="0" fontId="48" fillId="0" borderId="54" xfId="0" applyFont="1" applyBorder="1" applyAlignment="1">
      <alignment vertical="center"/>
    </xf>
    <xf numFmtId="0" fontId="48" fillId="0" borderId="73" xfId="0" applyFont="1" applyBorder="1" applyAlignment="1">
      <alignment vertical="center"/>
    </xf>
    <xf numFmtId="0" fontId="48" fillId="0" borderId="59" xfId="0" applyFont="1" applyBorder="1" applyAlignment="1">
      <alignment horizontal="center"/>
    </xf>
    <xf numFmtId="0" fontId="50" fillId="0" borderId="58" xfId="0" applyFont="1" applyBorder="1" applyAlignment="1">
      <alignment horizontal="center"/>
    </xf>
    <xf numFmtId="0" fontId="48" fillId="0" borderId="58"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2" xfId="0" applyFont="1" applyBorder="1" applyAlignment="1">
      <alignment horizontal="left"/>
    </xf>
    <xf numFmtId="0" fontId="48" fillId="0" borderId="55" xfId="0" applyFont="1" applyBorder="1" applyAlignment="1">
      <alignment horizontal="center"/>
    </xf>
    <xf numFmtId="0" fontId="48" fillId="0" borderId="71" xfId="0" applyFont="1" applyBorder="1" applyAlignment="1">
      <alignment horizontal="center"/>
    </xf>
    <xf numFmtId="0" fontId="48" fillId="0" borderId="27" xfId="0" applyFont="1" applyBorder="1"/>
    <xf numFmtId="0" fontId="48" fillId="0" borderId="31" xfId="0" applyFont="1" applyBorder="1"/>
    <xf numFmtId="0" fontId="48" fillId="0" borderId="69" xfId="0" applyFont="1" applyBorder="1"/>
    <xf numFmtId="0" fontId="48" fillId="0" borderId="59" xfId="0" applyFont="1" applyBorder="1"/>
    <xf numFmtId="0" fontId="48" fillId="0" borderId="58" xfId="0" applyFont="1" applyBorder="1"/>
    <xf numFmtId="0" fontId="48" fillId="0" borderId="57" xfId="0" applyFont="1" applyBorder="1"/>
    <xf numFmtId="0" fontId="48" fillId="0" borderId="11" xfId="0" applyFont="1" applyBorder="1"/>
    <xf numFmtId="0" fontId="48" fillId="0" borderId="12" xfId="0" applyFont="1" applyBorder="1"/>
    <xf numFmtId="0" fontId="50" fillId="24" borderId="70" xfId="0" applyFont="1" applyFill="1" applyBorder="1" applyAlignment="1">
      <alignment horizontal="center" vertical="center"/>
    </xf>
    <xf numFmtId="0" fontId="48" fillId="24" borderId="68" xfId="0" applyFont="1" applyFill="1" applyBorder="1" applyAlignment="1">
      <alignment horizontal="center" vertical="center"/>
    </xf>
    <xf numFmtId="4" fontId="48" fillId="24" borderId="68"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3" fontId="48" fillId="0" borderId="18" xfId="34" applyFont="1" applyBorder="1"/>
    <xf numFmtId="173" fontId="48" fillId="0" borderId="30" xfId="34" applyFont="1" applyBorder="1"/>
    <xf numFmtId="0" fontId="48" fillId="0" borderId="62" xfId="0" applyFont="1" applyBorder="1"/>
    <xf numFmtId="0" fontId="48" fillId="0" borderId="54" xfId="0" applyFont="1" applyBorder="1"/>
    <xf numFmtId="0" fontId="48" fillId="0" borderId="64" xfId="0" applyFont="1" applyBorder="1"/>
    <xf numFmtId="0" fontId="48" fillId="0" borderId="65" xfId="0" applyFont="1" applyBorder="1"/>
    <xf numFmtId="173" fontId="48" fillId="0" borderId="63" xfId="34" applyFont="1" applyBorder="1"/>
    <xf numFmtId="173" fontId="48" fillId="0" borderId="60" xfId="0" applyNumberFormat="1" applyFont="1" applyBorder="1"/>
    <xf numFmtId="0" fontId="50" fillId="24" borderId="46"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3" fontId="48" fillId="0" borderId="42" xfId="34" applyFont="1" applyBorder="1"/>
    <xf numFmtId="173" fontId="48" fillId="0" borderId="60"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3" xfId="0" applyFont="1" applyBorder="1"/>
    <xf numFmtId="0" fontId="48" fillId="0" borderId="14" xfId="0" applyFont="1" applyBorder="1"/>
    <xf numFmtId="173"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7" xfId="34" applyFont="1" applyBorder="1" applyAlignment="1">
      <alignment horizontal="center" wrapText="1"/>
    </xf>
    <xf numFmtId="166" fontId="48" fillId="24" borderId="60"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0" xfId="0" applyNumberFormat="1" applyFont="1" applyBorder="1"/>
    <xf numFmtId="43" fontId="48" fillId="24" borderId="60" xfId="0" applyNumberFormat="1" applyFont="1" applyFill="1" applyBorder="1"/>
    <xf numFmtId="0" fontId="48" fillId="0" borderId="55"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6"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55" fillId="0" borderId="0" xfId="89" applyFont="1"/>
    <xf numFmtId="0" fontId="55" fillId="0" borderId="0" xfId="89" applyFont="1" applyAlignment="1">
      <alignment horizontal="center" wrapText="1"/>
    </xf>
    <xf numFmtId="0" fontId="55" fillId="0" borderId="0" xfId="89" applyFont="1" applyAlignment="1">
      <alignment wrapText="1"/>
    </xf>
    <xf numFmtId="0" fontId="55" fillId="0" borderId="38" xfId="89" applyFont="1" applyBorder="1"/>
    <xf numFmtId="0" fontId="55" fillId="0" borderId="80" xfId="89" applyFont="1" applyBorder="1"/>
    <xf numFmtId="0" fontId="55" fillId="0" borderId="80" xfId="89" applyFont="1" applyBorder="1" applyAlignment="1">
      <alignment horizontal="center" wrapText="1"/>
    </xf>
    <xf numFmtId="0" fontId="55" fillId="0" borderId="80" xfId="89" applyFont="1" applyBorder="1" applyAlignment="1">
      <alignment wrapText="1"/>
    </xf>
    <xf numFmtId="0" fontId="55" fillId="0" borderId="39" xfId="89" applyFont="1" applyBorder="1"/>
    <xf numFmtId="0" fontId="55" fillId="0" borderId="36" xfId="89" applyFont="1" applyBorder="1"/>
    <xf numFmtId="0" fontId="55" fillId="0" borderId="37" xfId="89" applyFont="1" applyBorder="1"/>
    <xf numFmtId="0" fontId="5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wrapText="1"/>
    </xf>
    <xf numFmtId="0" fontId="55" fillId="25" borderId="0" xfId="89" applyFont="1" applyFill="1"/>
    <xf numFmtId="0" fontId="55" fillId="25" borderId="87" xfId="89" applyFont="1" applyFill="1" applyBorder="1"/>
    <xf numFmtId="0" fontId="55" fillId="25" borderId="37" xfId="89" applyFont="1" applyFill="1" applyBorder="1"/>
    <xf numFmtId="0" fontId="55" fillId="0" borderId="87" xfId="89" applyFont="1" applyBorder="1"/>
    <xf numFmtId="0" fontId="56" fillId="0" borderId="20" xfId="126" applyFont="1" applyBorder="1" applyAlignment="1">
      <alignment horizontal="center" vertical="center" wrapText="1"/>
    </xf>
    <xf numFmtId="167" fontId="55" fillId="0" borderId="22" xfId="62" applyNumberFormat="1" applyFont="1" applyBorder="1" applyAlignment="1">
      <alignment horizontal="right" vertical="center" wrapText="1"/>
    </xf>
    <xf numFmtId="0" fontId="55" fillId="0" borderId="52" xfId="135" applyFont="1" applyBorder="1" applyAlignment="1">
      <alignment horizontal="center" vertical="center"/>
    </xf>
    <xf numFmtId="0" fontId="55" fillId="0" borderId="18" xfId="135" applyFont="1" applyBorder="1" applyAlignment="1">
      <alignment horizontal="center" vertical="center"/>
    </xf>
    <xf numFmtId="0" fontId="55" fillId="0" borderId="18" xfId="135" applyFont="1" applyBorder="1" applyAlignment="1">
      <alignment horizontal="left" vertical="center" wrapText="1"/>
    </xf>
    <xf numFmtId="4" fontId="55" fillId="0" borderId="18" xfId="39" applyNumberFormat="1" applyFont="1" applyBorder="1" applyAlignment="1">
      <alignment vertical="center" wrapText="1"/>
    </xf>
    <xf numFmtId="167" fontId="55" fillId="0" borderId="47" xfId="62" applyNumberFormat="1" applyFont="1" applyBorder="1" applyAlignment="1">
      <alignment horizontal="right" vertical="center" wrapText="1"/>
    </xf>
    <xf numFmtId="0" fontId="55" fillId="27" borderId="13" xfId="135" applyFont="1" applyFill="1" applyBorder="1" applyAlignment="1">
      <alignment horizontal="left" vertical="center"/>
    </xf>
    <xf numFmtId="0" fontId="55" fillId="27" borderId="14" xfId="135" applyFont="1" applyFill="1" applyBorder="1" applyAlignment="1">
      <alignment horizontal="center" vertical="center"/>
    </xf>
    <xf numFmtId="0" fontId="55" fillId="27" borderId="14" xfId="135" applyFont="1" applyFill="1" applyBorder="1" applyAlignment="1">
      <alignment horizontal="center" vertical="center" wrapText="1"/>
    </xf>
    <xf numFmtId="4" fontId="55" fillId="27" borderId="31" xfId="39" applyNumberFormat="1" applyFont="1" applyFill="1" applyBorder="1" applyAlignment="1">
      <alignment vertical="center" wrapText="1"/>
    </xf>
    <xf numFmtId="167" fontId="55" fillId="27" borderId="31" xfId="62" applyNumberFormat="1" applyFont="1" applyFill="1" applyBorder="1" applyAlignment="1">
      <alignment horizontal="right" vertical="center" wrapText="1"/>
    </xf>
    <xf numFmtId="176" fontId="56" fillId="27" borderId="60" xfId="39" applyNumberFormat="1" applyFont="1" applyFill="1" applyBorder="1" applyAlignment="1">
      <alignment horizontal="right" vertical="center"/>
    </xf>
    <xf numFmtId="0" fontId="55" fillId="0" borderId="36" xfId="128" applyFont="1" applyBorder="1"/>
    <xf numFmtId="0" fontId="56" fillId="24" borderId="41" xfId="135" applyFont="1" applyFill="1" applyBorder="1" applyAlignment="1">
      <alignment vertical="center"/>
    </xf>
    <xf numFmtId="0" fontId="56" fillId="24" borderId="43" xfId="135" applyFont="1" applyFill="1" applyBorder="1" applyAlignment="1">
      <alignment vertical="center"/>
    </xf>
    <xf numFmtId="186" fontId="56" fillId="24" borderId="60" xfId="135" applyNumberFormat="1" applyFont="1" applyFill="1" applyBorder="1" applyAlignment="1">
      <alignment vertical="center"/>
    </xf>
    <xf numFmtId="0" fontId="55" fillId="0" borderId="37" xfId="128" applyFont="1" applyBorder="1"/>
    <xf numFmtId="0" fontId="55" fillId="0" borderId="0" xfId="128" applyFont="1"/>
    <xf numFmtId="49" fontId="56" fillId="0" borderId="0" xfId="131" applyNumberFormat="1" applyFont="1" applyAlignment="1">
      <alignment horizontal="right" vertical="center"/>
    </xf>
    <xf numFmtId="49" fontId="56" fillId="0" borderId="0" xfId="131" applyNumberFormat="1" applyFont="1" applyAlignment="1">
      <alignment horizontal="right" vertical="center" wrapText="1"/>
    </xf>
    <xf numFmtId="185" fontId="56" fillId="0" borderId="0" xfId="131" applyNumberFormat="1" applyFont="1" applyAlignment="1">
      <alignment vertical="center"/>
    </xf>
    <xf numFmtId="0" fontId="55" fillId="0" borderId="0" xfId="128" applyFont="1" applyAlignment="1">
      <alignment horizontal="center"/>
    </xf>
    <xf numFmtId="0" fontId="55" fillId="0" borderId="0" xfId="128" applyFont="1" applyAlignment="1">
      <alignment wrapText="1"/>
    </xf>
    <xf numFmtId="0" fontId="56" fillId="0" borderId="58" xfId="128" applyFont="1" applyBorder="1" applyAlignment="1">
      <alignment vertical="center" wrapText="1"/>
    </xf>
    <xf numFmtId="0" fontId="56" fillId="0" borderId="57" xfId="128" applyFont="1" applyBorder="1" applyAlignment="1">
      <alignment vertical="center" wrapText="1"/>
    </xf>
    <xf numFmtId="0" fontId="56" fillId="0" borderId="21" xfId="128" applyFont="1" applyBorder="1" applyAlignment="1">
      <alignment vertical="center" wrapText="1"/>
    </xf>
    <xf numFmtId="0" fontId="56" fillId="0" borderId="22" xfId="128" applyFont="1" applyBorder="1" applyAlignment="1">
      <alignment vertical="center" wrapText="1"/>
    </xf>
    <xf numFmtId="0" fontId="56" fillId="0" borderId="56" xfId="128" applyFont="1" applyBorder="1" applyAlignment="1">
      <alignment vertical="center" wrapText="1"/>
    </xf>
    <xf numFmtId="0" fontId="55" fillId="0" borderId="33" xfId="128" applyFont="1" applyBorder="1" applyAlignment="1">
      <alignment vertical="center" wrapText="1"/>
    </xf>
    <xf numFmtId="0" fontId="57" fillId="0" borderId="18" xfId="128" applyFont="1" applyBorder="1" applyAlignment="1">
      <alignment horizontal="center" vertical="center" wrapText="1"/>
    </xf>
    <xf numFmtId="0" fontId="55" fillId="0" borderId="19" xfId="128" applyFont="1" applyBorder="1" applyAlignment="1">
      <alignment vertical="center" wrapText="1"/>
    </xf>
    <xf numFmtId="0" fontId="55" fillId="0" borderId="23" xfId="128" applyFont="1" applyBorder="1" applyAlignment="1">
      <alignment vertical="center" wrapText="1"/>
    </xf>
    <xf numFmtId="0" fontId="55" fillId="0" borderId="0" xfId="126" applyFont="1" applyAlignment="1">
      <alignment horizontal="center" vertical="center"/>
    </xf>
    <xf numFmtId="0" fontId="55" fillId="0" borderId="0" xfId="126" applyFont="1" applyAlignment="1">
      <alignment horizontal="center" vertical="center" wrapText="1"/>
    </xf>
    <xf numFmtId="0" fontId="56" fillId="0" borderId="41" xfId="128" applyFont="1" applyBorder="1" applyAlignment="1">
      <alignment horizontal="left" vertical="center" wrapText="1"/>
    </xf>
    <xf numFmtId="9" fontId="55" fillId="0" borderId="43" xfId="129" applyNumberFormat="1" applyFont="1" applyBorder="1" applyAlignment="1">
      <alignment horizontal="center" vertical="center"/>
    </xf>
    <xf numFmtId="180" fontId="56" fillId="0" borderId="43" xfId="129" applyNumberFormat="1" applyFont="1" applyBorder="1" applyAlignment="1">
      <alignment vertical="center"/>
    </xf>
    <xf numFmtId="0" fontId="55" fillId="0" borderId="43" xfId="128" applyFont="1" applyBorder="1" applyAlignment="1">
      <alignment vertical="center"/>
    </xf>
    <xf numFmtId="0" fontId="55" fillId="0" borderId="0" xfId="128" applyFont="1" applyAlignment="1">
      <alignment horizontal="center" wrapText="1"/>
    </xf>
    <xf numFmtId="2" fontId="55" fillId="0" borderId="0" xfId="128" applyNumberFormat="1" applyFont="1"/>
    <xf numFmtId="180" fontId="55" fillId="0" borderId="0" xfId="129" applyNumberFormat="1" applyFont="1"/>
    <xf numFmtId="39" fontId="56" fillId="0" borderId="0" xfId="129" applyNumberFormat="1" applyFont="1" applyAlignment="1">
      <alignment vertical="center"/>
    </xf>
    <xf numFmtId="0" fontId="56" fillId="0" borderId="34" xfId="228" applyFont="1" applyBorder="1" applyAlignment="1">
      <alignment vertical="center"/>
    </xf>
    <xf numFmtId="181" fontId="55" fillId="0" borderId="37" xfId="128" applyNumberFormat="1" applyFont="1" applyBorder="1"/>
    <xf numFmtId="185" fontId="56" fillId="0" borderId="47" xfId="60" applyNumberFormat="1" applyFont="1" applyFill="1" applyBorder="1" applyAlignment="1">
      <alignment horizontal="center" vertical="center"/>
    </xf>
    <xf numFmtId="183" fontId="55" fillId="0" borderId="37" xfId="128" applyNumberFormat="1" applyFont="1" applyBorder="1"/>
    <xf numFmtId="185" fontId="56" fillId="0" borderId="18" xfId="60" applyNumberFormat="1" applyFont="1" applyFill="1" applyBorder="1" applyAlignment="1">
      <alignment horizontal="center" vertical="center"/>
    </xf>
    <xf numFmtId="10" fontId="55" fillId="0" borderId="47" xfId="95" applyNumberFormat="1" applyFont="1" applyFill="1" applyBorder="1" applyAlignment="1">
      <alignment horizontal="center" vertical="center"/>
    </xf>
    <xf numFmtId="0" fontId="55" fillId="0" borderId="13" xfId="0" applyFont="1" applyBorder="1" applyAlignment="1">
      <alignment vertical="center" wrapText="1"/>
    </xf>
    <xf numFmtId="0" fontId="55" fillId="0" borderId="14" xfId="0" applyFont="1" applyBorder="1" applyAlignment="1">
      <alignment vertical="center" wrapText="1"/>
    </xf>
    <xf numFmtId="0" fontId="55" fillId="0" borderId="24" xfId="0" applyFont="1" applyBorder="1" applyAlignment="1">
      <alignment vertical="center" wrapText="1"/>
    </xf>
    <xf numFmtId="0" fontId="50" fillId="25" borderId="0" xfId="130" applyFont="1" applyFill="1" applyAlignment="1">
      <alignment vertical="center"/>
    </xf>
    <xf numFmtId="0" fontId="50" fillId="25" borderId="55" xfId="130" applyFont="1" applyFill="1" applyBorder="1" applyAlignment="1">
      <alignment vertical="center"/>
    </xf>
    <xf numFmtId="0" fontId="29" fillId="0" borderId="55" xfId="89" applyFont="1" applyBorder="1"/>
    <xf numFmtId="0" fontId="32" fillId="0" borderId="82" xfId="128"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56" fillId="0" borderId="59" xfId="128" applyFont="1" applyBorder="1" applyAlignment="1">
      <alignment vertical="center"/>
    </xf>
    <xf numFmtId="44" fontId="59" fillId="0" borderId="30" xfId="257" applyFont="1" applyBorder="1" applyAlignment="1">
      <alignment vertical="center" wrapText="1"/>
    </xf>
    <xf numFmtId="0" fontId="55" fillId="0" borderId="18" xfId="258" applyFont="1" applyBorder="1" applyAlignment="1">
      <alignment horizontal="center" vertical="center" wrapText="1"/>
    </xf>
    <xf numFmtId="44" fontId="55" fillId="0" borderId="0" xfId="128" applyNumberFormat="1" applyFont="1"/>
    <xf numFmtId="203" fontId="55" fillId="0" borderId="0" xfId="128" applyNumberFormat="1" applyFont="1"/>
    <xf numFmtId="3" fontId="56" fillId="0" borderId="65" xfId="130" applyNumberFormat="1" applyFont="1" applyBorder="1" applyAlignment="1">
      <alignment vertical="center"/>
    </xf>
    <xf numFmtId="3" fontId="56" fillId="0" borderId="54" xfId="130" applyNumberFormat="1" applyFont="1" applyBorder="1" applyAlignment="1">
      <alignment vertical="center"/>
    </xf>
    <xf numFmtId="3" fontId="56" fillId="0" borderId="73" xfId="130" applyNumberFormat="1" applyFont="1" applyBorder="1" applyAlignment="1">
      <alignment vertical="center"/>
    </xf>
    <xf numFmtId="3" fontId="56" fillId="0" borderId="88" xfId="130" applyNumberFormat="1" applyFont="1" applyBorder="1" applyAlignment="1">
      <alignment vertical="center"/>
    </xf>
    <xf numFmtId="3" fontId="56" fillId="0" borderId="14" xfId="130" applyNumberFormat="1" applyFont="1" applyBorder="1" applyAlignment="1">
      <alignment vertical="center"/>
    </xf>
    <xf numFmtId="3" fontId="56" fillId="0" borderId="15" xfId="130" applyNumberFormat="1" applyFont="1" applyBorder="1" applyAlignment="1">
      <alignment vertical="center"/>
    </xf>
    <xf numFmtId="0" fontId="55" fillId="27" borderId="31" xfId="135" applyFont="1" applyFill="1" applyBorder="1" applyAlignment="1">
      <alignment vertical="center"/>
    </xf>
    <xf numFmtId="0" fontId="56" fillId="27" borderId="31" xfId="135" applyFont="1" applyFill="1" applyBorder="1" applyAlignment="1">
      <alignment horizontal="center" vertical="center"/>
    </xf>
    <xf numFmtId="0" fontId="56" fillId="28" borderId="13" xfId="135" applyFont="1" applyFill="1" applyBorder="1" applyAlignment="1">
      <alignment vertical="center"/>
    </xf>
    <xf numFmtId="0" fontId="56" fillId="28" borderId="14" xfId="135" applyFont="1" applyFill="1" applyBorder="1" applyAlignment="1">
      <alignment vertical="center"/>
    </xf>
    <xf numFmtId="0" fontId="56" fillId="28" borderId="15" xfId="135" applyFont="1" applyFill="1" applyBorder="1" applyAlignment="1">
      <alignment vertical="center"/>
    </xf>
    <xf numFmtId="0" fontId="60" fillId="28" borderId="41" xfId="228" applyFont="1" applyFill="1" applyBorder="1" applyAlignment="1">
      <alignment vertical="center"/>
    </xf>
    <xf numFmtId="0" fontId="60" fillId="28" borderId="43" xfId="228" applyFont="1" applyFill="1" applyBorder="1" applyAlignment="1">
      <alignment vertical="center"/>
    </xf>
    <xf numFmtId="0" fontId="60" fillId="28" borderId="43" xfId="228" applyFont="1" applyFill="1" applyBorder="1" applyAlignment="1">
      <alignment vertical="center" wrapText="1"/>
    </xf>
    <xf numFmtId="0" fontId="60" fillId="28" borderId="43" xfId="228" applyFont="1" applyFill="1" applyBorder="1" applyAlignment="1">
      <alignment horizontal="center" vertical="center"/>
    </xf>
    <xf numFmtId="176" fontId="60" fillId="28" borderId="43" xfId="228" applyNumberFormat="1" applyFont="1" applyFill="1" applyBorder="1" applyAlignment="1">
      <alignment horizontal="center" vertical="center" wrapText="1"/>
    </xf>
    <xf numFmtId="204" fontId="60" fillId="28" borderId="43" xfId="34" applyNumberFormat="1" applyFont="1" applyFill="1" applyBorder="1" applyAlignment="1">
      <alignment horizontal="right" vertical="center" wrapText="1"/>
    </xf>
    <xf numFmtId="176" fontId="60" fillId="28" borderId="43" xfId="228" applyNumberFormat="1" applyFont="1" applyFill="1" applyBorder="1" applyAlignment="1">
      <alignment horizontal="left" vertical="center" wrapText="1"/>
    </xf>
    <xf numFmtId="176" fontId="60" fillId="28" borderId="44" xfId="228" applyNumberFormat="1" applyFont="1" applyFill="1" applyBorder="1" applyAlignment="1">
      <alignment horizontal="right" vertical="center"/>
    </xf>
    <xf numFmtId="176" fontId="60" fillId="28" borderId="43" xfId="228" applyNumberFormat="1" applyFont="1" applyFill="1" applyBorder="1" applyAlignment="1">
      <alignment horizontal="center" vertical="center"/>
    </xf>
    <xf numFmtId="173" fontId="60" fillId="28" borderId="43" xfId="34" applyFont="1" applyFill="1" applyBorder="1" applyAlignment="1">
      <alignment vertical="center"/>
    </xf>
    <xf numFmtId="176" fontId="60" fillId="28" borderId="43" xfId="228" applyNumberFormat="1" applyFont="1" applyFill="1" applyBorder="1" applyAlignment="1">
      <alignment horizontal="left" vertical="center"/>
    </xf>
    <xf numFmtId="176" fontId="60" fillId="29" borderId="43" xfId="0" applyNumberFormat="1" applyFont="1" applyFill="1" applyBorder="1" applyAlignment="1">
      <alignment horizontal="center" vertical="center"/>
    </xf>
    <xf numFmtId="43" fontId="60" fillId="29" borderId="43" xfId="0" applyNumberFormat="1" applyFont="1" applyFill="1" applyBorder="1" applyAlignment="1">
      <alignment vertical="center"/>
    </xf>
    <xf numFmtId="176" fontId="60" fillId="29" borderId="43" xfId="0" applyNumberFormat="1" applyFont="1" applyFill="1" applyBorder="1" applyAlignment="1">
      <alignment horizontal="left" vertical="center"/>
    </xf>
    <xf numFmtId="0" fontId="60" fillId="28" borderId="43" xfId="228" applyFont="1" applyFill="1" applyBorder="1" applyAlignment="1">
      <alignment horizontal="center" vertical="center" wrapText="1"/>
    </xf>
    <xf numFmtId="49" fontId="32" fillId="28" borderId="43" xfId="258" applyNumberFormat="1" applyFont="1" applyFill="1" applyBorder="1" applyAlignment="1">
      <alignment horizontal="center" vertical="center"/>
    </xf>
    <xf numFmtId="205" fontId="60" fillId="29" borderId="43" xfId="0" applyNumberFormat="1" applyFont="1" applyFill="1" applyBorder="1" applyAlignment="1">
      <alignment vertical="center"/>
    </xf>
    <xf numFmtId="206" fontId="55" fillId="0" borderId="18" xfId="39" applyNumberFormat="1" applyFont="1" applyBorder="1" applyAlignment="1">
      <alignment horizontal="center" vertical="center" wrapText="1"/>
    </xf>
    <xf numFmtId="207" fontId="60" fillId="29" borderId="43" xfId="0" applyNumberFormat="1" applyFont="1" applyFill="1" applyBorder="1" applyAlignment="1">
      <alignment vertical="center"/>
    </xf>
    <xf numFmtId="0" fontId="56" fillId="24" borderId="43" xfId="135" applyFont="1" applyFill="1" applyBorder="1" applyAlignment="1">
      <alignment horizontal="right" vertical="center"/>
    </xf>
    <xf numFmtId="4" fontId="56" fillId="25" borderId="29" xfId="135" applyNumberFormat="1" applyFont="1" applyFill="1" applyBorder="1" applyAlignment="1">
      <alignment horizontal="center" vertical="center" wrapText="1"/>
    </xf>
    <xf numFmtId="4" fontId="56" fillId="25" borderId="20" xfId="135" applyNumberFormat="1" applyFont="1" applyFill="1" applyBorder="1" applyAlignment="1">
      <alignment horizontal="center" vertical="center" wrapText="1"/>
    </xf>
    <xf numFmtId="0" fontId="55" fillId="0" borderId="85" xfId="89" applyFont="1" applyBorder="1" applyAlignment="1">
      <alignment horizontal="center" wrapText="1"/>
    </xf>
    <xf numFmtId="0" fontId="56" fillId="0" borderId="0" xfId="130" applyFont="1" applyAlignment="1">
      <alignment horizontal="center" vertical="top"/>
    </xf>
    <xf numFmtId="0" fontId="56" fillId="0" borderId="14" xfId="130" applyFont="1" applyBorder="1" applyAlignment="1">
      <alignment horizontal="center"/>
    </xf>
    <xf numFmtId="0" fontId="56" fillId="26" borderId="52" xfId="89" applyFont="1" applyFill="1" applyBorder="1" applyAlignment="1">
      <alignment horizontal="center" vertical="center" wrapText="1"/>
    </xf>
    <xf numFmtId="0" fontId="56" fillId="26" borderId="25" xfId="89" applyFont="1" applyFill="1" applyBorder="1" applyAlignment="1">
      <alignment horizontal="center" vertical="center" wrapText="1"/>
    </xf>
    <xf numFmtId="0" fontId="56" fillId="26" borderId="47" xfId="89" applyFont="1" applyFill="1" applyBorder="1" applyAlignment="1">
      <alignment horizontal="center" vertical="center" wrapText="1"/>
    </xf>
    <xf numFmtId="0" fontId="56" fillId="26" borderId="33" xfId="89" applyFont="1" applyFill="1" applyBorder="1" applyAlignment="1">
      <alignment horizontal="center" vertical="center" wrapText="1"/>
    </xf>
    <xf numFmtId="0" fontId="56" fillId="26" borderId="18" xfId="89" applyFont="1" applyFill="1" applyBorder="1" applyAlignment="1">
      <alignment horizontal="center" vertical="center" wrapText="1"/>
    </xf>
    <xf numFmtId="0" fontId="56" fillId="26" borderId="30" xfId="89" applyFont="1" applyFill="1" applyBorder="1" applyAlignment="1">
      <alignment horizontal="center" vertical="center" wrapText="1"/>
    </xf>
    <xf numFmtId="0" fontId="60" fillId="25" borderId="89" xfId="228" applyFont="1" applyFill="1" applyBorder="1" applyAlignment="1">
      <alignment horizontal="center" vertical="center" wrapText="1"/>
    </xf>
    <xf numFmtId="0" fontId="60" fillId="25" borderId="63" xfId="228" applyFont="1" applyFill="1" applyBorder="1" applyAlignment="1">
      <alignment horizontal="center" vertical="center" wrapText="1"/>
    </xf>
    <xf numFmtId="0" fontId="56" fillId="0" borderId="29" xfId="126" applyFont="1" applyBorder="1" applyAlignment="1">
      <alignment horizontal="center" vertical="center" wrapText="1"/>
    </xf>
    <xf numFmtId="4" fontId="56" fillId="25" borderId="35" xfId="135" applyNumberFormat="1" applyFont="1" applyFill="1" applyBorder="1" applyAlignment="1">
      <alignment horizontal="center" vertical="center" wrapText="1"/>
    </xf>
    <xf numFmtId="4" fontId="56" fillId="25" borderId="42" xfId="135" applyNumberFormat="1" applyFont="1" applyFill="1" applyBorder="1" applyAlignment="1">
      <alignment horizontal="center" vertical="center" wrapText="1"/>
    </xf>
    <xf numFmtId="0" fontId="56" fillId="25" borderId="32" xfId="135" applyFont="1" applyFill="1" applyBorder="1" applyAlignment="1">
      <alignment horizontal="center" vertical="center" wrapText="1"/>
    </xf>
    <xf numFmtId="0" fontId="56" fillId="25" borderId="48" xfId="135" applyFont="1" applyFill="1" applyBorder="1" applyAlignment="1">
      <alignment horizontal="center" vertical="center" wrapText="1"/>
    </xf>
    <xf numFmtId="0" fontId="56" fillId="25" borderId="29" xfId="135" applyFont="1" applyFill="1" applyBorder="1" applyAlignment="1">
      <alignment horizontal="center" vertical="center" wrapText="1"/>
    </xf>
    <xf numFmtId="0" fontId="56" fillId="25" borderId="20" xfId="135" applyFont="1" applyFill="1" applyBorder="1" applyAlignment="1">
      <alignment horizontal="center" vertical="center" wrapText="1"/>
    </xf>
    <xf numFmtId="0" fontId="55" fillId="0" borderId="16" xfId="228" applyFont="1" applyBorder="1" applyAlignment="1">
      <alignment horizontal="center" vertical="center"/>
    </xf>
    <xf numFmtId="0" fontId="55" fillId="0" borderId="26" xfId="228" applyFont="1" applyBorder="1" applyAlignment="1">
      <alignment horizontal="center" vertical="center"/>
    </xf>
    <xf numFmtId="0" fontId="56" fillId="25" borderId="33" xfId="130" applyFont="1" applyFill="1" applyBorder="1" applyAlignment="1">
      <alignment vertical="center" wrapText="1"/>
    </xf>
    <xf numFmtId="0" fontId="55" fillId="25" borderId="18" xfId="130" applyFont="1" applyFill="1" applyBorder="1" applyAlignment="1">
      <alignment vertical="center" wrapText="1"/>
    </xf>
    <xf numFmtId="3" fontId="56" fillId="0" borderId="25" xfId="130" applyNumberFormat="1" applyFont="1" applyBorder="1" applyAlignment="1">
      <alignment horizontal="center" vertical="center" wrapText="1"/>
    </xf>
    <xf numFmtId="0" fontId="55" fillId="0" borderId="33" xfId="130" applyFont="1" applyBorder="1" applyAlignment="1">
      <alignment vertical="center" wrapText="1"/>
    </xf>
    <xf numFmtId="0" fontId="55" fillId="0" borderId="18" xfId="130" applyFont="1" applyBorder="1" applyAlignment="1">
      <alignment vertical="center" wrapText="1"/>
    </xf>
    <xf numFmtId="3" fontId="56" fillId="0" borderId="19" xfId="130" applyNumberFormat="1" applyFont="1" applyBorder="1" applyAlignment="1">
      <alignment horizontal="center" vertical="center"/>
    </xf>
    <xf numFmtId="3" fontId="56" fillId="0" borderId="23" xfId="130" applyNumberFormat="1" applyFont="1" applyBorder="1" applyAlignment="1">
      <alignment horizontal="center" vertical="center"/>
    </xf>
    <xf numFmtId="0" fontId="48" fillId="25" borderId="55" xfId="130" applyFont="1" applyFill="1" applyBorder="1" applyAlignment="1">
      <alignment horizontal="center" vertical="center" wrapText="1"/>
    </xf>
    <xf numFmtId="0" fontId="50" fillId="25" borderId="0" xfId="130" applyFont="1" applyFill="1" applyAlignment="1">
      <alignment horizontal="center" vertical="center" wrapText="1"/>
    </xf>
    <xf numFmtId="0" fontId="56" fillId="0" borderId="19" xfId="130" applyFont="1" applyBorder="1" applyAlignment="1">
      <alignment horizontal="center" vertical="center" wrapText="1"/>
    </xf>
    <xf numFmtId="0" fontId="56" fillId="0" borderId="23" xfId="130" applyFont="1" applyBorder="1" applyAlignment="1">
      <alignment horizontal="center" vertical="center" wrapText="1"/>
    </xf>
    <xf numFmtId="0" fontId="55" fillId="0" borderId="33" xfId="135" applyFont="1" applyBorder="1" applyAlignment="1">
      <alignment vertical="center" wrapText="1"/>
    </xf>
    <xf numFmtId="0" fontId="55" fillId="0" borderId="18" xfId="135" applyFont="1" applyBorder="1" applyAlignment="1">
      <alignment vertical="center" wrapText="1"/>
    </xf>
    <xf numFmtId="3" fontId="56" fillId="0" borderId="19" xfId="130" applyNumberFormat="1" applyFont="1" applyBorder="1" applyAlignment="1">
      <alignment horizontal="center" vertical="center" wrapText="1"/>
    </xf>
    <xf numFmtId="3" fontId="56" fillId="0" borderId="23" xfId="130" applyNumberFormat="1" applyFont="1" applyBorder="1" applyAlignment="1">
      <alignment horizontal="center" vertic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6"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1" xfId="34" applyNumberFormat="1" applyFont="1" applyBorder="1" applyAlignment="1">
      <alignment horizontal="center"/>
    </xf>
    <xf numFmtId="43" fontId="48" fillId="0" borderId="28" xfId="34" applyNumberFormat="1" applyFont="1" applyBorder="1" applyAlignment="1">
      <alignment horizontal="center"/>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48" fillId="0" borderId="27" xfId="0" applyFont="1" applyBorder="1"/>
    <xf numFmtId="0" fontId="48" fillId="0" borderId="31" xfId="0" applyFont="1" applyBorder="1"/>
    <xf numFmtId="0" fontId="48" fillId="0" borderId="61" xfId="0" applyFont="1" applyBorder="1" applyAlignment="1">
      <alignment horizontal="center"/>
    </xf>
    <xf numFmtId="0" fontId="48" fillId="0" borderId="28" xfId="0" applyFont="1" applyBorder="1" applyAlignment="1">
      <alignment horizontal="center"/>
    </xf>
    <xf numFmtId="0" fontId="50" fillId="24" borderId="34" xfId="0" applyFont="1" applyFill="1" applyBorder="1" applyAlignment="1">
      <alignment horizontal="center"/>
    </xf>
    <xf numFmtId="0" fontId="50" fillId="24" borderId="16" xfId="0" applyFont="1" applyFill="1" applyBorder="1" applyAlignment="1">
      <alignment horizontal="center"/>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46"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67" xfId="0" applyFont="1" applyFill="1" applyBorder="1" applyAlignment="1">
      <alignment horizontal="center"/>
    </xf>
    <xf numFmtId="0" fontId="50" fillId="24" borderId="66" xfId="0" applyFont="1" applyFill="1" applyBorder="1" applyAlignment="1">
      <alignment horizontal="center"/>
    </xf>
    <xf numFmtId="0" fontId="48" fillId="24" borderId="27" xfId="0" applyFont="1" applyFill="1" applyBorder="1" applyAlignment="1">
      <alignment horizontal="center" vertical="center"/>
    </xf>
    <xf numFmtId="0" fontId="48" fillId="24" borderId="31" xfId="0" applyFont="1" applyFill="1" applyBorder="1" applyAlignment="1">
      <alignment horizontal="center" vertical="center"/>
    </xf>
    <xf numFmtId="0" fontId="48" fillId="24" borderId="69" xfId="0" applyFont="1" applyFill="1" applyBorder="1" applyAlignment="1">
      <alignment horizontal="center"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57"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8" xfId="0" applyFont="1" applyBorder="1"/>
    <xf numFmtId="0" fontId="48" fillId="0" borderId="61" xfId="0" applyFont="1" applyBorder="1"/>
    <xf numFmtId="2" fontId="48" fillId="0" borderId="61" xfId="0" applyNumberFormat="1" applyFont="1" applyBorder="1" applyAlignment="1">
      <alignment horizontal="center"/>
    </xf>
    <xf numFmtId="2" fontId="48" fillId="0" borderId="28" xfId="0" applyNumberFormat="1" applyFont="1" applyBorder="1" applyAlignment="1">
      <alignment horizontal="center"/>
    </xf>
    <xf numFmtId="0" fontId="49" fillId="0" borderId="79" xfId="256" applyFont="1" applyBorder="1" applyAlignment="1" applyProtection="1">
      <alignment horizontal="center"/>
    </xf>
    <xf numFmtId="0" fontId="49" fillId="0" borderId="51" xfId="256" applyFont="1" applyBorder="1" applyAlignment="1" applyProtection="1">
      <alignment horizontal="center"/>
    </xf>
    <xf numFmtId="0" fontId="50" fillId="0" borderId="77" xfId="0" applyFont="1" applyBorder="1" applyAlignment="1">
      <alignment horizontal="center"/>
    </xf>
    <xf numFmtId="0" fontId="50" fillId="0" borderId="58" xfId="0" applyFont="1" applyBorder="1" applyAlignment="1">
      <alignment horizontal="center"/>
    </xf>
    <xf numFmtId="0" fontId="50" fillId="0" borderId="78" xfId="0" applyFont="1" applyBorder="1" applyAlignment="1">
      <alignment horizontal="center"/>
    </xf>
    <xf numFmtId="0" fontId="50" fillId="0" borderId="74"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48" fillId="0" borderId="76" xfId="255" applyFont="1" applyBorder="1" applyAlignment="1">
      <alignment horizontal="center" vertic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5" xfId="255" applyFont="1" applyBorder="1" applyAlignment="1">
      <alignment horizontal="center" vertical="center"/>
    </xf>
    <xf numFmtId="0" fontId="48" fillId="0" borderId="50" xfId="255" applyFont="1" applyBorder="1" applyAlignment="1">
      <alignment horizontal="center" vertical="center"/>
    </xf>
    <xf numFmtId="0" fontId="48" fillId="0" borderId="77" xfId="255" applyFont="1" applyBorder="1" applyAlignment="1">
      <alignment horizontal="center" vertical="center"/>
    </xf>
    <xf numFmtId="0" fontId="48" fillId="0" borderId="58" xfId="255" applyFont="1" applyBorder="1" applyAlignment="1">
      <alignment horizontal="center" vertical="center"/>
    </xf>
    <xf numFmtId="0" fontId="48" fillId="0" borderId="57" xfId="255" applyFont="1" applyBorder="1" applyAlignment="1">
      <alignment horizontal="center" vertical="center"/>
    </xf>
    <xf numFmtId="0" fontId="48" fillId="0" borderId="67" xfId="255" applyFont="1" applyBorder="1" applyAlignment="1">
      <alignment horizontal="center" vertical="center"/>
    </xf>
    <xf numFmtId="0" fontId="48" fillId="0" borderId="55" xfId="255" applyFont="1" applyBorder="1" applyAlignment="1">
      <alignment horizontal="center" vertical="center"/>
    </xf>
    <xf numFmtId="0" fontId="48" fillId="0" borderId="71" xfId="255" applyFont="1" applyBorder="1" applyAlignment="1">
      <alignment horizontal="center" vertical="center"/>
    </xf>
    <xf numFmtId="0" fontId="48" fillId="0" borderId="65" xfId="255" applyFont="1" applyBorder="1" applyAlignment="1">
      <alignment horizontal="center" vertical="center"/>
    </xf>
    <xf numFmtId="0" fontId="48" fillId="0" borderId="54" xfId="255" applyFont="1" applyBorder="1" applyAlignment="1">
      <alignment horizontal="center" vertical="center"/>
    </xf>
    <xf numFmtId="0" fontId="48" fillId="0" borderId="73" xfId="255" applyFont="1" applyBorder="1" applyAlignment="1">
      <alignment horizontal="center" vertical="center"/>
    </xf>
    <xf numFmtId="0" fontId="48" fillId="0" borderId="67" xfId="0" applyFont="1" applyBorder="1" applyAlignment="1">
      <alignment horizontal="center" vertical="center"/>
    </xf>
    <xf numFmtId="0" fontId="48" fillId="0" borderId="55" xfId="0" applyFont="1" applyBorder="1" applyAlignment="1">
      <alignment horizontal="center" vertical="center"/>
    </xf>
    <xf numFmtId="0" fontId="48" fillId="0" borderId="71" xfId="0" applyFont="1" applyBorder="1" applyAlignment="1">
      <alignment horizontal="center" vertical="center"/>
    </xf>
    <xf numFmtId="0" fontId="48" fillId="0" borderId="49" xfId="255" applyFont="1" applyBorder="1" applyAlignment="1">
      <alignment horizontal="center" vertic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50" fillId="0" borderId="57"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43" fillId="0" borderId="85" xfId="0" applyFont="1" applyBorder="1" applyAlignment="1">
      <alignment horizontal="center" wrapText="1"/>
    </xf>
    <xf numFmtId="0" fontId="48" fillId="26" borderId="18" xfId="0" applyFont="1" applyFill="1" applyBorder="1" applyAlignment="1">
      <alignment horizontal="center" vertical="center" wrapText="1"/>
    </xf>
    <xf numFmtId="0" fontId="50" fillId="0" borderId="74"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CONSOLIDADO PRESUPUESTOS OCC Y URA 2" xfId="258" xr:uid="{00000000-0005-0000-0000-0000CF000000}"/>
    <cellStyle name="Normal_modelo ACTA OBRA y MODIFICACION" xfId="255" xr:uid="{00000000-0005-0000-0000-0000D0000000}"/>
    <cellStyle name="Normal_PTO OFICIAL PREPLIEGO (CORREGIDO) 2" xfId="131" xr:uid="{00000000-0005-0000-0000-0000D1000000}"/>
    <cellStyle name="Notas 2" xfId="93" xr:uid="{00000000-0005-0000-0000-0000D2000000}"/>
    <cellStyle name="Notas 3" xfId="239" xr:uid="{00000000-0005-0000-0000-0000D3000000}"/>
    <cellStyle name="Percent" xfId="240" xr:uid="{00000000-0005-0000-0000-0000D4000000}"/>
    <cellStyle name="Porcentaje" xfId="95" builtinId="5"/>
    <cellStyle name="Porcentaje 2" xfId="241" xr:uid="{00000000-0005-0000-0000-0000D6000000}"/>
    <cellStyle name="Porcentaje 3" xfId="94" xr:uid="{00000000-0005-0000-0000-0000D7000000}"/>
    <cellStyle name="Porcentaje 4" xfId="242" xr:uid="{00000000-0005-0000-0000-0000D8000000}"/>
    <cellStyle name="Porcentaje 5" xfId="243" xr:uid="{00000000-0005-0000-0000-0000D9000000}"/>
    <cellStyle name="Porcentaje 5 2" xfId="244" xr:uid="{00000000-0005-0000-0000-0000DA000000}"/>
    <cellStyle name="Porcentual 2" xfId="96" xr:uid="{00000000-0005-0000-0000-0000DB000000}"/>
    <cellStyle name="Porcentual 2 10" xfId="97" xr:uid="{00000000-0005-0000-0000-0000DC000000}"/>
    <cellStyle name="Porcentual 2 10 2" xfId="98" xr:uid="{00000000-0005-0000-0000-0000DD000000}"/>
    <cellStyle name="Porcentual 2 11" xfId="99" xr:uid="{00000000-0005-0000-0000-0000DE000000}"/>
    <cellStyle name="Porcentual 2 12" xfId="100" xr:uid="{00000000-0005-0000-0000-0000DF000000}"/>
    <cellStyle name="Porcentual 2 2" xfId="101" xr:uid="{00000000-0005-0000-0000-0000E0000000}"/>
    <cellStyle name="Porcentual 2 3" xfId="102" xr:uid="{00000000-0005-0000-0000-0000E1000000}"/>
    <cellStyle name="Porcentual 2 4" xfId="103" xr:uid="{00000000-0005-0000-0000-0000E2000000}"/>
    <cellStyle name="Porcentual 2 5" xfId="104" xr:uid="{00000000-0005-0000-0000-0000E3000000}"/>
    <cellStyle name="Porcentual 2 6" xfId="105" xr:uid="{00000000-0005-0000-0000-0000E4000000}"/>
    <cellStyle name="Porcentual 2 7" xfId="106" xr:uid="{00000000-0005-0000-0000-0000E5000000}"/>
    <cellStyle name="Porcentual 2 8" xfId="107" xr:uid="{00000000-0005-0000-0000-0000E6000000}"/>
    <cellStyle name="Porcentual 2 9" xfId="108" xr:uid="{00000000-0005-0000-0000-0000E7000000}"/>
    <cellStyle name="Porcentual 3" xfId="109" xr:uid="{00000000-0005-0000-0000-0000E8000000}"/>
    <cellStyle name="Porcentual 4" xfId="110" xr:uid="{00000000-0005-0000-0000-0000E9000000}"/>
    <cellStyle name="Porcentual 4 2" xfId="111" xr:uid="{00000000-0005-0000-0000-0000EA000000}"/>
    <cellStyle name="Porcentual 5" xfId="112" xr:uid="{00000000-0005-0000-0000-0000EB000000}"/>
    <cellStyle name="Porcentual 5 2" xfId="245" xr:uid="{00000000-0005-0000-0000-0000EC000000}"/>
    <cellStyle name="Porcentual 6" xfId="113" xr:uid="{00000000-0005-0000-0000-0000ED000000}"/>
    <cellStyle name="Porcentual 6 2" xfId="114" xr:uid="{00000000-0005-0000-0000-0000EE000000}"/>
    <cellStyle name="Porcentual 7" xfId="115" xr:uid="{00000000-0005-0000-0000-0000EF000000}"/>
    <cellStyle name="Porcentual 8" xfId="127" xr:uid="{00000000-0005-0000-0000-0000F0000000}"/>
    <cellStyle name="resaltado" xfId="246" xr:uid="{00000000-0005-0000-0000-0000F1000000}"/>
    <cellStyle name="Salida 2" xfId="116" xr:uid="{00000000-0005-0000-0000-0000F2000000}"/>
    <cellStyle name="Salida 3" xfId="247" xr:uid="{00000000-0005-0000-0000-0000F3000000}"/>
    <cellStyle name="Texto de advertencia 2" xfId="117" xr:uid="{00000000-0005-0000-0000-0000F4000000}"/>
    <cellStyle name="Texto de advertencia 3" xfId="248" xr:uid="{00000000-0005-0000-0000-0000F5000000}"/>
    <cellStyle name="Texto explicativo 2" xfId="118" xr:uid="{00000000-0005-0000-0000-0000F6000000}"/>
    <cellStyle name="Texto explicativo 3" xfId="249" xr:uid="{00000000-0005-0000-0000-0000F7000000}"/>
    <cellStyle name="Título 1 2" xfId="119" xr:uid="{00000000-0005-0000-0000-0000F8000000}"/>
    <cellStyle name="Título 1 3" xfId="250" xr:uid="{00000000-0005-0000-0000-0000F9000000}"/>
    <cellStyle name="Título 2 2" xfId="120" xr:uid="{00000000-0005-0000-0000-0000FA000000}"/>
    <cellStyle name="Título 2 3" xfId="251" xr:uid="{00000000-0005-0000-0000-0000FB000000}"/>
    <cellStyle name="Título 3 2" xfId="121" xr:uid="{00000000-0005-0000-0000-0000FC000000}"/>
    <cellStyle name="Título 3 3" xfId="252" xr:uid="{00000000-0005-0000-0000-0000FD000000}"/>
    <cellStyle name="Título 4" xfId="122" xr:uid="{00000000-0005-0000-0000-0000FE000000}"/>
    <cellStyle name="Título 5" xfId="253" xr:uid="{00000000-0005-0000-0000-0000FF000000}"/>
    <cellStyle name="Total" xfId="123" builtinId="25" customBuiltin="1"/>
    <cellStyle name="Total 2" xfId="124" xr:uid="{00000000-0005-0000-0000-000001010000}"/>
    <cellStyle name="Total 3" xfId="254" xr:uid="{00000000-0005-0000-0000-000002010000}"/>
  </cellStyles>
  <dxfs count="36">
    <dxf>
      <fill>
        <patternFill>
          <bgColor rgb="FF00FF00"/>
        </patternFill>
      </fill>
    </dxf>
    <dxf>
      <fill>
        <patternFill>
          <bgColor rgb="FF00FF00"/>
        </patternFill>
      </fill>
    </dxf>
    <dxf>
      <fill>
        <patternFill>
          <bgColor theme="0"/>
        </patternFill>
      </fill>
    </dxf>
    <dxf>
      <fill>
        <patternFill>
          <bgColor rgb="FF00FF00"/>
        </patternFill>
      </fill>
    </dxf>
    <dxf>
      <fill>
        <patternFill>
          <bgColor theme="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theme="0"/>
        </patternFill>
      </fill>
    </dxf>
    <dxf>
      <fill>
        <patternFill>
          <bgColor rgb="FF00FF00"/>
        </patternFill>
      </fill>
    </dxf>
    <dxf>
      <fill>
        <patternFill>
          <bgColor theme="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9C9C9"/>
      <color rgb="FFF0F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gobantioquia-my.sharepoint.com/Users/1037579737/Documents/ZONE%204/PP%2009-10/MALLA%20VIAL/MALLA%20VIAL/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COSTOS UNITARIOS"/>
      <sheetName val="CA-2909"/>
      <sheetName val="TRAYECTO 1"/>
      <sheetName val="PESOS"/>
      <sheetName val="CABG"/>
      <sheetName val=""/>
      <sheetName val="Seguim-16"/>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Varios"/>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Lista ICC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efreshError="1"/>
      <sheetData sheetId="82" refreshError="1"/>
      <sheetData sheetId="83" refreshError="1"/>
      <sheetData sheetId="84" refreshError="1"/>
      <sheetData sheetId="85" refreshError="1"/>
      <sheetData sheetId="86" refreshError="1"/>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efreshError="1"/>
      <sheetData sheetId="208" refreshError="1"/>
      <sheetData sheetId="209" refreshError="1"/>
      <sheetData sheetId="210" refreshError="1"/>
      <sheetData sheetId="211" refreshError="1"/>
      <sheetData sheetId="212" refreshError="1"/>
      <sheetData sheetId="213" refreshError="1"/>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refreshError="1"/>
      <sheetData sheetId="720" refreshError="1"/>
      <sheetData sheetId="721" refreshError="1"/>
      <sheetData sheetId="722" refreshError="1"/>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sheetData sheetId="782"/>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sheetData sheetId="887"/>
      <sheetData sheetId="888"/>
      <sheetData sheetId="889"/>
      <sheetData sheetId="890"/>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sheetData sheetId="918"/>
      <sheetData sheetId="919"/>
      <sheetData sheetId="920"/>
      <sheetData sheetId="921"/>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sheetData sheetId="963"/>
      <sheetData sheetId="964"/>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sheetData sheetId="974"/>
      <sheetData sheetId="975"/>
      <sheetData sheetId="976"/>
      <sheetData sheetId="977"/>
      <sheetData sheetId="978"/>
      <sheetData sheetId="979"/>
      <sheetData sheetId="980"/>
      <sheetData sheetId="981"/>
      <sheetData sheetId="982"/>
      <sheetData sheetId="983"/>
      <sheetData sheetId="984"/>
      <sheetData sheetId="985">
        <row r="2">
          <cell r="A2">
            <v>0</v>
          </cell>
        </row>
      </sheetData>
      <sheetData sheetId="986">
        <row r="2">
          <cell r="A2">
            <v>0</v>
          </cell>
        </row>
      </sheetData>
      <sheetData sheetId="987"/>
      <sheetData sheetId="988">
        <row r="2">
          <cell r="A2">
            <v>0</v>
          </cell>
        </row>
      </sheetData>
      <sheetData sheetId="989">
        <row r="2">
          <cell r="A2">
            <v>0</v>
          </cell>
        </row>
      </sheetData>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REF"/>
      <sheetName val="Formulario No.1 "/>
      <sheetName val="450.2P  Vía 9003"/>
      <sheetName val="632.1P "/>
      <sheetName val="630.4 Vía 9003"/>
      <sheetName val="630.6 Vía 780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CCIDENTES DE 1995 - 1996.xls"/>
      <sheetName val="A.P.U."/>
      <sheetName val="Dato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Vía 9004"/>
      <sheetName val="450.9 "/>
      <sheetName val="450.9P  "/>
      <sheetName val="330.1P"/>
      <sheetName val="900.4P"/>
      <sheetName val="20-23"/>
      <sheetName val="APU201,3"/>
      <sheetName val="PU600P.1"/>
      <sheetName val="PU610,1"/>
      <sheetName val="BDATOS"/>
      <sheetName val="V.R. 13 AL 26 MAR"/>
      <sheetName val="B.A. 13 AL 26 MAR"/>
      <sheetName val="L.M 10 AL 23 DE ABRIL"/>
      <sheetName val="V.R 10 AL 23 ABRIL"/>
      <sheetName val="J.CRUZ 10AL23 ABRIL"/>
      <sheetName val="J. BUELVAS 1-15 FEB"/>
      <sheetName val="FIBRA ÓPTIC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A. P. U."/>
      <sheetName val="PESOS"/>
      <sheetName val="PRESUPUESTO LICITACIÓN SRN 001"/>
      <sheetName val="SRN_005"/>
      <sheetName val="INFOR. GENERAL"/>
      <sheetName val="Base de Diseño"/>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683P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TRANSP"/>
      <sheetName val="MAT"/>
      <sheetName val="EQU"/>
      <sheetName val="RESUMEN -2"/>
      <sheetName val="RESUMEN -1"/>
      <sheetName val="DESMONTE"/>
      <sheetName val="DEMOLICION"/>
      <sheetName val="EXC.EXPL. CAN"/>
      <sheetName val="REMOC. DERRUMB"/>
      <sheetName val="PEDRAPLEN"/>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STRSUMM0"/>
      <sheetName val="$ Directo"/>
      <sheetName val="mat&amp;sub"/>
      <sheetName val="indir"/>
      <sheetName val="gene"/>
      <sheetName val="tot"/>
      <sheetName val="prog "/>
      <sheetName val="pres_comp"/>
      <sheetName val="civ_1"/>
      <sheetName val="kp_civ1"/>
      <sheetName val="KP"/>
      <sheetName val="civpl1"/>
      <sheetName val="7417st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Lagunas"/>
      <sheetName val="Planta"/>
      <sheetName val="Perfil"/>
      <sheetName val="T. Grasa"/>
      <sheetName val="Ref."/>
      <sheetName val="Jqm"/>
      <sheetName val="Eras de Secado CRITES"/>
      <sheetName val="Impresion"/>
      <sheetName val="\Users\JoseGabriel\Downloads\Ví"/>
      <sheetName val="DESPIECE REDES"/>
      <sheetName val="4.1 EBAC"/>
      <sheetName val="4.2 IMPULSION"/>
      <sheetName val="4.3 CONDUCCION"/>
      <sheetName val="4.4 TANQUES"/>
      <sheetName val="4.6 REDES"/>
      <sheetName val="4.7 RESUME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PRESUPUESTO FINAL"/>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Poliza Aprox"/>
      <sheetName val="MAQUINARIA"/>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PE 1"/>
      <sheetName val="Acta k1+50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RENDIMIENTOS"/>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ENU"/>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397"/>
      <sheetName val="400"/>
      <sheetName val="417"/>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1.4.4"/>
      <sheetName val="4.4.5"/>
      <sheetName val="NP28"/>
      <sheetName val="4.7.3"/>
      <sheetName val="458"/>
      <sheetName val="030104"/>
      <sheetName val="030120"/>
      <sheetName val="1.4.6 IDU"/>
      <sheetName val="Form8_bombas"/>
      <sheetName val="Form8_h2"/>
      <sheetName val="Form8_lubricacion"/>
      <sheetName val="Form8_regeneracion"/>
      <sheetName val="tub"/>
      <sheetName val="val"/>
      <sheetName val="tub_lub"/>
      <sheetName val="partidas_cant_tub_final_04"/>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CONCRETO"/>
      <sheetName val="resumen carcel x 16.7%"/>
      <sheetName val="resumen carcel "/>
      <sheetName val="resumen carcel con baño x 16.7%"/>
      <sheetName val="resumen carcel con baño"/>
      <sheetName val="Unitario "/>
      <sheetName val="Auxiliares "/>
      <sheetName val="Análisis de cuadrillas"/>
      <sheetName val="\Users\aljipego\Downloads\Víncu"/>
      <sheetName val="ó&gt;"/>
      <sheetName val="G.G"/>
      <sheetName val="VR-PROP MOD 1"/>
      <sheetName val="FORMULA"/>
      <sheetName val="PRECIO"/>
      <sheetName val="I M"/>
      <sheetName val="SOÑANDO"/>
      <sheetName val="EV 424 CON 5 (2)"/>
      <sheetName val="Precios no oficial"/>
      <sheetName val="ANEXO 4"/>
      <sheetName val="ANEXO 4 (2)"/>
      <sheetName val="ANEXO 4 (3)"/>
      <sheetName val="ANEXO 4 (4)"/>
      <sheetName val="ANEXO 5 "/>
      <sheetName val="EQUIPO-IDU"/>
      <sheetName val="4.4"/>
      <sheetName val="4.5"/>
      <sheetName val="4.6"/>
      <sheetName val="4.7"/>
      <sheetName val="4.8"/>
      <sheetName val="8.4"/>
      <sheetName val="8.5"/>
      <sheetName val="11.2"/>
      <sheetName val="11.3"/>
      <sheetName val="11.4"/>
      <sheetName val="11.5"/>
      <sheetName val="UNIT_40"/>
      <sheetName val="2008_Database Pate In"/>
      <sheetName val="2008 Database"/>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P-GENERAL (2)"/>
      <sheetName val="P-GENERAL"/>
      <sheetName val="7AGOSTO"/>
      <sheetName val="GENEY-OASIS"/>
      <sheetName val="9DEMARZO"/>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TIEMPO-TRAB"/>
      <sheetName val="COLILLAS"/>
      <sheetName val="CONSO-PERSONA"/>
      <sheetName val="Grupo 3 "/>
      <sheetName val="Grupo 2."/>
      <sheetName val="Informe semanal 22"/>
      <sheetName val="Lista chequeo"/>
      <sheetName val="Acta de Comité de Obra"/>
      <sheetName val="Acta de Comité de Obra 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X.Parametros"/>
      <sheetName val="2.PERFILE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476"/>
      <sheetName val="475"/>
      <sheetName val="471"/>
      <sheetName val="470"/>
      <sheetName val="469"/>
      <sheetName val="468"/>
      <sheetName val="467"/>
      <sheetName val="466"/>
      <sheetName val="465"/>
      <sheetName val="464"/>
      <sheetName val="463"/>
      <sheetName val="462"/>
      <sheetName val="461"/>
      <sheetName val="459"/>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2"/>
      <sheetName val="405"/>
      <sheetName val="401"/>
      <sheetName val="399"/>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2.4"/>
      <sheetName val="4.2.6"/>
      <sheetName val="4.2.7"/>
      <sheetName val="4.2.8"/>
      <sheetName val="4.2.9"/>
      <sheetName val="4.3.1"/>
      <sheetName val="4.3.2"/>
      <sheetName val="4.4.1"/>
      <sheetName val="4.4.2"/>
      <sheetName val="4.4.3"/>
      <sheetName val="4.4.4"/>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OFERTA ECON"/>
      <sheetName val="HITO I (Fase I)"/>
      <sheetName val="Hito II (Actualización)"/>
      <sheetName val="PRESUPUESTO ORDEN DE SERVICIO"/>
      <sheetName val="Covid19 Consultoria"/>
      <sheetName val="INDICMICROEMP"/>
      <sheetName val="[aCCIDENTES DE 1995 - 1996.xls]"/>
      <sheetName val="SALARIO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C SF GAVIONES"/>
      <sheetName val="MA"/>
      <sheetName val="PT"/>
      <sheetName val="admon99"/>
      <sheetName val="nelson"/>
      <sheetName val="SALIDA"/>
      <sheetName val="glvc"/>
      <sheetName val="cyrb"/>
      <sheetName val="gapr"/>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F-3 ACTA COMPROMISO"/>
      <sheetName val="APu1"/>
      <sheetName val="APu2"/>
      <sheetName val="APu3"/>
      <sheetName val="APu4"/>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Base de precios"/>
      <sheetName val="AUIC T23"/>
      <sheetName val="AUIC T16"/>
      <sheetName val="AUIC T16 M"/>
      <sheetName val="AUIC T11"/>
      <sheetName val="Transversal 2 (T)"/>
      <sheetName val="Transversal 2 (i)"/>
      <sheetName val="San Antonio (T)"/>
      <sheetName val="San Antonio (i)"/>
      <sheetName val="La Poceta (T)"/>
      <sheetName val="La Poceta (i)"/>
      <sheetName val="Belen - Fiscalia (T)"/>
      <sheetName val="Belen - Fiscalia (i)"/>
      <sheetName val="TR 16 Jumbo-Tranv 2 (T) "/>
      <sheetName val="TR 16 Jumbo-Tranv 2 (i)"/>
      <sheetName val="TR 24"/>
      <sheetName val="FormCan"/>
      <sheetName val="PrecRec"/>
      <sheetName val="SUB_APU"/>
      <sheetName val="Cot IME"/>
      <sheetName val="Unitarios"/>
      <sheetName val="UnitMO"/>
      <sheetName val="FORM UNITARIOS"/>
      <sheetName val="MOBRA"/>
      <sheetName val="EQUIPO Y HERRAMIENTAS"/>
      <sheetName val="CONDICIONES"/>
      <sheetName val="7422CW00"/>
      <sheetName val="Wind Loads"/>
      <sheetName val="Fab. 15"/>
      <sheetName val="Comparativa"/>
      <sheetName val="resoc"/>
      <sheetName val="Datos-No imprimir"/>
      <sheetName val="Reaj. (CHAL.)"/>
      <sheetName val="Flota"/>
      <sheetName val="ANALISIS BASICOS"/>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PACC Contratacion"/>
      <sheetName val="Contratacion PME v021"/>
      <sheetName val="Ppto EL COPEY"/>
      <sheetName val="bocatoma"/>
      <sheetName val="ANALISIS DE PRECIOS BASICOS"/>
      <sheetName val="PRESUPUESTO GENERAL"/>
      <sheetName val="P. MATERIAL A.C.T CER"/>
      <sheetName val="P. TOTALE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5.6"/>
      <sheetName val="PreDES"/>
      <sheetName val="Ba Da"/>
      <sheetName val="Base Datos terrestre"/>
      <sheetName val="7.5.3"/>
      <sheetName val="7.5.2"/>
      <sheetName val="7.5.1"/>
      <sheetName val="7.4.2"/>
      <sheetName val="7.4.1"/>
      <sheetName val="7.3.2"/>
      <sheetName val="7.3.1"/>
      <sheetName val="7.2.3"/>
      <sheetName val="7.2.2"/>
      <sheetName val="7.2.1"/>
      <sheetName val="VILLANUEVA"/>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3"/>
      <sheetName val="1.4.2"/>
      <sheetName val="1.2.7"/>
      <sheetName val="1.2.6"/>
      <sheetName val="1.2.5"/>
      <sheetName val="1.2.4"/>
      <sheetName val="1.2.3"/>
      <sheetName val="C1.2.4"/>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a%20%20aaInformaci%C3%B3n%20GRU"/>
      <sheetName val="a%20%20aaInformación"/>
      <sheetName val="a%20%20aaInformaci%C3%B3n"/>
      <sheetName val="CUAD-DIURN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O ELECTRI"/>
      <sheetName val="PRESUPUESTO POZOS"/>
      <sheetName val="ANALISIS UNITARIOS "/>
      <sheetName val="ANALISIS U. POZOS"/>
      <sheetName val="MEMORIA DE CANTIDADES"/>
      <sheetName val="MEMORIA DE CANTIDADES POZOS"/>
      <sheetName val="MORTEROS Y CONCRETOS"/>
      <sheetName val="XX-30"/>
      <sheetName val="PRESUPUESTO IE"/>
      <sheetName val="APUS  IE"/>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Constantes Generales"/>
      <sheetName val="CONS"/>
      <sheetName val="\\Master\luis carlos\Documents "/>
      <sheetName val="1.5 GRÁFICO AVANCE"/>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7"/>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básicos"/>
      <sheetName val="PD"/>
      <sheetName val="2500psi"/>
      <sheetName val="3000psi"/>
      <sheetName val="fi"/>
      <sheetName val="SOLICITUD"/>
      <sheetName val=" NIVEL DE CRITICIDAD"/>
      <sheetName val="REQUISITOS MINIMOS"/>
      <sheetName val="FACTORES DE EVALUACION"/>
      <sheetName val="EVALUACION DEL RIESGO"/>
      <sheetName val="MATRIZ RIESGO Y EXPOSICION"/>
      <sheetName val="FACTOR J"/>
      <sheetName val="Base Muestras"/>
      <sheetName val="FT01_AP6_ M4"/>
      <sheetName val="FT02_AP1"/>
      <sheetName val="FT01_AP17_ M35"/>
      <sheetName val="Mu1"/>
      <sheetName val="MINFRA-MN-IN-4-FR-1"/>
      <sheetName val="OBRAS EXTRAS"/>
      <sheetName val="2,1 (2)"/>
      <sheetName val="SEGM"/>
      <sheetName val="CANT PAV-1"/>
      <sheetName val="MMTO"/>
      <sheetName val="PRESUPUESTO2"/>
      <sheetName val="SEGM2"/>
      <sheetName val="CANT PAV-2"/>
      <sheetName val="MMTO2"/>
      <sheetName val="CANT_PAV-1"/>
      <sheetName val="CANT_PAV-2"/>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3"/>
      <sheetName val="F-04"/>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SHEETS"/>
      <sheetName val="INITIAL INPUTS"/>
      <sheetName val="MEDICION"/>
      <sheetName val="TIPO"/>
      <sheetName val="Exchange Rate"/>
      <sheetName val="Itemizado"/>
      <sheetName val="Budget-US$"/>
      <sheetName val="Agenda Budget"/>
      <sheetName val="Budget Reconciliation-Detail"/>
      <sheetName val="Budget Rec-Detail US$"/>
      <sheetName val="Budget Rec-Summ"/>
      <sheetName val="Budget Rec-Summ US$"/>
      <sheetName val="A Control D&amp;S"/>
      <sheetName val="Gastos Generale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subcontrato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N Unitarios"/>
      <sheetName val="Costo Indirecto"/>
      <sheetName val="Elect GM"/>
      <sheetName val="Albañiles"/>
      <sheetName val="Compar."/>
      <sheetName val="Programa"/>
      <sheetName val="presup.ofi.sta.elisa"/>
      <sheetName val="cal.muros.cerramiento"/>
      <sheetName val="unitarios prueba"/>
      <sheetName val="m.o."/>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Unitario"/>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DATBAND"/>
      <sheetName val="Proc 0009h"/>
      <sheetName val="Proc 0009i (2)"/>
      <sheetName val="DAT NUC"/>
      <sheetName val="Hoja (2)"/>
      <sheetName val="Proc0009m"/>
      <sheetName val="Proc 0009i"/>
      <sheetName val="Gráfico de control"/>
      <sheetName val="HIST-RES"/>
      <sheetName val="Hist(1)"/>
      <sheetName val="Hist(2)"/>
      <sheetName val="Hist(3)"/>
      <sheetName val="Hist(4)"/>
      <sheetName val="Hist(5)"/>
      <sheetName val="NÚCLEOS"/>
      <sheetName val="NÚCLEOS (2)"/>
      <sheetName val="CORREL"/>
      <sheetName val="3.1 EMCCCP_CANTERA"/>
      <sheetName val="3.1 TERRAPLENES"/>
      <sheetName val="3.1 TRANSP_GRAN"/>
      <sheetName val="HORAS_EQUxACT"/>
      <sheetName val="ACPM_EQUxACT"/>
      <sheetName val="DIARIO CARRAIPIA"/>
      <sheetName val="FACTURACION OCT 2009 "/>
      <sheetName val="CONSUMO EQUIPOS"/>
      <sheetName val="EXPLOTAC_SONRISA"/>
      <sheetName val="TRIT_MAT_B"/>
      <sheetName val="TRIT_MAT_SB"/>
      <sheetName val="PROD_SUBBASE"/>
      <sheetName val="3.1 SUBBASE"/>
      <sheetName val="3.1 OBRAS_ARTE"/>
      <sheetName val="FACTURACION ENE 2010"/>
      <sheetName val="FACTURACION FEB 2010"/>
      <sheetName val="FACT_ESPERADA"/>
      <sheetName val="1.02"/>
      <sheetName val="2.02"/>
      <sheetName val="UPAV-002"/>
      <sheetName val="4.01.09"/>
      <sheetName val="4.03.14"/>
      <sheetName val="5.01"/>
      <sheetName val="5.04"/>
      <sheetName val="UVAR-001"/>
      <sheetName val="15.05"/>
      <sheetName val="18.01"/>
      <sheetName val="19.04.03"/>
      <sheetName val="19.21.01"/>
      <sheetName val="19.21.03"/>
      <sheetName val="20.22"/>
      <sheetName val="20.24"/>
      <sheetName val="Alc-001"/>
      <sheetName val="Alc-005"/>
      <sheetName val="Alc-006"/>
      <sheetName val="Alc-013"/>
      <sheetName val="21.06.01"/>
      <sheetName val="22.01.01.12"/>
      <sheetName val="22.01.03.01"/>
      <sheetName val="BASE-EST"/>
      <sheetName val="Mezclas asfálticas"/>
      <sheetName val="VIAS_CESAR"/>
      <sheetName val="SAN_ROQUE"/>
      <sheetName val="STA_ROSA"/>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ACAB. PISOS"/>
      <sheetName val="CIELOS"/>
      <sheetName val="ACAB. MUROS"/>
      <sheetName val="APARATOS"/>
      <sheetName val="PUERTAS Y VENTANAS"/>
      <sheetName val="Datos entrada"/>
      <sheetName val="Analisis transporte"/>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Form5 _Pág_ 2"/>
      <sheetName val="LIQUIDACION"/>
      <sheetName val="PRESUP. RESUMEN"/>
      <sheetName val="UNITARIOS_GENERALES"/>
      <sheetName val="5__MODIFICATORIA"/>
      <sheetName val="UNITARIOS%20GENERALES.xls"/>
      <sheetName val="ACTA 1 INICIO"/>
      <sheetName val="CUADRO PRODUCTOS "/>
      <sheetName val="OBRA TOT (2)"/>
      <sheetName val="INTERV."/>
      <sheetName val="Cronograma2020"/>
      <sheetName val="PO Y CRONOGRAMA EJE CAFETERO RE"/>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ACTA.RECIBO"/>
      <sheetName val="O1-INFO.SEMANAL"/>
      <sheetName val="O1-SEG.SEMANAL"/>
      <sheetName val="O1-SEG.ADMINISTRATIVO"/>
      <sheetName val="O1-SEG.GENERAL"/>
      <sheetName val="O1-INFO.FINAL"/>
      <sheetName val="O1-EVAL.CONTRATISTA"/>
      <sheetName val="JORNALES y EQUIPO"/>
      <sheetName val="PR PARQUE"/>
      <sheetName val="5.11"/>
      <sheetName val="5.22"/>
      <sheetName val="5.33"/>
      <sheetName val="5,8"/>
      <sheetName val="5,9"/>
      <sheetName val="5,10"/>
      <sheetName val="5,11"/>
      <sheetName val="PRES PARQUE"/>
      <sheetName val="PRES PARQUE (2)"/>
      <sheetName val="18.2"/>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M."/>
      <sheetName val="PERS."/>
      <sheetName val="ACTI."/>
      <sheetName val="MAT. Y EQ."/>
      <sheetName val="Calendario de trabajo por turno"/>
      <sheetName val="RELLENO SUMINISTRO"/>
      <sheetName val="RELLENO AR"/>
      <sheetName val="RELLENO ALL"/>
      <sheetName val="SANITARIO URBANO"/>
      <sheetName val="COLECTOR DE LLUVIAS"/>
      <sheetName val="BAJANTE DE NEGRAS"/>
      <sheetName val="BAJANTE DE LLUVIAS"/>
      <sheetName val="RELACIONES"/>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1">
          <cell r="A1" t="str">
            <v>ITEM</v>
          </cell>
        </row>
      </sheetData>
      <sheetData sheetId="190">
        <row r="1">
          <cell r="A1" t="str">
            <v>ITEM</v>
          </cell>
        </row>
      </sheetData>
      <sheetData sheetId="191">
        <row r="1">
          <cell r="A1" t="str">
            <v>EQUIPO</v>
          </cell>
        </row>
      </sheetData>
      <sheetData sheetId="192">
        <row r="1">
          <cell r="A1" t="str">
            <v>ADMINISTRACION</v>
          </cell>
        </row>
      </sheetData>
      <sheetData sheetId="193"/>
      <sheetData sheetId="194">
        <row r="5">
          <cell r="A5">
            <v>4010000</v>
          </cell>
        </row>
      </sheetData>
      <sheetData sheetId="195"/>
      <sheetData sheetId="196"/>
      <sheetData sheetId="197" refreshError="1"/>
      <sheetData sheetId="198" refreshError="1"/>
      <sheetData sheetId="199" refreshError="1"/>
      <sheetData sheetId="200">
        <row r="5">
          <cell r="A5">
            <v>4010000</v>
          </cell>
        </row>
      </sheetData>
      <sheetData sheetId="201"/>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row r="5">
          <cell r="A5">
            <v>4010000</v>
          </cell>
        </row>
      </sheetData>
      <sheetData sheetId="208"/>
      <sheetData sheetId="209"/>
      <sheetData sheetId="210">
        <row r="1">
          <cell r="A1" t="str">
            <v>ITEM</v>
          </cell>
        </row>
      </sheetData>
      <sheetData sheetId="211">
        <row r="1">
          <cell r="A1" t="str">
            <v>EQUIPO</v>
          </cell>
        </row>
      </sheetData>
      <sheetData sheetId="212">
        <row r="1">
          <cell r="A1" t="str">
            <v>ADMINISTRACION</v>
          </cell>
        </row>
      </sheetData>
      <sheetData sheetId="213">
        <row r="1">
          <cell r="A1" t="str">
            <v>ADMINISTRACION</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sheetData sheetId="221">
        <row r="3">
          <cell r="A3">
            <v>5.0999999999999996</v>
          </cell>
        </row>
      </sheetData>
      <sheetData sheetId="222">
        <row r="1">
          <cell r="A1" t="str">
            <v>ADMINISTRACION</v>
          </cell>
        </row>
      </sheetData>
      <sheetData sheetId="223">
        <row r="1">
          <cell r="A1" t="str">
            <v>ITEM</v>
          </cell>
        </row>
      </sheetData>
      <sheetData sheetId="224">
        <row r="1">
          <cell r="A1" t="str">
            <v>EQUIPO</v>
          </cell>
        </row>
      </sheetData>
      <sheetData sheetId="225">
        <row r="1">
          <cell r="A1" t="str">
            <v>ITEM</v>
          </cell>
        </row>
      </sheetData>
      <sheetData sheetId="226">
        <row r="1">
          <cell r="A1" t="str">
            <v>EQUIPO</v>
          </cell>
        </row>
      </sheetData>
      <sheetData sheetId="227">
        <row r="1">
          <cell r="A1" t="str">
            <v>ADMINISTRACION</v>
          </cell>
        </row>
      </sheetData>
      <sheetData sheetId="228">
        <row r="1">
          <cell r="A1" t="str">
            <v>ITEM</v>
          </cell>
        </row>
      </sheetData>
      <sheetData sheetId="229">
        <row r="1">
          <cell r="A1" t="str">
            <v>ITEM</v>
          </cell>
        </row>
      </sheetData>
      <sheetData sheetId="230">
        <row r="1">
          <cell r="A1" t="str">
            <v>EQUIPO</v>
          </cell>
        </row>
      </sheetData>
      <sheetData sheetId="231">
        <row r="1">
          <cell r="A1" t="str">
            <v>ADMINISTRACION</v>
          </cell>
        </row>
      </sheetData>
      <sheetData sheetId="232">
        <row r="1">
          <cell r="A1" t="str">
            <v>ITEM</v>
          </cell>
        </row>
      </sheetData>
      <sheetData sheetId="233">
        <row r="1">
          <cell r="A1" t="str">
            <v>EQUIPO</v>
          </cell>
        </row>
      </sheetData>
      <sheetData sheetId="234">
        <row r="1">
          <cell r="A1" t="str">
            <v>ADMINISTRACION</v>
          </cell>
        </row>
      </sheetData>
      <sheetData sheetId="235">
        <row r="1">
          <cell r="A1" t="str">
            <v>EQUIPO</v>
          </cell>
        </row>
      </sheetData>
      <sheetData sheetId="236">
        <row r="1">
          <cell r="A1" t="str">
            <v>ITEM</v>
          </cell>
        </row>
      </sheetData>
      <sheetData sheetId="237">
        <row r="1">
          <cell r="A1" t="str">
            <v>ITEM</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ADMINISTRACION</v>
          </cell>
        </row>
      </sheetData>
      <sheetData sheetId="242">
        <row r="1">
          <cell r="A1" t="str">
            <v>ADMINISTRACION</v>
          </cell>
        </row>
      </sheetData>
      <sheetData sheetId="243">
        <row r="1">
          <cell r="A1" t="str">
            <v>ADMINISTRACION</v>
          </cell>
        </row>
      </sheetData>
      <sheetData sheetId="244"/>
      <sheetData sheetId="245">
        <row r="1">
          <cell r="A1" t="str">
            <v>ITEM</v>
          </cell>
        </row>
      </sheetData>
      <sheetData sheetId="246">
        <row r="1">
          <cell r="A1" t="str">
            <v>EQUIPO</v>
          </cell>
        </row>
      </sheetData>
      <sheetData sheetId="247">
        <row r="1">
          <cell r="A1" t="str">
            <v>ADMINISTRACION</v>
          </cell>
        </row>
      </sheetData>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row r="1">
          <cell r="A1" t="str">
            <v>ADMINISTRACION</v>
          </cell>
        </row>
      </sheetData>
      <sheetData sheetId="254"/>
      <sheetData sheetId="255"/>
      <sheetData sheetId="256">
        <row r="1">
          <cell r="A1" t="str">
            <v>ITEM</v>
          </cell>
        </row>
      </sheetData>
      <sheetData sheetId="257">
        <row r="1">
          <cell r="A1" t="str">
            <v>ITEM</v>
          </cell>
        </row>
      </sheetData>
      <sheetData sheetId="258">
        <row r="1">
          <cell r="A1" t="str">
            <v>EQUIPO</v>
          </cell>
        </row>
      </sheetData>
      <sheetData sheetId="259">
        <row r="1">
          <cell r="A1" t="str">
            <v>ADMINISTRACION</v>
          </cell>
        </row>
      </sheetData>
      <sheetData sheetId="260">
        <row r="1">
          <cell r="A1" t="str">
            <v>ADMINISTRACION</v>
          </cell>
        </row>
      </sheetData>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row r="1">
          <cell r="A1" t="str">
            <v>ITEM</v>
          </cell>
        </row>
      </sheetData>
      <sheetData sheetId="271">
        <row r="1">
          <cell r="A1" t="str">
            <v>EQUIPO</v>
          </cell>
        </row>
      </sheetData>
      <sheetData sheetId="272">
        <row r="1">
          <cell r="A1" t="str">
            <v>ADMINISTRACION</v>
          </cell>
        </row>
      </sheetData>
      <sheetData sheetId="273">
        <row r="1">
          <cell r="A1" t="str">
            <v>EQUIPO</v>
          </cell>
        </row>
      </sheetData>
      <sheetData sheetId="274">
        <row r="1">
          <cell r="A1" t="str">
            <v>ADMINISTRACION</v>
          </cell>
        </row>
      </sheetData>
      <sheetData sheetId="275">
        <row r="1">
          <cell r="A1" t="str">
            <v>ITEM</v>
          </cell>
        </row>
      </sheetData>
      <sheetData sheetId="276">
        <row r="1">
          <cell r="A1" t="str">
            <v>ITEM</v>
          </cell>
        </row>
      </sheetData>
      <sheetData sheetId="277">
        <row r="1">
          <cell r="A1" t="str">
            <v>EQUIPO</v>
          </cell>
        </row>
      </sheetData>
      <sheetData sheetId="278">
        <row r="1">
          <cell r="A1" t="str">
            <v>ADMINISTRACION</v>
          </cell>
        </row>
      </sheetData>
      <sheetData sheetId="279">
        <row r="2">
          <cell r="A2" t="str">
            <v>(ºF)</v>
          </cell>
        </row>
      </sheetData>
      <sheetData sheetId="280"/>
      <sheetData sheetId="281">
        <row r="3">
          <cell r="A3">
            <v>5.0999999999999996</v>
          </cell>
        </row>
      </sheetData>
      <sheetData sheetId="282">
        <row r="2">
          <cell r="AM2">
            <v>25</v>
          </cell>
        </row>
      </sheetData>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row r="1">
          <cell r="A1" t="str">
            <v>EQUIPO</v>
          </cell>
        </row>
      </sheetData>
      <sheetData sheetId="290">
        <row r="1">
          <cell r="A1" t="str">
            <v>ADMINISTRACION</v>
          </cell>
        </row>
      </sheetData>
      <sheetData sheetId="291"/>
      <sheetData sheetId="292">
        <row r="1">
          <cell r="A1" t="str">
            <v>ITEM</v>
          </cell>
        </row>
      </sheetData>
      <sheetData sheetId="293">
        <row r="1">
          <cell r="A1" t="str">
            <v>EQUIPO</v>
          </cell>
        </row>
      </sheetData>
      <sheetData sheetId="294">
        <row r="1">
          <cell r="A1" t="str">
            <v>ADMINISTRACION</v>
          </cell>
        </row>
      </sheetData>
      <sheetData sheetId="295">
        <row r="1">
          <cell r="A1" t="str">
            <v>ADMINISTRACION</v>
          </cell>
        </row>
      </sheetData>
      <sheetData sheetId="296">
        <row r="1">
          <cell r="A1" t="str">
            <v>ITEM</v>
          </cell>
        </row>
      </sheetData>
      <sheetData sheetId="297">
        <row r="1">
          <cell r="A1" t="str">
            <v>ITEM</v>
          </cell>
        </row>
      </sheetData>
      <sheetData sheetId="298">
        <row r="1">
          <cell r="A1" t="str">
            <v>EQUIPO</v>
          </cell>
        </row>
      </sheetData>
      <sheetData sheetId="299">
        <row r="1">
          <cell r="A1" t="str">
            <v>ADMINISTRACION</v>
          </cell>
        </row>
      </sheetData>
      <sheetData sheetId="300">
        <row r="1">
          <cell r="A1" t="str">
            <v>ADMINISTRACION</v>
          </cell>
        </row>
      </sheetData>
      <sheetData sheetId="301"/>
      <sheetData sheetId="302"/>
      <sheetData sheetId="303"/>
      <sheetData sheetId="304">
        <row r="1">
          <cell r="A1" t="str">
            <v>ITEM</v>
          </cell>
        </row>
      </sheetData>
      <sheetData sheetId="305">
        <row r="1">
          <cell r="A1" t="str">
            <v>ITEM</v>
          </cell>
        </row>
      </sheetData>
      <sheetData sheetId="306">
        <row r="1">
          <cell r="A1" t="str">
            <v>EQUIPO</v>
          </cell>
        </row>
      </sheetData>
      <sheetData sheetId="307">
        <row r="1">
          <cell r="A1" t="str">
            <v>ADMINISTRACION</v>
          </cell>
        </row>
      </sheetData>
      <sheetData sheetId="308">
        <row r="1">
          <cell r="A1" t="str">
            <v>EQUIPO</v>
          </cell>
        </row>
      </sheetData>
      <sheetData sheetId="309">
        <row r="1">
          <cell r="A1" t="str">
            <v>ADMINISTRACION</v>
          </cell>
        </row>
      </sheetData>
      <sheetData sheetId="310">
        <row r="1">
          <cell r="A1" t="str">
            <v>ITEM</v>
          </cell>
        </row>
      </sheetData>
      <sheetData sheetId="311">
        <row r="1">
          <cell r="A1" t="str">
            <v>EQUIPO</v>
          </cell>
        </row>
      </sheetData>
      <sheetData sheetId="312">
        <row r="1">
          <cell r="A1" t="str">
            <v>ADMINISTRACION</v>
          </cell>
        </row>
      </sheetData>
      <sheetData sheetId="313"/>
      <sheetData sheetId="314">
        <row r="1">
          <cell r="A1" t="str">
            <v>ITEM</v>
          </cell>
        </row>
      </sheetData>
      <sheetData sheetId="315">
        <row r="1">
          <cell r="A1" t="str">
            <v>EQUIPO</v>
          </cell>
        </row>
      </sheetData>
      <sheetData sheetId="316">
        <row r="1">
          <cell r="A1" t="str">
            <v>ADMINISTRACION</v>
          </cell>
        </row>
      </sheetData>
      <sheetData sheetId="317">
        <row r="1">
          <cell r="A1" t="str">
            <v>ITEM</v>
          </cell>
        </row>
      </sheetData>
      <sheetData sheetId="318">
        <row r="1">
          <cell r="A1" t="str">
            <v>EQUIPO</v>
          </cell>
        </row>
      </sheetData>
      <sheetData sheetId="319">
        <row r="1">
          <cell r="A1" t="str">
            <v>ADMINISTRACION</v>
          </cell>
        </row>
      </sheetData>
      <sheetData sheetId="320">
        <row r="2">
          <cell r="A2" t="str">
            <v>HOSPITAL HERNANDO MONCALEANO PERDOMO ETAPA 1</v>
          </cell>
        </row>
      </sheetData>
      <sheetData sheetId="321">
        <row r="3">
          <cell r="B3">
            <v>200</v>
          </cell>
        </row>
      </sheetData>
      <sheetData sheetId="322">
        <row r="1">
          <cell r="A1" t="str">
            <v>ITEM</v>
          </cell>
        </row>
      </sheetData>
      <sheetData sheetId="323">
        <row r="1">
          <cell r="A1" t="str">
            <v>ITEM</v>
          </cell>
        </row>
      </sheetData>
      <sheetData sheetId="324">
        <row r="1">
          <cell r="A1" t="str">
            <v>EQUIPO</v>
          </cell>
        </row>
      </sheetData>
      <sheetData sheetId="325">
        <row r="1">
          <cell r="A1" t="str">
            <v>ADMINISTRACION</v>
          </cell>
        </row>
      </sheetData>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row r="1">
          <cell r="A1" t="str">
            <v>ITEM</v>
          </cell>
        </row>
      </sheetData>
      <sheetData sheetId="343">
        <row r="1">
          <cell r="A1" t="str">
            <v>EQUIPO</v>
          </cell>
        </row>
      </sheetData>
      <sheetData sheetId="344">
        <row r="1">
          <cell r="A1" t="str">
            <v>ADMINISTRACION</v>
          </cell>
        </row>
      </sheetData>
      <sheetData sheetId="345">
        <row r="1">
          <cell r="A1" t="str">
            <v>ITEM</v>
          </cell>
        </row>
      </sheetData>
      <sheetData sheetId="346">
        <row r="1">
          <cell r="A1" t="str">
            <v>EQUIPO</v>
          </cell>
        </row>
      </sheetData>
      <sheetData sheetId="347">
        <row r="1">
          <cell r="A1" t="str">
            <v>ADMINISTRACION</v>
          </cell>
        </row>
      </sheetData>
      <sheetData sheetId="348"/>
      <sheetData sheetId="349">
        <row r="1">
          <cell r="A1" t="str">
            <v>EQUIPO</v>
          </cell>
        </row>
      </sheetData>
      <sheetData sheetId="350">
        <row r="1">
          <cell r="A1" t="str">
            <v>ADMINISTRACION</v>
          </cell>
        </row>
      </sheetData>
      <sheetData sheetId="351"/>
      <sheetData sheetId="352"/>
      <sheetData sheetId="353"/>
      <sheetData sheetId="354">
        <row r="4">
          <cell r="E4" t="str">
            <v>GUPCO</v>
          </cell>
        </row>
      </sheetData>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row r="1">
          <cell r="A1" t="str">
            <v>INSTITUTO NACIONAL DE VIAS</v>
          </cell>
        </row>
      </sheetData>
      <sheetData sheetId="406"/>
      <sheetData sheetId="407">
        <row r="1">
          <cell r="A1" t="str">
            <v>ITEM</v>
          </cell>
        </row>
      </sheetData>
      <sheetData sheetId="408">
        <row r="1">
          <cell r="A1" t="str">
            <v>EQUIPO</v>
          </cell>
        </row>
      </sheetData>
      <sheetData sheetId="409">
        <row r="1">
          <cell r="A1" t="str">
            <v>ADMINISTRACION</v>
          </cell>
        </row>
      </sheetData>
      <sheetData sheetId="410">
        <row r="1">
          <cell r="A1" t="str">
            <v>EQUIPO</v>
          </cell>
        </row>
      </sheetData>
      <sheetData sheetId="411">
        <row r="1">
          <cell r="A1" t="str">
            <v>ADMINISTRACION</v>
          </cell>
        </row>
      </sheetData>
      <sheetData sheetId="412">
        <row r="1">
          <cell r="A1" t="str">
            <v>ITEM</v>
          </cell>
        </row>
      </sheetData>
      <sheetData sheetId="413">
        <row r="1">
          <cell r="A1" t="str">
            <v>EQUIPO</v>
          </cell>
        </row>
      </sheetData>
      <sheetData sheetId="414">
        <row r="1">
          <cell r="A1" t="str">
            <v>ADMINISTRACION</v>
          </cell>
        </row>
      </sheetData>
      <sheetData sheetId="415"/>
      <sheetData sheetId="416"/>
      <sheetData sheetId="417"/>
      <sheetData sheetId="418"/>
      <sheetData sheetId="419">
        <row r="1">
          <cell r="A1" t="str">
            <v>INSTITUTO NACIONAL DE VIAS</v>
          </cell>
        </row>
      </sheetData>
      <sheetData sheetId="420"/>
      <sheetData sheetId="421"/>
      <sheetData sheetId="422">
        <row r="1">
          <cell r="A1" t="str">
            <v>ITEM</v>
          </cell>
        </row>
      </sheetData>
      <sheetData sheetId="423">
        <row r="1">
          <cell r="A1" t="str">
            <v>EQUIPO</v>
          </cell>
        </row>
      </sheetData>
      <sheetData sheetId="424">
        <row r="1">
          <cell r="A1" t="str">
            <v>ADMINISTRACION</v>
          </cell>
        </row>
      </sheetData>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row r="1">
          <cell r="A1" t="str">
            <v>INSTITUTO NACIONAL DE VIAS</v>
          </cell>
        </row>
      </sheetData>
      <sheetData sheetId="437"/>
      <sheetData sheetId="438"/>
      <sheetData sheetId="439"/>
      <sheetData sheetId="440"/>
      <sheetData sheetId="441">
        <row r="168">
          <cell r="D168">
            <v>10046</v>
          </cell>
        </row>
      </sheetData>
      <sheetData sheetId="442">
        <row r="1">
          <cell r="A1" t="str">
            <v>ITEM</v>
          </cell>
        </row>
      </sheetData>
      <sheetData sheetId="443">
        <row r="1">
          <cell r="A1" t="str">
            <v>EQUIPO</v>
          </cell>
        </row>
      </sheetData>
      <sheetData sheetId="444">
        <row r="1">
          <cell r="A1" t="str">
            <v>ADMINISTRACION</v>
          </cell>
        </row>
      </sheetData>
      <sheetData sheetId="445">
        <row r="1">
          <cell r="A1" t="str">
            <v>EQUIPO</v>
          </cell>
        </row>
      </sheetData>
      <sheetData sheetId="446">
        <row r="1">
          <cell r="A1" t="str">
            <v>ADMINISTRACION</v>
          </cell>
        </row>
      </sheetData>
      <sheetData sheetId="447"/>
      <sheetData sheetId="448">
        <row r="33">
          <cell r="C33">
            <v>0.77967625899280601</v>
          </cell>
        </row>
      </sheetData>
      <sheetData sheetId="449"/>
      <sheetData sheetId="450"/>
      <sheetData sheetId="451">
        <row r="33">
          <cell r="C33">
            <v>0.77967625899280601</v>
          </cell>
        </row>
      </sheetData>
      <sheetData sheetId="452"/>
      <sheetData sheetId="453"/>
      <sheetData sheetId="454">
        <row r="1">
          <cell r="A1" t="str">
            <v>ITEM</v>
          </cell>
        </row>
      </sheetData>
      <sheetData sheetId="455">
        <row r="1">
          <cell r="A1" t="str">
            <v>ITEM</v>
          </cell>
        </row>
      </sheetData>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row r="6">
          <cell r="A6" t="str">
            <v>TOPÓGRAFO</v>
          </cell>
        </row>
      </sheetData>
      <sheetData sheetId="465"/>
      <sheetData sheetId="466"/>
      <sheetData sheetId="467"/>
      <sheetData sheetId="468"/>
      <sheetData sheetId="469">
        <row r="1">
          <cell r="A1" t="str">
            <v>ADMINISTRACION</v>
          </cell>
        </row>
      </sheetData>
      <sheetData sheetId="470"/>
      <sheetData sheetId="471"/>
      <sheetData sheetId="472"/>
      <sheetData sheetId="473">
        <row r="21">
          <cell r="G21" t="b">
            <v>0</v>
          </cell>
        </row>
      </sheetData>
      <sheetData sheetId="474"/>
      <sheetData sheetId="475">
        <row r="1">
          <cell r="A1" t="str">
            <v>ITEM</v>
          </cell>
        </row>
      </sheetData>
      <sheetData sheetId="476">
        <row r="1">
          <cell r="A1" t="str">
            <v>EQUIPO</v>
          </cell>
        </row>
      </sheetData>
      <sheetData sheetId="477">
        <row r="1">
          <cell r="A1" t="str">
            <v>ADMINISTRACION</v>
          </cell>
        </row>
      </sheetData>
      <sheetData sheetId="478">
        <row r="1">
          <cell r="A1" t="str">
            <v>EQUIPO</v>
          </cell>
        </row>
      </sheetData>
      <sheetData sheetId="479">
        <row r="1">
          <cell r="A1" t="str">
            <v>ADMINISTRACION</v>
          </cell>
        </row>
      </sheetData>
      <sheetData sheetId="480">
        <row r="1">
          <cell r="A1" t="str">
            <v>ITEM</v>
          </cell>
        </row>
      </sheetData>
      <sheetData sheetId="481">
        <row r="1">
          <cell r="A1" t="str">
            <v>EQUIPO</v>
          </cell>
        </row>
      </sheetData>
      <sheetData sheetId="482"/>
      <sheetData sheetId="483">
        <row r="7">
          <cell r="A7" t="str">
            <v>Herramientas Menores</v>
          </cell>
        </row>
      </sheetData>
      <sheetData sheetId="484"/>
      <sheetData sheetId="485">
        <row r="1">
          <cell r="B1" t="str">
            <v>CTO-102-2002</v>
          </cell>
        </row>
      </sheetData>
      <sheetData sheetId="486">
        <row r="7">
          <cell r="A7" t="str">
            <v>Herramientas Menores</v>
          </cell>
        </row>
      </sheetData>
      <sheetData sheetId="487">
        <row r="5">
          <cell r="A5">
            <v>1</v>
          </cell>
        </row>
      </sheetData>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row r="168">
          <cell r="D168">
            <v>10046</v>
          </cell>
        </row>
      </sheetData>
      <sheetData sheetId="495"/>
      <sheetData sheetId="496">
        <row r="1">
          <cell r="A1" t="str">
            <v>ITEM</v>
          </cell>
        </row>
      </sheetData>
      <sheetData sheetId="497">
        <row r="1">
          <cell r="A1" t="str">
            <v>EQUIPO</v>
          </cell>
        </row>
      </sheetData>
      <sheetData sheetId="498">
        <row r="1">
          <cell r="A1" t="str">
            <v>ADMINISTRACION</v>
          </cell>
        </row>
      </sheetData>
      <sheetData sheetId="499">
        <row r="21">
          <cell r="G21" t="b">
            <v>0</v>
          </cell>
        </row>
      </sheetData>
      <sheetData sheetId="500">
        <row r="1">
          <cell r="B1" t="str">
            <v>CTO-102-2002</v>
          </cell>
        </row>
      </sheetData>
      <sheetData sheetId="501">
        <row r="33">
          <cell r="C33">
            <v>0.77967625899280601</v>
          </cell>
        </row>
      </sheetData>
      <sheetData sheetId="502">
        <row r="1">
          <cell r="A1" t="str">
            <v>ITEM</v>
          </cell>
        </row>
      </sheetData>
      <sheetData sheetId="503">
        <row r="1">
          <cell r="A1" t="str">
            <v>EQUIPO</v>
          </cell>
        </row>
      </sheetData>
      <sheetData sheetId="504">
        <row r="1">
          <cell r="A1" t="str">
            <v>ADMINISTRACION</v>
          </cell>
        </row>
      </sheetData>
      <sheetData sheetId="505">
        <row r="5">
          <cell r="E5" t="str">
            <v>CANTIDAD</v>
          </cell>
        </row>
      </sheetData>
      <sheetData sheetId="506">
        <row r="5">
          <cell r="E5" t="str">
            <v>CANTIDAD</v>
          </cell>
        </row>
      </sheetData>
      <sheetData sheetId="507">
        <row r="5">
          <cell r="E5" t="str">
            <v>CANTIDAD</v>
          </cell>
        </row>
      </sheetData>
      <sheetData sheetId="508">
        <row r="5">
          <cell r="A5" t="str">
            <v>Desperdicio</v>
          </cell>
        </row>
      </sheetData>
      <sheetData sheetId="509">
        <row r="1">
          <cell r="A1" t="str">
            <v>ITEM</v>
          </cell>
        </row>
      </sheetData>
      <sheetData sheetId="510">
        <row r="1">
          <cell r="A1" t="str">
            <v>EQUIPO</v>
          </cell>
        </row>
      </sheetData>
      <sheetData sheetId="511">
        <row r="1">
          <cell r="A1" t="str">
            <v>ADMINISTRACION</v>
          </cell>
        </row>
      </sheetData>
      <sheetData sheetId="512">
        <row r="1">
          <cell r="A1" t="str">
            <v>ADMINISTRACION</v>
          </cell>
        </row>
      </sheetData>
      <sheetData sheetId="513">
        <row r="2">
          <cell r="A2">
            <v>2</v>
          </cell>
        </row>
      </sheetData>
      <sheetData sheetId="514">
        <row r="1">
          <cell r="A1" t="str">
            <v>ITEM</v>
          </cell>
        </row>
      </sheetData>
      <sheetData sheetId="515">
        <row r="1">
          <cell r="A1" t="str">
            <v>ITEM</v>
          </cell>
        </row>
      </sheetData>
      <sheetData sheetId="516">
        <row r="1">
          <cell r="A1" t="str">
            <v>EQUIPO</v>
          </cell>
        </row>
      </sheetData>
      <sheetData sheetId="517">
        <row r="1">
          <cell r="A1" t="str">
            <v>ADMINISTRACION</v>
          </cell>
        </row>
      </sheetData>
      <sheetData sheetId="518">
        <row r="1">
          <cell r="A1" t="str">
            <v>EQUIPO</v>
          </cell>
        </row>
      </sheetData>
      <sheetData sheetId="519">
        <row r="1">
          <cell r="A1" t="str">
            <v>ADMINISTRACION</v>
          </cell>
        </row>
      </sheetData>
      <sheetData sheetId="520">
        <row r="5">
          <cell r="A5">
            <v>1</v>
          </cell>
        </row>
      </sheetData>
      <sheetData sheetId="521"/>
      <sheetData sheetId="522">
        <row r="1">
          <cell r="A1" t="str">
            <v>ITEM</v>
          </cell>
        </row>
      </sheetData>
      <sheetData sheetId="523">
        <row r="1">
          <cell r="A1" t="str">
            <v>EQUIPO</v>
          </cell>
        </row>
      </sheetData>
      <sheetData sheetId="524">
        <row r="1">
          <cell r="A1" t="str">
            <v>ITEM</v>
          </cell>
        </row>
      </sheetData>
      <sheetData sheetId="525">
        <row r="1">
          <cell r="A1" t="str">
            <v>EQUIPO</v>
          </cell>
        </row>
      </sheetData>
      <sheetData sheetId="526">
        <row r="1">
          <cell r="A1" t="str">
            <v>ADMINISTRACION</v>
          </cell>
        </row>
      </sheetData>
      <sheetData sheetId="527">
        <row r="1">
          <cell r="A1" t="str">
            <v>ITEM</v>
          </cell>
        </row>
      </sheetData>
      <sheetData sheetId="528">
        <row r="1">
          <cell r="A1" t="str">
            <v>ADMINISTRACION</v>
          </cell>
        </row>
      </sheetData>
      <sheetData sheetId="529">
        <row r="1">
          <cell r="A1" t="str">
            <v>ADMINISTRACION</v>
          </cell>
        </row>
      </sheetData>
      <sheetData sheetId="530"/>
      <sheetData sheetId="531">
        <row r="1">
          <cell r="A1" t="str">
            <v>ITEM</v>
          </cell>
        </row>
      </sheetData>
      <sheetData sheetId="532">
        <row r="1">
          <cell r="A1" t="str">
            <v>EQUIPO</v>
          </cell>
        </row>
      </sheetData>
      <sheetData sheetId="533">
        <row r="1">
          <cell r="A1" t="str">
            <v>ADMINISTRACION</v>
          </cell>
        </row>
      </sheetData>
      <sheetData sheetId="534">
        <row r="5">
          <cell r="A5">
            <v>1</v>
          </cell>
        </row>
      </sheetData>
      <sheetData sheetId="535" refreshError="1"/>
      <sheetData sheetId="536" refreshError="1"/>
      <sheetData sheetId="537" refreshError="1"/>
      <sheetData sheetId="538">
        <row r="1">
          <cell r="B1" t="str">
            <v>CTO-102-2002</v>
          </cell>
        </row>
      </sheetData>
      <sheetData sheetId="539">
        <row r="52">
          <cell r="H52">
            <v>117768</v>
          </cell>
        </row>
      </sheetData>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ow r="5">
          <cell r="E5" t="str">
            <v>CANTIDAD</v>
          </cell>
        </row>
      </sheetData>
      <sheetData sheetId="577"/>
      <sheetData sheetId="578">
        <row r="1">
          <cell r="B1" t="str">
            <v>CTO-102-2002</v>
          </cell>
        </row>
      </sheetData>
      <sheetData sheetId="579">
        <row r="1">
          <cell r="A1" t="str">
            <v>1P</v>
          </cell>
        </row>
      </sheetData>
      <sheetData sheetId="580">
        <row r="1">
          <cell r="B1" t="str">
            <v>CTO-102-2002</v>
          </cell>
        </row>
      </sheetData>
      <sheetData sheetId="581">
        <row r="5">
          <cell r="E5" t="str">
            <v>CANTIDAD</v>
          </cell>
        </row>
      </sheetData>
      <sheetData sheetId="582">
        <row r="33">
          <cell r="C33">
            <v>0.77967625899280601</v>
          </cell>
        </row>
      </sheetData>
      <sheetData sheetId="583">
        <row r="33">
          <cell r="C33">
            <v>0.77967625899280601</v>
          </cell>
        </row>
      </sheetData>
      <sheetData sheetId="584">
        <row r="1">
          <cell r="A1" t="str">
            <v>1P</v>
          </cell>
        </row>
      </sheetData>
      <sheetData sheetId="585">
        <row r="33">
          <cell r="C33">
            <v>0.77967625899280601</v>
          </cell>
        </row>
      </sheetData>
      <sheetData sheetId="586">
        <row r="1">
          <cell r="A1" t="str">
            <v>1P</v>
          </cell>
        </row>
      </sheetData>
      <sheetData sheetId="587">
        <row r="168">
          <cell r="D168">
            <v>10046</v>
          </cell>
        </row>
      </sheetData>
      <sheetData sheetId="588">
        <row r="51">
          <cell r="D51">
            <v>698</v>
          </cell>
        </row>
      </sheetData>
      <sheetData sheetId="589"/>
      <sheetData sheetId="590">
        <row r="51">
          <cell r="D51">
            <v>698</v>
          </cell>
        </row>
      </sheetData>
      <sheetData sheetId="591"/>
      <sheetData sheetId="592">
        <row r="4">
          <cell r="B4" t="str">
            <v xml:space="preserve"> Bisagra Pivotante </v>
          </cell>
        </row>
      </sheetData>
      <sheetData sheetId="593"/>
      <sheetData sheetId="594"/>
      <sheetData sheetId="595">
        <row r="4">
          <cell r="B4" t="str">
            <v xml:space="preserve"> Bisagra Pivotante </v>
          </cell>
        </row>
      </sheetData>
      <sheetData sheetId="596"/>
      <sheetData sheetId="597"/>
      <sheetData sheetId="598">
        <row r="4">
          <cell r="B4" t="str">
            <v xml:space="preserve"> Bisagra Pivotante </v>
          </cell>
        </row>
      </sheetData>
      <sheetData sheetId="599">
        <row r="5">
          <cell r="E5" t="str">
            <v>CANTIDAD</v>
          </cell>
        </row>
      </sheetData>
      <sheetData sheetId="600">
        <row r="5">
          <cell r="E5" t="str">
            <v>CANTIDAD</v>
          </cell>
        </row>
      </sheetData>
      <sheetData sheetId="601">
        <row r="5">
          <cell r="E5" t="str">
            <v>CANTIDAD</v>
          </cell>
        </row>
      </sheetData>
      <sheetData sheetId="602">
        <row r="5">
          <cell r="E5" t="str">
            <v>CANTIDAD</v>
          </cell>
        </row>
      </sheetData>
      <sheetData sheetId="603">
        <row r="5">
          <cell r="E5" t="str">
            <v>CANTIDAD</v>
          </cell>
        </row>
      </sheetData>
      <sheetData sheetId="604">
        <row r="1">
          <cell r="A1" t="str">
            <v>INSTITUTO NACIONAL DE VIAS</v>
          </cell>
        </row>
      </sheetData>
      <sheetData sheetId="605">
        <row r="5">
          <cell r="E5" t="str">
            <v>CANTIDAD</v>
          </cell>
        </row>
      </sheetData>
      <sheetData sheetId="606">
        <row r="5">
          <cell r="E5" t="str">
            <v>CANTIDAD</v>
          </cell>
        </row>
      </sheetData>
      <sheetData sheetId="607">
        <row r="5">
          <cell r="E5" t="str">
            <v>CANTIDAD</v>
          </cell>
        </row>
      </sheetData>
      <sheetData sheetId="608">
        <row r="5">
          <cell r="E5" t="str">
            <v>CANTIDAD</v>
          </cell>
        </row>
      </sheetData>
      <sheetData sheetId="609"/>
      <sheetData sheetId="610">
        <row r="33">
          <cell r="C33">
            <v>0.77967625899280601</v>
          </cell>
        </row>
      </sheetData>
      <sheetData sheetId="611">
        <row r="4">
          <cell r="E4" t="str">
            <v>GUPCO</v>
          </cell>
        </row>
      </sheetData>
      <sheetData sheetId="612">
        <row r="52">
          <cell r="H52">
            <v>117768</v>
          </cell>
        </row>
      </sheetData>
      <sheetData sheetId="613">
        <row r="52">
          <cell r="H52">
            <v>117768</v>
          </cell>
        </row>
      </sheetData>
      <sheetData sheetId="614"/>
      <sheetData sheetId="615">
        <row r="1">
          <cell r="A1" t="str">
            <v>ABRAZADERA DE SALIDA TIPO 1</v>
          </cell>
        </row>
      </sheetData>
      <sheetData sheetId="616">
        <row r="33">
          <cell r="C33">
            <v>0.77967625899280601</v>
          </cell>
        </row>
      </sheetData>
      <sheetData sheetId="617">
        <row r="33">
          <cell r="C33">
            <v>0.77967625899280601</v>
          </cell>
        </row>
      </sheetData>
      <sheetData sheetId="618"/>
      <sheetData sheetId="619">
        <row r="33">
          <cell r="C33">
            <v>0.77967625899280601</v>
          </cell>
        </row>
      </sheetData>
      <sheetData sheetId="620"/>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refreshError="1"/>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ow r="1">
          <cell r="A1" t="str">
            <v>INSTITUTO NACIONAL DE VIAS</v>
          </cell>
        </row>
      </sheetData>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ow r="1">
          <cell r="A1" t="str">
            <v>INSTITUTO NACIONAL DE VIAS</v>
          </cell>
        </row>
      </sheetData>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row r="1">
          <cell r="A1" t="str">
            <v>INSTITUTO NACIONAL DE VIAS</v>
          </cell>
        </row>
      </sheetData>
      <sheetData sheetId="736"/>
      <sheetData sheetId="737"/>
      <sheetData sheetId="738"/>
      <sheetData sheetId="739">
        <row r="5">
          <cell r="E5" t="str">
            <v>CANTIDAD</v>
          </cell>
        </row>
      </sheetData>
      <sheetData sheetId="740">
        <row r="5">
          <cell r="E5" t="str">
            <v>CANTIDAD</v>
          </cell>
        </row>
      </sheetData>
      <sheetData sheetId="741">
        <row r="1">
          <cell r="A1" t="str">
            <v>INSTITUTO NACIONAL DE VIAS</v>
          </cell>
        </row>
      </sheetData>
      <sheetData sheetId="742">
        <row r="5">
          <cell r="E5" t="str">
            <v>CANTIDAD</v>
          </cell>
        </row>
      </sheetData>
      <sheetData sheetId="743">
        <row r="5">
          <cell r="E5" t="str">
            <v>CANTIDAD</v>
          </cell>
        </row>
      </sheetData>
      <sheetData sheetId="744">
        <row r="5">
          <cell r="E5" t="str">
            <v>CANTIDAD</v>
          </cell>
        </row>
      </sheetData>
      <sheetData sheetId="745">
        <row r="5">
          <cell r="E5" t="str">
            <v>CANTIDAD</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row r="1">
          <cell r="A1" t="str">
            <v>INSTITUTO NACIONAL DE VIAS</v>
          </cell>
        </row>
      </sheetData>
      <sheetData sheetId="759"/>
      <sheetData sheetId="760"/>
      <sheetData sheetId="761">
        <row r="1">
          <cell r="A1" t="str">
            <v>INSTITUTO NACIONAL DE VIAS</v>
          </cell>
        </row>
      </sheetData>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refreshError="1"/>
      <sheetData sheetId="864" refreshError="1"/>
      <sheetData sheetId="865">
        <row r="1">
          <cell r="A1" t="str">
            <v>ADMINISTRACION</v>
          </cell>
        </row>
      </sheetData>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78"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79"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80"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81"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2"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883"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4"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5"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6"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7" refreshError="1"/>
      <sheetData sheetId="888">
        <row r="1">
          <cell r="A1" t="str">
            <v>INSTITUTO NACIONAL DE VIAS</v>
          </cell>
        </row>
      </sheetData>
      <sheetData sheetId="889">
        <row r="1">
          <cell r="A1" t="str">
            <v>ADMINISTRACION</v>
          </cell>
        </row>
      </sheetData>
      <sheetData sheetId="890">
        <row r="2">
          <cell r="A2" t="str">
            <v>ACTA No</v>
          </cell>
        </row>
      </sheetData>
      <sheetData sheetId="891">
        <row r="1">
          <cell r="B1" t="str">
            <v>CTO-102-2002</v>
          </cell>
        </row>
      </sheetData>
      <sheetData sheetId="892">
        <row r="1">
          <cell r="A1" t="str">
            <v>INSTITUTO NACIONAL DE VIAS</v>
          </cell>
        </row>
      </sheetData>
      <sheetData sheetId="893">
        <row r="1">
          <cell r="A1" t="str">
            <v>ITEM</v>
          </cell>
        </row>
      </sheetData>
      <sheetData sheetId="894" refreshError="1"/>
      <sheetData sheetId="895" refreshError="1"/>
      <sheetData sheetId="896" refreshError="1"/>
      <sheetData sheetId="897" refreshError="1"/>
      <sheetData sheetId="898" refreshError="1"/>
      <sheetData sheetId="899">
        <row r="1">
          <cell r="A1" t="str">
            <v>EQUIPO</v>
          </cell>
        </row>
      </sheetData>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refreshError="1"/>
      <sheetData sheetId="922" refreshError="1"/>
      <sheetData sheetId="923" refreshError="1"/>
      <sheetData sheetId="924" refreshError="1"/>
      <sheetData sheetId="925" refreshError="1"/>
      <sheetData sheetId="926" refreshError="1"/>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sheetData sheetId="1213"/>
      <sheetData sheetId="1214"/>
      <sheetData sheetId="1215"/>
      <sheetData sheetId="1216"/>
      <sheetData sheetId="1217"/>
      <sheetData sheetId="1218"/>
      <sheetData sheetId="1219"/>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sheetData sheetId="1297"/>
      <sheetData sheetId="1298"/>
      <sheetData sheetId="1299"/>
      <sheetData sheetId="1300"/>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sheetData sheetId="1313" refreshError="1"/>
      <sheetData sheetId="1314" refreshError="1"/>
      <sheetData sheetId="1315" refreshError="1"/>
      <sheetData sheetId="1316" refreshError="1"/>
      <sheetData sheetId="1317" refreshError="1"/>
      <sheetData sheetId="1318">
        <row r="1">
          <cell r="A1" t="str">
            <v>ADMINISTRACION</v>
          </cell>
        </row>
      </sheetData>
      <sheetData sheetId="1319"/>
      <sheetData sheetId="1320"/>
      <sheetData sheetId="1321"/>
      <sheetData sheetId="1322"/>
      <sheetData sheetId="1323"/>
      <sheetData sheetId="1324"/>
      <sheetData sheetId="1325"/>
      <sheetData sheetId="1326"/>
      <sheetData sheetId="1327"/>
      <sheetData sheetId="1328" refreshError="1"/>
      <sheetData sheetId="1329" refreshError="1"/>
      <sheetData sheetId="1330"/>
      <sheetData sheetId="1331" refreshError="1"/>
      <sheetData sheetId="1332" refreshError="1"/>
      <sheetData sheetId="1333" refreshError="1"/>
      <sheetData sheetId="1334" refreshError="1"/>
      <sheetData sheetId="1335">
        <row r="33">
          <cell r="C33">
            <v>0.77967625899280601</v>
          </cell>
        </row>
      </sheetData>
      <sheetData sheetId="1336" refreshError="1"/>
      <sheetData sheetId="1337">
        <row r="1">
          <cell r="A1" t="str">
            <v>ITEM</v>
          </cell>
        </row>
      </sheetData>
      <sheetData sheetId="1338">
        <row r="1">
          <cell r="A1" t="str">
            <v>ADMINISTRACION</v>
          </cell>
        </row>
      </sheetData>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row r="1">
          <cell r="B1" t="str">
            <v>CTO-102-2002</v>
          </cell>
        </row>
      </sheetData>
      <sheetData sheetId="1353"/>
      <sheetData sheetId="1354"/>
      <sheetData sheetId="1355"/>
      <sheetData sheetId="1356"/>
      <sheetData sheetId="1357"/>
      <sheetData sheetId="1358"/>
      <sheetData sheetId="1359"/>
      <sheetData sheetId="1360"/>
      <sheetData sheetId="1361">
        <row r="1">
          <cell r="A1" t="str">
            <v>EQUIPO</v>
          </cell>
        </row>
      </sheetData>
      <sheetData sheetId="1362"/>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ow r="1">
          <cell r="B1" t="str">
            <v>CTO-102-2002</v>
          </cell>
        </row>
      </sheetData>
      <sheetData sheetId="1380"/>
      <sheetData sheetId="1381"/>
      <sheetData sheetId="1382">
        <row r="1">
          <cell r="A1" t="str">
            <v>Nombre</v>
          </cell>
        </row>
      </sheetData>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ow r="2">
          <cell r="A2" t="str">
            <v>ACTA No</v>
          </cell>
        </row>
      </sheetData>
      <sheetData sheetId="1402">
        <row r="33">
          <cell r="C33">
            <v>0.77967625899280601</v>
          </cell>
        </row>
      </sheetData>
      <sheetData sheetId="1403"/>
      <sheetData sheetId="1404"/>
      <sheetData sheetId="1405"/>
      <sheetData sheetId="1406">
        <row r="1">
          <cell r="B1" t="str">
            <v>CTO-102-2002</v>
          </cell>
        </row>
      </sheetData>
      <sheetData sheetId="1407">
        <row r="1">
          <cell r="B1" t="str">
            <v>CTO-102-2002</v>
          </cell>
        </row>
      </sheetData>
      <sheetData sheetId="1408"/>
      <sheetData sheetId="1409"/>
      <sheetData sheetId="1410">
        <row r="33">
          <cell r="C33">
            <v>0.77967625899280601</v>
          </cell>
        </row>
      </sheetData>
      <sheetData sheetId="1411">
        <row r="168">
          <cell r="D168">
            <v>10046</v>
          </cell>
        </row>
      </sheetData>
      <sheetData sheetId="1412"/>
      <sheetData sheetId="1413"/>
      <sheetData sheetId="1414">
        <row r="1">
          <cell r="B1" t="str">
            <v>CTO-102-2002</v>
          </cell>
        </row>
      </sheetData>
      <sheetData sheetId="1415"/>
      <sheetData sheetId="1416"/>
      <sheetData sheetId="1417"/>
      <sheetData sheetId="1418"/>
      <sheetData sheetId="1419"/>
      <sheetData sheetId="1420"/>
      <sheetData sheetId="1421"/>
      <sheetData sheetId="1422"/>
      <sheetData sheetId="1423"/>
      <sheetData sheetId="1424"/>
      <sheetData sheetId="1425">
        <row r="168">
          <cell r="D168">
            <v>0.16</v>
          </cell>
        </row>
      </sheetData>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sheetData sheetId="1448"/>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sheetData sheetId="1680" refreshError="1"/>
      <sheetData sheetId="1681" refreshError="1"/>
      <sheetData sheetId="1682" refreshError="1"/>
      <sheetData sheetId="1683" refreshError="1"/>
      <sheetData sheetId="1684" refreshError="1"/>
      <sheetData sheetId="1685" refreshError="1"/>
      <sheetData sheetId="1686"/>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sheetData sheetId="1738"/>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sheetData sheetId="2065">
        <row r="18">
          <cell r="C18">
            <v>9000</v>
          </cell>
        </row>
      </sheetData>
      <sheetData sheetId="2066">
        <row r="154">
          <cell r="G154">
            <v>12880</v>
          </cell>
        </row>
      </sheetData>
      <sheetData sheetId="2067">
        <row r="9">
          <cell r="D9" t="str">
            <v>FECHA</v>
          </cell>
        </row>
      </sheetData>
      <sheetData sheetId="2068"/>
      <sheetData sheetId="2069"/>
      <sheetData sheetId="2070"/>
      <sheetData sheetId="2071"/>
      <sheetData sheetId="2072"/>
      <sheetData sheetId="2073"/>
      <sheetData sheetId="2074"/>
      <sheetData sheetId="2075">
        <row r="6">
          <cell r="X6">
            <v>18397.48</v>
          </cell>
        </row>
      </sheetData>
      <sheetData sheetId="2076"/>
      <sheetData sheetId="2077"/>
      <sheetData sheetId="2078"/>
      <sheetData sheetId="2079"/>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sheetData sheetId="2150">
        <row r="7">
          <cell r="B7">
            <v>1</v>
          </cell>
        </row>
      </sheetData>
      <sheetData sheetId="2151">
        <row r="2">
          <cell r="A2" t="str">
            <v>CODIGO</v>
          </cell>
        </row>
      </sheetData>
      <sheetData sheetId="2152">
        <row r="7">
          <cell r="B7">
            <v>1</v>
          </cell>
        </row>
      </sheetData>
      <sheetData sheetId="2153">
        <row r="1">
          <cell r="A1" t="str">
            <v>OCCIDENTAL DE COLOMBIA, LLC. / OCCIDENTAL ANDINA, LLC</v>
          </cell>
        </row>
      </sheetData>
      <sheetData sheetId="2154">
        <row r="7">
          <cell r="B7">
            <v>1</v>
          </cell>
        </row>
      </sheetData>
      <sheetData sheetId="2155">
        <row r="33">
          <cell r="G33">
            <v>0.59504299999999999</v>
          </cell>
        </row>
      </sheetData>
      <sheetData sheetId="2156">
        <row r="7">
          <cell r="B7">
            <v>1</v>
          </cell>
        </row>
      </sheetData>
      <sheetData sheetId="2157">
        <row r="33">
          <cell r="G33">
            <v>0.59504299999999999</v>
          </cell>
        </row>
      </sheetData>
      <sheetData sheetId="2158">
        <row r="3">
          <cell r="A3">
            <v>1</v>
          </cell>
        </row>
      </sheetData>
      <sheetData sheetId="2159"/>
      <sheetData sheetId="2160"/>
      <sheetData sheetId="2161"/>
      <sheetData sheetId="2162"/>
      <sheetData sheetId="2163"/>
      <sheetData sheetId="2164"/>
      <sheetData sheetId="2165">
        <row r="1">
          <cell r="A1" t="str">
            <v>ITEM</v>
          </cell>
        </row>
      </sheetData>
      <sheetData sheetId="2166">
        <row r="1">
          <cell r="A1" t="str">
            <v>EQUIPO</v>
          </cell>
        </row>
      </sheetData>
      <sheetData sheetId="2167">
        <row r="1">
          <cell r="A1" t="str">
            <v>ADMINISTRACION</v>
          </cell>
        </row>
      </sheetData>
      <sheetData sheetId="2168">
        <row r="1">
          <cell r="A1" t="str">
            <v>ADMINISTRACION</v>
          </cell>
        </row>
      </sheetData>
      <sheetData sheetId="2169">
        <row r="1">
          <cell r="A1" t="str">
            <v>ADMINISTRACION</v>
          </cell>
        </row>
      </sheetData>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row r="1">
          <cell r="A1" t="str">
            <v>ITEM</v>
          </cell>
        </row>
      </sheetData>
      <sheetData sheetId="2187">
        <row r="1">
          <cell r="A1" t="str">
            <v>EQUIPO</v>
          </cell>
        </row>
      </sheetData>
      <sheetData sheetId="2188">
        <row r="1">
          <cell r="A1" t="str">
            <v>ADMINISTRACION</v>
          </cell>
        </row>
      </sheetData>
      <sheetData sheetId="2189">
        <row r="1">
          <cell r="A1" t="str">
            <v>ADMINISTRACION</v>
          </cell>
        </row>
      </sheetData>
      <sheetData sheetId="2190">
        <row r="1">
          <cell r="A1" t="str">
            <v>ADMINISTRACION</v>
          </cell>
        </row>
      </sheetData>
      <sheetData sheetId="2191"/>
      <sheetData sheetId="2192"/>
      <sheetData sheetId="2193"/>
      <sheetData sheetId="2194">
        <row r="1">
          <cell r="A1" t="str">
            <v>ITEM</v>
          </cell>
        </row>
      </sheetData>
      <sheetData sheetId="2195">
        <row r="1">
          <cell r="A1" t="str">
            <v>EQUIPO</v>
          </cell>
        </row>
      </sheetData>
      <sheetData sheetId="2196">
        <row r="1">
          <cell r="A1" t="str">
            <v>ADMINISTRACION</v>
          </cell>
        </row>
      </sheetData>
      <sheetData sheetId="2197">
        <row r="1">
          <cell r="A1" t="str">
            <v>ADMINISTRACION</v>
          </cell>
        </row>
      </sheetData>
      <sheetData sheetId="2198">
        <row r="1">
          <cell r="A1" t="str">
            <v>ADMINISTRACION</v>
          </cell>
        </row>
      </sheetData>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sheetData sheetId="2241"/>
      <sheetData sheetId="2242"/>
      <sheetData sheetId="2243"/>
      <sheetData sheetId="2244"/>
      <sheetData sheetId="2245"/>
      <sheetData sheetId="2246"/>
      <sheetData sheetId="2247"/>
      <sheetData sheetId="2248"/>
      <sheetData sheetId="2249" refreshError="1"/>
      <sheetData sheetId="2250" refreshError="1"/>
      <sheetData sheetId="2251" refreshError="1"/>
      <sheetData sheetId="2252"/>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row r="8">
          <cell r="A8">
            <v>2.1</v>
          </cell>
        </row>
      </sheetData>
      <sheetData sheetId="2893">
        <row r="8">
          <cell r="A8">
            <v>3.1</v>
          </cell>
        </row>
      </sheetData>
      <sheetData sheetId="2894"/>
      <sheetData sheetId="2895"/>
      <sheetData sheetId="2896">
        <row r="8">
          <cell r="A8">
            <v>2.1</v>
          </cell>
        </row>
      </sheetData>
      <sheetData sheetId="2897">
        <row r="8">
          <cell r="A8">
            <v>3.1</v>
          </cell>
        </row>
      </sheetData>
      <sheetData sheetId="2898"/>
      <sheetData sheetId="2899">
        <row r="3">
          <cell r="A3">
            <v>1</v>
          </cell>
        </row>
      </sheetData>
      <sheetData sheetId="2900"/>
      <sheetData sheetId="2901"/>
      <sheetData sheetId="2902"/>
      <sheetData sheetId="2903">
        <row r="3">
          <cell r="A3">
            <v>1</v>
          </cell>
        </row>
      </sheetData>
      <sheetData sheetId="2904"/>
      <sheetData sheetId="2905"/>
      <sheetData sheetId="2906">
        <row r="1">
          <cell r="A1" t="str">
            <v>LISTADO DE INSUMOS GENERAL</v>
          </cell>
        </row>
      </sheetData>
      <sheetData sheetId="2907">
        <row r="8">
          <cell r="A8">
            <v>3.1</v>
          </cell>
        </row>
      </sheetData>
      <sheetData sheetId="2908"/>
      <sheetData sheetId="2909"/>
      <sheetData sheetId="2910">
        <row r="1">
          <cell r="A1" t="str">
            <v>LISTADO DE INSUMOS GENERAL</v>
          </cell>
        </row>
      </sheetData>
      <sheetData sheetId="2911"/>
      <sheetData sheetId="2912"/>
      <sheetData sheetId="2913">
        <row r="3">
          <cell r="A3">
            <v>1</v>
          </cell>
        </row>
      </sheetData>
      <sheetData sheetId="2914"/>
      <sheetData sheetId="2915"/>
      <sheetData sheetId="2916"/>
      <sheetData sheetId="2917">
        <row r="8">
          <cell r="A8">
            <v>2.1</v>
          </cell>
        </row>
      </sheetData>
      <sheetData sheetId="2918">
        <row r="8">
          <cell r="A8">
            <v>3.1</v>
          </cell>
        </row>
      </sheetData>
      <sheetData sheetId="2919"/>
      <sheetData sheetId="2920">
        <row r="1">
          <cell r="A1" t="str">
            <v>LISTADO DE INSUMOS GENERAL</v>
          </cell>
        </row>
      </sheetData>
      <sheetData sheetId="2921"/>
      <sheetData sheetId="2922"/>
      <sheetData sheetId="2923"/>
      <sheetData sheetId="2924">
        <row r="3">
          <cell r="A3">
            <v>1</v>
          </cell>
        </row>
      </sheetData>
      <sheetData sheetId="2925">
        <row r="8">
          <cell r="A8">
            <v>3.1</v>
          </cell>
        </row>
      </sheetData>
      <sheetData sheetId="2926">
        <row r="8">
          <cell r="A8">
            <v>2.1</v>
          </cell>
        </row>
      </sheetData>
      <sheetData sheetId="2927">
        <row r="8">
          <cell r="A8">
            <v>3.1</v>
          </cell>
        </row>
      </sheetData>
      <sheetData sheetId="2928">
        <row r="8">
          <cell r="A8">
            <v>2.1</v>
          </cell>
        </row>
      </sheetData>
      <sheetData sheetId="2929">
        <row r="8">
          <cell r="A8">
            <v>3.1</v>
          </cell>
        </row>
      </sheetData>
      <sheetData sheetId="2930" refreshError="1"/>
      <sheetData sheetId="2931">
        <row r="1">
          <cell r="A1" t="str">
            <v>LISTADO DE INSUMOS GENERAL</v>
          </cell>
        </row>
      </sheetData>
      <sheetData sheetId="2932"/>
      <sheetData sheetId="2933">
        <row r="3">
          <cell r="A3">
            <v>1</v>
          </cell>
        </row>
      </sheetData>
      <sheetData sheetId="2934"/>
      <sheetData sheetId="2935">
        <row r="3">
          <cell r="A3">
            <v>1</v>
          </cell>
        </row>
      </sheetData>
      <sheetData sheetId="2936"/>
      <sheetData sheetId="2937">
        <row r="3">
          <cell r="A3">
            <v>1</v>
          </cell>
        </row>
      </sheetData>
      <sheetData sheetId="2938">
        <row r="1">
          <cell r="A1" t="str">
            <v>LISTADO DE INSUMOS GENERAL</v>
          </cell>
        </row>
      </sheetData>
      <sheetData sheetId="2939" refreshError="1"/>
      <sheetData sheetId="2940">
        <row r="1">
          <cell r="A1" t="str">
            <v>LISTADO DE INSUMOS GENERAL</v>
          </cell>
        </row>
      </sheetData>
      <sheetData sheetId="2941" refreshError="1"/>
      <sheetData sheetId="2942">
        <row r="1">
          <cell r="A1" t="str">
            <v>LISTADO DE INSUMOS GENERAL</v>
          </cell>
        </row>
      </sheetData>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ow r="18">
          <cell r="C18">
            <v>7000</v>
          </cell>
        </row>
      </sheetData>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sheetData sheetId="3131">
        <row r="18">
          <cell r="C18">
            <v>7000</v>
          </cell>
        </row>
      </sheetData>
      <sheetData sheetId="3132"/>
      <sheetData sheetId="3133"/>
      <sheetData sheetId="3134"/>
      <sheetData sheetId="3135"/>
      <sheetData sheetId="3136"/>
      <sheetData sheetId="3137"/>
      <sheetData sheetId="3138"/>
      <sheetData sheetId="3139"/>
      <sheetData sheetId="3140"/>
      <sheetData sheetId="3141"/>
      <sheetData sheetId="3142"/>
      <sheetData sheetId="3143">
        <row r="1">
          <cell r="B1" t="str">
            <v>CTO-102-2002</v>
          </cell>
        </row>
      </sheetData>
      <sheetData sheetId="3144"/>
      <sheetData sheetId="3145"/>
      <sheetData sheetId="3146">
        <row r="3">
          <cell r="A3">
            <v>5.0999999999999996</v>
          </cell>
        </row>
      </sheetData>
      <sheetData sheetId="3147">
        <row r="2">
          <cell r="AM2">
            <v>25</v>
          </cell>
        </row>
      </sheetData>
      <sheetData sheetId="3148"/>
      <sheetData sheetId="3149"/>
      <sheetData sheetId="3150"/>
      <sheetData sheetId="3151" refreshError="1"/>
      <sheetData sheetId="3152"/>
      <sheetData sheetId="3153"/>
      <sheetData sheetId="3154" refreshError="1"/>
      <sheetData sheetId="3155" refreshError="1"/>
      <sheetData sheetId="3156" refreshError="1"/>
      <sheetData sheetId="3157" refreshError="1"/>
      <sheetData sheetId="3158"/>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row r="6">
          <cell r="B6">
            <v>38355</v>
          </cell>
        </row>
      </sheetData>
      <sheetData sheetId="3192"/>
      <sheetData sheetId="3193"/>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sheetData sheetId="3205"/>
      <sheetData sheetId="3206"/>
      <sheetData sheetId="3207"/>
      <sheetData sheetId="3208"/>
      <sheetData sheetId="3209"/>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ow r="41">
          <cell r="H41">
            <v>1719.2219460730605</v>
          </cell>
        </row>
      </sheetData>
      <sheetData sheetId="3221">
        <row r="44">
          <cell r="H44">
            <v>747796</v>
          </cell>
        </row>
      </sheetData>
      <sheetData sheetId="3222" refreshError="1"/>
      <sheetData sheetId="3223"/>
      <sheetData sheetId="3224">
        <row r="6">
          <cell r="A6" t="str">
            <v>TOPÓGRAFO</v>
          </cell>
        </row>
      </sheetData>
      <sheetData sheetId="3225"/>
      <sheetData sheetId="3226"/>
      <sheetData sheetId="3227">
        <row r="5">
          <cell r="E5" t="str">
            <v>CANTIDAD</v>
          </cell>
        </row>
      </sheetData>
      <sheetData sheetId="3228">
        <row r="5">
          <cell r="E5" t="str">
            <v>CANTIDAD</v>
          </cell>
        </row>
      </sheetData>
      <sheetData sheetId="3229">
        <row r="5">
          <cell r="E5" t="str">
            <v>CANTIDAD</v>
          </cell>
        </row>
      </sheetData>
      <sheetData sheetId="3230">
        <row r="5">
          <cell r="E5" t="str">
            <v>CANTIDAD</v>
          </cell>
        </row>
      </sheetData>
      <sheetData sheetId="3231">
        <row r="5">
          <cell r="E5" t="str">
            <v>CANTIDAD</v>
          </cell>
        </row>
      </sheetData>
      <sheetData sheetId="3232">
        <row r="5">
          <cell r="E5" t="str">
            <v>CANTIDAD</v>
          </cell>
        </row>
      </sheetData>
      <sheetData sheetId="3233">
        <row r="5">
          <cell r="E5" t="str">
            <v>CANTIDAD</v>
          </cell>
        </row>
      </sheetData>
      <sheetData sheetId="3234">
        <row r="5">
          <cell r="E5" t="str">
            <v>CANTIDAD</v>
          </cell>
        </row>
      </sheetData>
      <sheetData sheetId="3235">
        <row r="5">
          <cell r="E5" t="str">
            <v>CANTIDAD</v>
          </cell>
        </row>
      </sheetData>
      <sheetData sheetId="3236">
        <row r="5">
          <cell r="E5" t="str">
            <v>CANTIDAD</v>
          </cell>
        </row>
      </sheetData>
      <sheetData sheetId="3237">
        <row r="5">
          <cell r="E5" t="str">
            <v>CANTIDAD</v>
          </cell>
        </row>
      </sheetData>
      <sheetData sheetId="3238">
        <row r="5">
          <cell r="E5" t="str">
            <v>CANTIDAD</v>
          </cell>
        </row>
      </sheetData>
      <sheetData sheetId="3239">
        <row r="5">
          <cell r="E5" t="str">
            <v>CANTIDAD</v>
          </cell>
        </row>
      </sheetData>
      <sheetData sheetId="3240">
        <row r="5">
          <cell r="E5" t="str">
            <v>CANTIDAD</v>
          </cell>
        </row>
      </sheetData>
      <sheetData sheetId="3241" refreshError="1"/>
      <sheetData sheetId="3242" refreshError="1"/>
      <sheetData sheetId="3243"/>
      <sheetData sheetId="3244"/>
      <sheetData sheetId="3245" refreshError="1"/>
      <sheetData sheetId="3246"/>
      <sheetData sheetId="3247"/>
      <sheetData sheetId="3248"/>
      <sheetData sheetId="3249"/>
      <sheetData sheetId="3250"/>
      <sheetData sheetId="3251"/>
      <sheetData sheetId="3252"/>
      <sheetData sheetId="3253" refreshError="1"/>
      <sheetData sheetId="3254" refreshError="1"/>
      <sheetData sheetId="3255" refreshError="1"/>
      <sheetData sheetId="3256"/>
      <sheetData sheetId="3257"/>
      <sheetData sheetId="3258"/>
      <sheetData sheetId="3259"/>
      <sheetData sheetId="3260"/>
      <sheetData sheetId="3261"/>
      <sheetData sheetId="3262"/>
      <sheetData sheetId="3263"/>
      <sheetData sheetId="3264">
        <row r="1">
          <cell r="A1" t="str">
            <v>INSTITUTO NACIONAL DE VIAS</v>
          </cell>
        </row>
      </sheetData>
      <sheetData sheetId="3265"/>
      <sheetData sheetId="3266"/>
      <sheetData sheetId="3267">
        <row r="18">
          <cell r="C18">
            <v>7000</v>
          </cell>
        </row>
      </sheetData>
      <sheetData sheetId="3268"/>
      <sheetData sheetId="3269">
        <row r="18">
          <cell r="C18">
            <v>7000</v>
          </cell>
        </row>
      </sheetData>
      <sheetData sheetId="3270"/>
      <sheetData sheetId="3271">
        <row r="18">
          <cell r="C18">
            <v>7000</v>
          </cell>
        </row>
      </sheetData>
      <sheetData sheetId="3272"/>
      <sheetData sheetId="3273">
        <row r="21">
          <cell r="G21" t="b">
            <v>0</v>
          </cell>
        </row>
      </sheetData>
      <sheetData sheetId="3274"/>
      <sheetData sheetId="3275" refreshError="1"/>
      <sheetData sheetId="3276"/>
      <sheetData sheetId="3277" refreshError="1"/>
      <sheetData sheetId="3278"/>
      <sheetData sheetId="3279" refreshError="1"/>
      <sheetData sheetId="3280" refreshError="1"/>
      <sheetData sheetId="3281" refreshError="1"/>
      <sheetData sheetId="3282"/>
      <sheetData sheetId="3283"/>
      <sheetData sheetId="3284"/>
      <sheetData sheetId="3285"/>
      <sheetData sheetId="3286"/>
      <sheetData sheetId="3287">
        <row r="1">
          <cell r="A1" t="str">
            <v>INSTITUTO NACIONAL DE VIAS</v>
          </cell>
        </row>
      </sheetData>
      <sheetData sheetId="3288"/>
      <sheetData sheetId="3289" refreshError="1"/>
      <sheetData sheetId="3290" refreshError="1"/>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refreshError="1"/>
      <sheetData sheetId="3305"/>
      <sheetData sheetId="3306"/>
      <sheetData sheetId="3307"/>
      <sheetData sheetId="3308"/>
      <sheetData sheetId="3309"/>
      <sheetData sheetId="3310">
        <row r="7">
          <cell r="B7">
            <v>0.1</v>
          </cell>
        </row>
      </sheetData>
      <sheetData sheetId="3311">
        <row r="7">
          <cell r="B7">
            <v>0.1</v>
          </cell>
        </row>
      </sheetData>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row r="16">
          <cell r="A16" t="str">
            <v>ABONO 10-30-10</v>
          </cell>
        </row>
      </sheetData>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ow r="16">
          <cell r="A16" t="str">
            <v>ABONO 10-30-10</v>
          </cell>
        </row>
      </sheetData>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row r="1">
          <cell r="A1" t="str">
            <v>EQUIPO</v>
          </cell>
        </row>
      </sheetData>
      <sheetData sheetId="3380">
        <row r="1">
          <cell r="A1" t="str">
            <v>ADMINISTRACION</v>
          </cell>
        </row>
      </sheetData>
      <sheetData sheetId="3381">
        <row r="12">
          <cell r="D12">
            <v>1.1105322714947583</v>
          </cell>
        </row>
      </sheetData>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ow r="1">
          <cell r="A1" t="str">
            <v>ITEM</v>
          </cell>
        </row>
      </sheetData>
      <sheetData sheetId="3424">
        <row r="1">
          <cell r="A1" t="str">
            <v>EQUIPO</v>
          </cell>
        </row>
      </sheetData>
      <sheetData sheetId="3425">
        <row r="1">
          <cell r="A1" t="str">
            <v>ADMINISTRACION</v>
          </cell>
        </row>
      </sheetData>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row r="16">
          <cell r="A16" t="str">
            <v>ABONO 10-30-10</v>
          </cell>
        </row>
      </sheetData>
      <sheetData sheetId="3468"/>
      <sheetData sheetId="3469"/>
      <sheetData sheetId="3470"/>
      <sheetData sheetId="3471"/>
      <sheetData sheetId="3472">
        <row r="16">
          <cell r="A16" t="str">
            <v>ABONO 10-30-10</v>
          </cell>
        </row>
      </sheetData>
      <sheetData sheetId="3473"/>
      <sheetData sheetId="3474" refreshError="1"/>
      <sheetData sheetId="3475" refreshError="1"/>
      <sheetData sheetId="3476" refreshError="1"/>
      <sheetData sheetId="3477" refreshError="1"/>
      <sheetData sheetId="3478" refreshError="1"/>
      <sheetData sheetId="3479" refreshError="1"/>
      <sheetData sheetId="3480"/>
      <sheetData sheetId="3481"/>
      <sheetData sheetId="3482"/>
      <sheetData sheetId="3483"/>
      <sheetData sheetId="3484"/>
      <sheetData sheetId="3485"/>
      <sheetData sheetId="3486"/>
      <sheetData sheetId="3487"/>
      <sheetData sheetId="3488"/>
      <sheetData sheetId="3489"/>
      <sheetData sheetId="3490" refreshError="1"/>
      <sheetData sheetId="3491" refreshError="1"/>
      <sheetData sheetId="3492">
        <row r="18">
          <cell r="C18">
            <v>7000</v>
          </cell>
        </row>
      </sheetData>
      <sheetData sheetId="3493"/>
      <sheetData sheetId="3494">
        <row r="18">
          <cell r="C18">
            <v>7000</v>
          </cell>
        </row>
      </sheetData>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sheetData sheetId="3624"/>
      <sheetData sheetId="3625">
        <row r="2">
          <cell r="A2">
            <v>2</v>
          </cell>
        </row>
      </sheetData>
      <sheetData sheetId="3626">
        <row r="5">
          <cell r="I5">
            <v>216</v>
          </cell>
        </row>
      </sheetData>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row r="3">
          <cell r="A3">
            <v>1</v>
          </cell>
        </row>
      </sheetData>
      <sheetData sheetId="3651"/>
      <sheetData sheetId="3652"/>
      <sheetData sheetId="3653"/>
      <sheetData sheetId="3654"/>
      <sheetData sheetId="3655"/>
      <sheetData sheetId="3656"/>
      <sheetData sheetId="3657">
        <row r="1">
          <cell r="A1" t="str">
            <v>LISTADO DE INSUMOS GENERAL</v>
          </cell>
        </row>
      </sheetData>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row r="1">
          <cell r="A1" t="str">
            <v>INSTITUTO NACIONAL DE VIAS</v>
          </cell>
        </row>
      </sheetData>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row r="1">
          <cell r="A1" t="str">
            <v>INSTITUTO NACIONAL DE VIAS</v>
          </cell>
        </row>
      </sheetData>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row r="168">
          <cell r="D168">
            <v>0.16</v>
          </cell>
        </row>
      </sheetData>
      <sheetData sheetId="3833">
        <row r="168">
          <cell r="D168">
            <v>0.16</v>
          </cell>
        </row>
      </sheetData>
      <sheetData sheetId="3834">
        <row r="7">
          <cell r="B7">
            <v>1</v>
          </cell>
        </row>
      </sheetData>
      <sheetData sheetId="3835">
        <row r="7">
          <cell r="B7">
            <v>1</v>
          </cell>
        </row>
      </sheetData>
      <sheetData sheetId="3836">
        <row r="33">
          <cell r="G33">
            <v>0.59504299999999999</v>
          </cell>
        </row>
      </sheetData>
      <sheetData sheetId="3837"/>
      <sheetData sheetId="3838"/>
      <sheetData sheetId="3839"/>
      <sheetData sheetId="3840"/>
      <sheetData sheetId="3841"/>
      <sheetData sheetId="3842"/>
      <sheetData sheetId="3843"/>
      <sheetData sheetId="3844"/>
      <sheetData sheetId="3845"/>
      <sheetData sheetId="3846"/>
      <sheetData sheetId="3847">
        <row r="1">
          <cell r="A1" t="str">
            <v>ITEM</v>
          </cell>
        </row>
      </sheetData>
      <sheetData sheetId="3848">
        <row r="1">
          <cell r="A1" t="str">
            <v>EQUIPO</v>
          </cell>
        </row>
      </sheetData>
      <sheetData sheetId="3849">
        <row r="1">
          <cell r="A1" t="str">
            <v>ADMINISTRACION</v>
          </cell>
        </row>
      </sheetData>
      <sheetData sheetId="3850">
        <row r="1">
          <cell r="A1" t="str">
            <v>ADMINISTRACION</v>
          </cell>
        </row>
      </sheetData>
      <sheetData sheetId="3851">
        <row r="1">
          <cell r="A1" t="str">
            <v>ADMINISTRACION</v>
          </cell>
        </row>
      </sheetData>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row r="1">
          <cell r="A1" t="str">
            <v>ITEM</v>
          </cell>
        </row>
      </sheetData>
      <sheetData sheetId="3869">
        <row r="1">
          <cell r="A1" t="str">
            <v>EQUIPO</v>
          </cell>
        </row>
      </sheetData>
      <sheetData sheetId="3870">
        <row r="1">
          <cell r="A1" t="str">
            <v>ADMINISTRACION</v>
          </cell>
        </row>
      </sheetData>
      <sheetData sheetId="3871">
        <row r="1">
          <cell r="A1" t="str">
            <v>ADMINISTRACION</v>
          </cell>
        </row>
      </sheetData>
      <sheetData sheetId="3872">
        <row r="1">
          <cell r="A1" t="str">
            <v>ADMINISTRACION</v>
          </cell>
        </row>
      </sheetData>
      <sheetData sheetId="3873">
        <row r="1">
          <cell r="A1" t="str">
            <v>ADMINISTRACION</v>
          </cell>
        </row>
      </sheetData>
      <sheetData sheetId="3874"/>
      <sheetData sheetId="3875"/>
      <sheetData sheetId="3876">
        <row r="1">
          <cell r="A1" t="str">
            <v>ITEM</v>
          </cell>
        </row>
      </sheetData>
      <sheetData sheetId="3877">
        <row r="1">
          <cell r="A1" t="str">
            <v>ADMINISTRACION</v>
          </cell>
        </row>
      </sheetData>
      <sheetData sheetId="3878">
        <row r="1">
          <cell r="A1" t="str">
            <v>ADMINISTRACION</v>
          </cell>
        </row>
      </sheetData>
      <sheetData sheetId="3879">
        <row r="1">
          <cell r="A1" t="str">
            <v>ADMINISTRACION</v>
          </cell>
        </row>
      </sheetData>
      <sheetData sheetId="3880"/>
      <sheetData sheetId="3881"/>
      <sheetData sheetId="3882"/>
      <sheetData sheetId="3883">
        <row r="1">
          <cell r="A1" t="str">
            <v>ITEM</v>
          </cell>
        </row>
      </sheetData>
      <sheetData sheetId="3884">
        <row r="1">
          <cell r="A1" t="str">
            <v>EQUIPO</v>
          </cell>
        </row>
      </sheetData>
      <sheetData sheetId="3885">
        <row r="1">
          <cell r="A1" t="str">
            <v>ADMINISTRACION</v>
          </cell>
        </row>
      </sheetData>
      <sheetData sheetId="3886">
        <row r="1">
          <cell r="A1" t="str">
            <v>ITEM</v>
          </cell>
        </row>
      </sheetData>
      <sheetData sheetId="3887">
        <row r="1">
          <cell r="A1" t="str">
            <v>EQUIPO</v>
          </cell>
        </row>
      </sheetData>
      <sheetData sheetId="3888">
        <row r="1">
          <cell r="A1" t="str">
            <v>ADMINISTRACION</v>
          </cell>
        </row>
      </sheetData>
      <sheetData sheetId="3889">
        <row r="1">
          <cell r="A1" t="str">
            <v>ADMINISTRACION</v>
          </cell>
        </row>
      </sheetData>
      <sheetData sheetId="3890">
        <row r="1">
          <cell r="A1" t="str">
            <v>ADMINISTRACION</v>
          </cell>
        </row>
      </sheetData>
      <sheetData sheetId="3891"/>
      <sheetData sheetId="3892">
        <row r="3">
          <cell r="A3">
            <v>1</v>
          </cell>
        </row>
      </sheetData>
      <sheetData sheetId="3893">
        <row r="4">
          <cell r="G4">
            <v>39</v>
          </cell>
        </row>
      </sheetData>
      <sheetData sheetId="3894"/>
      <sheetData sheetId="3895">
        <row r="2">
          <cell r="A2">
            <v>2</v>
          </cell>
        </row>
      </sheetData>
      <sheetData sheetId="3896">
        <row r="5">
          <cell r="I5">
            <v>216</v>
          </cell>
        </row>
      </sheetData>
      <sheetData sheetId="3897">
        <row r="1">
          <cell r="A1" t="str">
            <v>ITEM</v>
          </cell>
        </row>
      </sheetData>
      <sheetData sheetId="3898">
        <row r="1">
          <cell r="A1" t="str">
            <v>EQUIPO</v>
          </cell>
        </row>
      </sheetData>
      <sheetData sheetId="3899">
        <row r="1">
          <cell r="A1" t="str">
            <v>ADMINISTRACION</v>
          </cell>
        </row>
      </sheetData>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sheetData sheetId="3930"/>
      <sheetData sheetId="3931"/>
      <sheetData sheetId="3932"/>
      <sheetData sheetId="3933"/>
      <sheetData sheetId="3934"/>
      <sheetData sheetId="3935"/>
      <sheetData sheetId="3936"/>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sheetData sheetId="3953"/>
      <sheetData sheetId="3954"/>
      <sheetData sheetId="3955"/>
      <sheetData sheetId="3956" refreshError="1"/>
      <sheetData sheetId="3957" refreshError="1"/>
      <sheetData sheetId="3958" refreshError="1"/>
      <sheetData sheetId="3959"/>
      <sheetData sheetId="3960"/>
      <sheetData sheetId="3961"/>
      <sheetData sheetId="3962"/>
      <sheetData sheetId="3963"/>
      <sheetData sheetId="3964"/>
      <sheetData sheetId="3965"/>
      <sheetData sheetId="3966"/>
      <sheetData sheetId="3967"/>
      <sheetData sheetId="3968"/>
      <sheetData sheetId="3969"/>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sheetData sheetId="3981" refreshError="1"/>
      <sheetData sheetId="3982">
        <row r="1">
          <cell r="A1" t="str">
            <v>Name</v>
          </cell>
        </row>
      </sheetData>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row r="1">
          <cell r="A1" t="str">
            <v>Name</v>
          </cell>
        </row>
      </sheetData>
      <sheetData sheetId="4009"/>
      <sheetData sheetId="4010"/>
      <sheetData sheetId="4011"/>
      <sheetData sheetId="4012"/>
      <sheetData sheetId="4013"/>
      <sheetData sheetId="4014"/>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sheetData sheetId="4030" refreshError="1"/>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refreshError="1"/>
      <sheetData sheetId="4067" refreshError="1"/>
      <sheetData sheetId="4068" refreshError="1"/>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sheetData sheetId="4082" refreshError="1"/>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refreshError="1"/>
      <sheetData sheetId="4096" refreshError="1"/>
      <sheetData sheetId="4097" refreshError="1"/>
      <sheetData sheetId="4098" refreshError="1"/>
      <sheetData sheetId="4099" refreshError="1"/>
      <sheetData sheetId="4100"/>
      <sheetData sheetId="4101"/>
      <sheetData sheetId="4102"/>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sheetData sheetId="4127" refreshError="1"/>
      <sheetData sheetId="4128">
        <row r="5">
          <cell r="A5">
            <v>1</v>
          </cell>
        </row>
      </sheetData>
      <sheetData sheetId="4129" refreshError="1"/>
      <sheetData sheetId="4130"/>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ow r="1">
          <cell r="C1">
            <v>0.2</v>
          </cell>
        </row>
      </sheetData>
      <sheetData sheetId="4153"/>
      <sheetData sheetId="4154"/>
      <sheetData sheetId="4155">
        <row r="1">
          <cell r="A1" t="str">
            <v>ITEM</v>
          </cell>
        </row>
      </sheetData>
      <sheetData sheetId="4156">
        <row r="1">
          <cell r="A1" t="str">
            <v>EQUIPO</v>
          </cell>
        </row>
      </sheetData>
      <sheetData sheetId="4157">
        <row r="1">
          <cell r="A1" t="str">
            <v>ADMINISTRACION</v>
          </cell>
        </row>
      </sheetData>
      <sheetData sheetId="4158">
        <row r="1">
          <cell r="A1" t="str">
            <v>ADMINISTRACION</v>
          </cell>
        </row>
      </sheetData>
      <sheetData sheetId="4159">
        <row r="1">
          <cell r="A1" t="str">
            <v>ADMINISTRACION</v>
          </cell>
        </row>
      </sheetData>
      <sheetData sheetId="4160"/>
      <sheetData sheetId="4161"/>
      <sheetData sheetId="4162"/>
      <sheetData sheetId="4163">
        <row r="1">
          <cell r="A1" t="str">
            <v>ITEM</v>
          </cell>
        </row>
      </sheetData>
      <sheetData sheetId="4164">
        <row r="1">
          <cell r="A1" t="str">
            <v>EQUIPO</v>
          </cell>
        </row>
      </sheetData>
      <sheetData sheetId="4165">
        <row r="1">
          <cell r="A1" t="str">
            <v>ADMINISTRACION</v>
          </cell>
        </row>
      </sheetData>
      <sheetData sheetId="4166">
        <row r="1">
          <cell r="A1" t="str">
            <v>ADMINISTRACION</v>
          </cell>
        </row>
      </sheetData>
      <sheetData sheetId="4167">
        <row r="1">
          <cell r="A1" t="str">
            <v>ADMINISTRACION</v>
          </cell>
        </row>
      </sheetData>
      <sheetData sheetId="4168"/>
      <sheetData sheetId="4169" refreshError="1"/>
      <sheetData sheetId="4170"/>
      <sheetData sheetId="4171"/>
      <sheetData sheetId="4172"/>
      <sheetData sheetId="4173" refreshError="1"/>
      <sheetData sheetId="4174"/>
      <sheetData sheetId="4175"/>
      <sheetData sheetId="4176"/>
      <sheetData sheetId="4177"/>
      <sheetData sheetId="4178"/>
      <sheetData sheetId="4179"/>
      <sheetData sheetId="4180"/>
      <sheetData sheetId="4181">
        <row r="21">
          <cell r="G21" t="b">
            <v>0</v>
          </cell>
        </row>
      </sheetData>
      <sheetData sheetId="4182"/>
      <sheetData sheetId="4183">
        <row r="21">
          <cell r="G21" t="b">
            <v>0</v>
          </cell>
        </row>
      </sheetData>
      <sheetData sheetId="4184"/>
      <sheetData sheetId="4185" refreshError="1"/>
      <sheetData sheetId="4186"/>
      <sheetData sheetId="4187"/>
      <sheetData sheetId="4188"/>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sheetData sheetId="4198"/>
      <sheetData sheetId="4199"/>
      <sheetData sheetId="4200"/>
      <sheetData sheetId="4201"/>
      <sheetData sheetId="4202"/>
      <sheetData sheetId="4203"/>
      <sheetData sheetId="4204"/>
      <sheetData sheetId="4205"/>
      <sheetData sheetId="4206">
        <row r="18">
          <cell r="C18">
            <v>7000</v>
          </cell>
        </row>
      </sheetData>
      <sheetData sheetId="4207"/>
      <sheetData sheetId="4208"/>
      <sheetData sheetId="4209" refreshError="1"/>
      <sheetData sheetId="4210"/>
      <sheetData sheetId="4211"/>
      <sheetData sheetId="4212" refreshError="1"/>
      <sheetData sheetId="4213">
        <row r="6">
          <cell r="H6">
            <v>1</v>
          </cell>
        </row>
      </sheetData>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row r="1">
          <cell r="A1" t="str">
            <v>INSTITUTO NACIONAL DE VIAS</v>
          </cell>
        </row>
      </sheetData>
      <sheetData sheetId="4233"/>
      <sheetData sheetId="4234"/>
      <sheetData sheetId="4235"/>
      <sheetData sheetId="4236"/>
      <sheetData sheetId="4237" refreshError="1"/>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sheetData sheetId="4322" refreshError="1"/>
      <sheetData sheetId="4323" refreshError="1"/>
      <sheetData sheetId="4324" refreshError="1"/>
      <sheetData sheetId="4325" refreshError="1"/>
      <sheetData sheetId="4326"/>
      <sheetData sheetId="4327" refreshError="1"/>
      <sheetData sheetId="4328" refreshError="1"/>
      <sheetData sheetId="4329" refreshError="1"/>
      <sheetData sheetId="4330" refreshError="1"/>
      <sheetData sheetId="4331" refreshError="1"/>
      <sheetData sheetId="4332" refreshError="1"/>
      <sheetData sheetId="4333"/>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ow r="1">
          <cell r="A1" t="str">
            <v>EQUIPO</v>
          </cell>
        </row>
      </sheetData>
      <sheetData sheetId="4343"/>
      <sheetData sheetId="4344">
        <row r="1">
          <cell r="A1" t="str">
            <v>EQUIPO</v>
          </cell>
        </row>
      </sheetData>
      <sheetData sheetId="4345">
        <row r="1">
          <cell r="A1" t="str">
            <v>ADMINISTRACION</v>
          </cell>
        </row>
      </sheetData>
      <sheetData sheetId="4346"/>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ow r="36">
          <cell r="G36">
            <v>310000.00000097335</v>
          </cell>
        </row>
      </sheetData>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ow r="1">
          <cell r="B1" t="str">
            <v>CTO-102-2002</v>
          </cell>
        </row>
      </sheetData>
      <sheetData sheetId="5042"/>
      <sheetData sheetId="5043"/>
      <sheetData sheetId="5044"/>
      <sheetData sheetId="5045"/>
      <sheetData sheetId="5046"/>
      <sheetData sheetId="5047"/>
      <sheetData sheetId="5048"/>
      <sheetData sheetId="5049"/>
      <sheetData sheetId="5050"/>
      <sheetData sheetId="5051"/>
      <sheetData sheetId="5052"/>
      <sheetData sheetId="5053">
        <row r="2">
          <cell r="A2" t="str">
            <v>ACTA No</v>
          </cell>
        </row>
      </sheetData>
      <sheetData sheetId="5054"/>
      <sheetData sheetId="5055"/>
      <sheetData sheetId="5056"/>
      <sheetData sheetId="5057"/>
      <sheetData sheetId="5058"/>
      <sheetData sheetId="5059"/>
      <sheetData sheetId="5060"/>
      <sheetData sheetId="5061"/>
      <sheetData sheetId="5062">
        <row r="2">
          <cell r="A2" t="str">
            <v>ACTA No</v>
          </cell>
        </row>
      </sheetData>
      <sheetData sheetId="5063">
        <row r="1">
          <cell r="B1" t="str">
            <v>CTO-102-2002</v>
          </cell>
        </row>
      </sheetData>
      <sheetData sheetId="5064"/>
      <sheetData sheetId="5065"/>
      <sheetData sheetId="5066"/>
      <sheetData sheetId="5067"/>
      <sheetData sheetId="5068"/>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sheetData sheetId="5171"/>
      <sheetData sheetId="5172" refreshError="1"/>
      <sheetData sheetId="5173" refreshError="1"/>
      <sheetData sheetId="5174" refreshError="1"/>
      <sheetData sheetId="5175" refreshError="1"/>
      <sheetData sheetId="5176" refreshError="1"/>
      <sheetData sheetId="5177" refreshError="1"/>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ow r="1">
          <cell r="A1" t="str">
            <v>Name</v>
          </cell>
        </row>
      </sheetData>
      <sheetData sheetId="5223"/>
      <sheetData sheetId="5224"/>
      <sheetData sheetId="5225"/>
      <sheetData sheetId="5226"/>
      <sheetData sheetId="5227"/>
      <sheetData sheetId="5228"/>
      <sheetData sheetId="5229">
        <row r="2">
          <cell r="A2" t="str">
            <v>(ºF)</v>
          </cell>
        </row>
      </sheetData>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ow r="4">
          <cell r="E4" t="str">
            <v>GUPCO</v>
          </cell>
        </row>
      </sheetData>
      <sheetData sheetId="5465">
        <row r="4">
          <cell r="E4" t="str">
            <v>GUPCO</v>
          </cell>
        </row>
      </sheetData>
      <sheetData sheetId="5466"/>
      <sheetData sheetId="5467"/>
      <sheetData sheetId="5468" refreshError="1"/>
      <sheetData sheetId="5469" refreshError="1"/>
      <sheetData sheetId="5470" refreshError="1"/>
      <sheetData sheetId="5471" refreshError="1"/>
      <sheetData sheetId="5472" refreshError="1"/>
      <sheetData sheetId="5473" refreshError="1"/>
      <sheetData sheetId="5474"/>
      <sheetData sheetId="5475"/>
      <sheetData sheetId="5476" refreshError="1"/>
      <sheetData sheetId="5477"/>
      <sheetData sheetId="5478"/>
      <sheetData sheetId="5479"/>
      <sheetData sheetId="5480"/>
      <sheetData sheetId="5481"/>
      <sheetData sheetId="5482"/>
      <sheetData sheetId="5483"/>
      <sheetData sheetId="5484"/>
      <sheetData sheetId="5485"/>
      <sheetData sheetId="5486" refreshError="1"/>
      <sheetData sheetId="5487" refreshError="1"/>
      <sheetData sheetId="5488" refreshError="1"/>
      <sheetData sheetId="5489">
        <row r="2">
          <cell r="A2" t="str">
            <v>(ºF)</v>
          </cell>
        </row>
      </sheetData>
      <sheetData sheetId="5490">
        <row r="2">
          <cell r="A2" t="str">
            <v>(ºF)</v>
          </cell>
        </row>
      </sheetData>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sheetData sheetId="5502"/>
      <sheetData sheetId="5503" refreshError="1"/>
      <sheetData sheetId="5504" refreshError="1"/>
      <sheetData sheetId="5505"/>
      <sheetData sheetId="5506" refreshError="1"/>
      <sheetData sheetId="5507" refreshError="1"/>
      <sheetData sheetId="5508"/>
      <sheetData sheetId="5509" refreshError="1"/>
      <sheetData sheetId="5510"/>
      <sheetData sheetId="5511"/>
      <sheetData sheetId="5512"/>
      <sheetData sheetId="5513"/>
      <sheetData sheetId="5514">
        <row r="2">
          <cell r="A2" t="str">
            <v>(ºF)</v>
          </cell>
        </row>
      </sheetData>
      <sheetData sheetId="5515">
        <row r="2">
          <cell r="A2" t="str">
            <v>(ºF)</v>
          </cell>
        </row>
      </sheetData>
      <sheetData sheetId="5516" refreshError="1"/>
      <sheetData sheetId="5517"/>
      <sheetData sheetId="5518" refreshError="1"/>
      <sheetData sheetId="5519"/>
      <sheetData sheetId="5520" refreshError="1"/>
      <sheetData sheetId="5521" refreshError="1"/>
      <sheetData sheetId="5522" refreshError="1"/>
      <sheetData sheetId="5523"/>
      <sheetData sheetId="5524"/>
      <sheetData sheetId="5525"/>
      <sheetData sheetId="5526"/>
      <sheetData sheetId="5527"/>
      <sheetData sheetId="5528"/>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refreshError="1"/>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sheetData sheetId="5605"/>
      <sheetData sheetId="5606"/>
      <sheetData sheetId="5607"/>
      <sheetData sheetId="5608" refreshError="1"/>
      <sheetData sheetId="5609" refreshError="1"/>
      <sheetData sheetId="5610" refreshError="1"/>
      <sheetData sheetId="5611" refreshError="1"/>
      <sheetData sheetId="5612" refreshError="1"/>
      <sheetData sheetId="5613"/>
      <sheetData sheetId="5614"/>
      <sheetData sheetId="5615" refreshError="1"/>
      <sheetData sheetId="5616"/>
      <sheetData sheetId="5617">
        <row r="4">
          <cell r="B4">
            <v>39886</v>
          </cell>
        </row>
      </sheetData>
      <sheetData sheetId="5618">
        <row r="4">
          <cell r="B4">
            <v>39886</v>
          </cell>
        </row>
      </sheetData>
      <sheetData sheetId="5619"/>
      <sheetData sheetId="5620"/>
      <sheetData sheetId="5621"/>
      <sheetData sheetId="5622"/>
      <sheetData sheetId="5623"/>
      <sheetData sheetId="5624">
        <row r="4">
          <cell r="B4">
            <v>39886</v>
          </cell>
        </row>
      </sheetData>
      <sheetData sheetId="5625">
        <row r="4">
          <cell r="B4">
            <v>39886</v>
          </cell>
        </row>
      </sheetData>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row r="4">
          <cell r="B4">
            <v>39886</v>
          </cell>
        </row>
      </sheetData>
      <sheetData sheetId="5643">
        <row r="4">
          <cell r="B4">
            <v>39886</v>
          </cell>
        </row>
      </sheetData>
      <sheetData sheetId="5644"/>
      <sheetData sheetId="5645"/>
      <sheetData sheetId="5646"/>
      <sheetData sheetId="5647"/>
      <sheetData sheetId="5648"/>
      <sheetData sheetId="5649">
        <row r="4">
          <cell r="B4">
            <v>39886</v>
          </cell>
        </row>
      </sheetData>
      <sheetData sheetId="5650">
        <row r="4">
          <cell r="B4">
            <v>39886</v>
          </cell>
        </row>
      </sheetData>
      <sheetData sheetId="5651" refreshError="1"/>
      <sheetData sheetId="5652" refreshError="1"/>
      <sheetData sheetId="5653"/>
      <sheetData sheetId="5654">
        <row r="5">
          <cell r="B5" t="str">
            <v>MANO DE OBRA MENOR A 10SMLV (sin AIU)</v>
          </cell>
        </row>
      </sheetData>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row r="4">
          <cell r="B4">
            <v>39886</v>
          </cell>
        </row>
      </sheetData>
      <sheetData sheetId="5668">
        <row r="4">
          <cell r="B4">
            <v>39886</v>
          </cell>
        </row>
      </sheetData>
      <sheetData sheetId="5669">
        <row r="4">
          <cell r="E4" t="str">
            <v>GUPCO</v>
          </cell>
        </row>
      </sheetData>
      <sheetData sheetId="5670"/>
      <sheetData sheetId="5671"/>
      <sheetData sheetId="5672"/>
      <sheetData sheetId="5673"/>
      <sheetData sheetId="5674" refreshError="1"/>
      <sheetData sheetId="5675">
        <row r="4">
          <cell r="B4">
            <v>39886</v>
          </cell>
        </row>
      </sheetData>
      <sheetData sheetId="5676"/>
      <sheetData sheetId="5677"/>
      <sheetData sheetId="5678" refreshError="1"/>
      <sheetData sheetId="5679">
        <row r="5">
          <cell r="B5" t="str">
            <v>MANO DE OBRA MENOR A 10SMLV (sin AIU)</v>
          </cell>
        </row>
      </sheetData>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sheetData sheetId="5753"/>
      <sheetData sheetId="5754"/>
      <sheetData sheetId="5755"/>
      <sheetData sheetId="5756">
        <row r="4">
          <cell r="E4" t="str">
            <v>GUPCO</v>
          </cell>
        </row>
      </sheetData>
      <sheetData sheetId="5757">
        <row r="4">
          <cell r="E4" t="str">
            <v>GUPCO</v>
          </cell>
        </row>
      </sheetData>
      <sheetData sheetId="5758"/>
      <sheetData sheetId="5759"/>
      <sheetData sheetId="5760"/>
      <sheetData sheetId="5761"/>
      <sheetData sheetId="5762" refreshError="1"/>
      <sheetData sheetId="5763"/>
      <sheetData sheetId="5764" refreshError="1"/>
      <sheetData sheetId="5765"/>
      <sheetData sheetId="5766" refreshError="1"/>
      <sheetData sheetId="5767" refreshError="1"/>
      <sheetData sheetId="5768" refreshError="1"/>
      <sheetData sheetId="5769" refreshError="1"/>
      <sheetData sheetId="5770"/>
      <sheetData sheetId="5771"/>
      <sheetData sheetId="5772"/>
      <sheetData sheetId="5773"/>
      <sheetData sheetId="5774"/>
      <sheetData sheetId="5775" refreshError="1"/>
      <sheetData sheetId="5776" refreshError="1"/>
      <sheetData sheetId="5777" refreshError="1"/>
      <sheetData sheetId="5778" refreshError="1"/>
      <sheetData sheetId="5779">
        <row r="192">
          <cell r="X192">
            <v>7975000</v>
          </cell>
        </row>
      </sheetData>
      <sheetData sheetId="5780" refreshError="1"/>
      <sheetData sheetId="5781" refreshError="1"/>
      <sheetData sheetId="5782" refreshError="1"/>
      <sheetData sheetId="5783"/>
      <sheetData sheetId="5784"/>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refreshError="1"/>
      <sheetData sheetId="5911"/>
      <sheetData sheetId="5912" refreshError="1"/>
      <sheetData sheetId="5913"/>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sheetData sheetId="5929"/>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refreshError="1"/>
      <sheetData sheetId="5970"/>
      <sheetData sheetId="5971"/>
      <sheetData sheetId="5972"/>
      <sheetData sheetId="5973"/>
      <sheetData sheetId="5974"/>
      <sheetData sheetId="5975"/>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sheetData sheetId="6047"/>
      <sheetData sheetId="6048">
        <row r="6">
          <cell r="AB6">
            <v>40179</v>
          </cell>
        </row>
      </sheetData>
      <sheetData sheetId="6049">
        <row r="6">
          <cell r="AB6">
            <v>40179</v>
          </cell>
        </row>
      </sheetData>
      <sheetData sheetId="6050"/>
      <sheetData sheetId="605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sheetData sheetId="6269"/>
      <sheetData sheetId="6270"/>
      <sheetData sheetId="6271" refreshError="1"/>
      <sheetData sheetId="6272" refreshError="1"/>
      <sheetData sheetId="6273" refreshError="1"/>
      <sheetData sheetId="6274" refreshError="1"/>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sheetData sheetId="6340">
        <row r="52">
          <cell r="B52" t="str">
            <v>ANTICIPO</v>
          </cell>
        </row>
      </sheetData>
      <sheetData sheetId="6341">
        <row r="52">
          <cell r="B52" t="str">
            <v>ANTICIPO</v>
          </cell>
        </row>
      </sheetData>
      <sheetData sheetId="6342"/>
      <sheetData sheetId="6343"/>
      <sheetData sheetId="6344"/>
      <sheetData sheetId="6345"/>
      <sheetData sheetId="6346"/>
      <sheetData sheetId="6347"/>
      <sheetData sheetId="6348"/>
      <sheetData sheetId="6349"/>
      <sheetData sheetId="6350"/>
      <sheetData sheetId="6351"/>
      <sheetData sheetId="6352"/>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ow r="3">
          <cell r="B3">
            <v>1</v>
          </cell>
        </row>
      </sheetData>
      <sheetData sheetId="6729">
        <row r="3">
          <cell r="B3">
            <v>1</v>
          </cell>
        </row>
      </sheetData>
      <sheetData sheetId="6730">
        <row r="437">
          <cell r="A437" t="str">
            <v>GEOCOMPUESTOS</v>
          </cell>
        </row>
      </sheetData>
      <sheetData sheetId="6731">
        <row r="30">
          <cell r="A30" t="str">
            <v>PRELIMINARES DE OBRA</v>
          </cell>
        </row>
      </sheetData>
      <sheetData sheetId="6732">
        <row r="30">
          <cell r="A30" t="str">
            <v>PRELIMINARES DE OBRA</v>
          </cell>
        </row>
      </sheetData>
      <sheetData sheetId="6733"/>
      <sheetData sheetId="6734"/>
      <sheetData sheetId="6735">
        <row r="5">
          <cell r="C5" t="str">
            <v>OBRAS DE PROTECCIÓN Y ADECUACIÓN DE ORILLA DEL PARQUE  RONDA, EN EL RÍO MAGDALENA, ENTRE EL PUENTE VEHICULAR Y EL PUENTE FÉRREO, MUNICIPIO DE GIRARDOT CUNDINAMARCA</v>
          </cell>
        </row>
      </sheetData>
      <sheetData sheetId="6736">
        <row r="5">
          <cell r="C5" t="str">
            <v>OBRAS DE PROTECCIÓN Y ADECUACIÓN DE ORILLA DEL PARQUE  RONDA, EN EL RÍO MAGDALENA, ENTRE EL PUENTE VEHICULAR Y EL PUENTE FÉRREO, MUNICIPIO DE GIRARDOT CUNDINAMARCA</v>
          </cell>
        </row>
      </sheetData>
      <sheetData sheetId="6737"/>
      <sheetData sheetId="6738"/>
      <sheetData sheetId="6739"/>
      <sheetData sheetId="6740">
        <row r="34">
          <cell r="E34" t="str">
            <v>M3</v>
          </cell>
        </row>
      </sheetData>
      <sheetData sheetId="6741">
        <row r="34">
          <cell r="E34" t="str">
            <v>M3</v>
          </cell>
        </row>
      </sheetData>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row r="52">
          <cell r="B52" t="str">
            <v>ANTICIPO</v>
          </cell>
        </row>
      </sheetData>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refreshError="1"/>
      <sheetData sheetId="6942"/>
      <sheetData sheetId="6943"/>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sheetData sheetId="7007" refreshError="1"/>
      <sheetData sheetId="7008"/>
      <sheetData sheetId="7009" refreshError="1"/>
      <sheetData sheetId="7010"/>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sheetData sheetId="7021"/>
      <sheetData sheetId="7022"/>
      <sheetData sheetId="7023"/>
      <sheetData sheetId="7024">
        <row r="1">
          <cell r="C1">
            <v>0.2</v>
          </cell>
        </row>
      </sheetData>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sheetData sheetId="7050"/>
      <sheetData sheetId="7051"/>
      <sheetData sheetId="7052"/>
      <sheetData sheetId="7053"/>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sheetData sheetId="7069"/>
      <sheetData sheetId="7070">
        <row r="1">
          <cell r="A1" t="str">
            <v>ITEM</v>
          </cell>
        </row>
      </sheetData>
      <sheetData sheetId="7071"/>
      <sheetData sheetId="7072"/>
      <sheetData sheetId="7073"/>
      <sheetData sheetId="7074"/>
      <sheetData sheetId="7075"/>
      <sheetData sheetId="7076"/>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sheetData sheetId="7112">
        <row r="1">
          <cell r="A1" t="str">
            <v>ITEM</v>
          </cell>
        </row>
      </sheetData>
      <sheetData sheetId="7113" refreshError="1"/>
      <sheetData sheetId="7114">
        <row r="1">
          <cell r="A1" t="str">
            <v>ADMINISTRACION</v>
          </cell>
        </row>
      </sheetData>
      <sheetData sheetId="7115">
        <row r="1">
          <cell r="A1" t="str">
            <v>ADMINISTRACION</v>
          </cell>
        </row>
      </sheetData>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row r="1">
          <cell r="B1" t="str">
            <v>CTO-102-2002</v>
          </cell>
        </row>
      </sheetData>
      <sheetData sheetId="7136">
        <row r="1">
          <cell r="B1" t="str">
            <v>CTO-102-2002</v>
          </cell>
        </row>
      </sheetData>
      <sheetData sheetId="7137"/>
      <sheetData sheetId="7138"/>
      <sheetData sheetId="7139"/>
      <sheetData sheetId="7140"/>
      <sheetData sheetId="7141"/>
      <sheetData sheetId="7142">
        <row r="1">
          <cell r="A1" t="str">
            <v>ITEM</v>
          </cell>
        </row>
      </sheetData>
      <sheetData sheetId="7143">
        <row r="1">
          <cell r="A1" t="str">
            <v>EQUIPO</v>
          </cell>
        </row>
      </sheetData>
      <sheetData sheetId="7144">
        <row r="1">
          <cell r="A1" t="str">
            <v>ADMINISTRACION</v>
          </cell>
        </row>
      </sheetData>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sheetData sheetId="722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sheetData sheetId="7275" refreshError="1"/>
      <sheetData sheetId="7276">
        <row r="47">
          <cell r="H47">
            <v>11675</v>
          </cell>
        </row>
      </sheetData>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ow r="47">
          <cell r="H47">
            <v>29691.867138751997</v>
          </cell>
        </row>
      </sheetData>
      <sheetData sheetId="7289">
        <row r="47">
          <cell r="H47">
            <v>10601.359883464</v>
          </cell>
        </row>
      </sheetData>
      <sheetData sheetId="7290" refreshError="1"/>
      <sheetData sheetId="7291" refreshError="1"/>
      <sheetData sheetId="7292">
        <row r="1">
          <cell r="A1" t="str">
            <v>INSTITUTO NACIONAL DE VIAS</v>
          </cell>
        </row>
      </sheetData>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ow r="47">
          <cell r="H47">
            <v>55430.1575333</v>
          </cell>
        </row>
      </sheetData>
      <sheetData sheetId="7303">
        <row r="47">
          <cell r="H47">
            <v>25786.003498499998</v>
          </cell>
        </row>
      </sheetData>
      <sheetData sheetId="7304">
        <row r="47">
          <cell r="H47">
            <v>21993.806973733335</v>
          </cell>
        </row>
      </sheetData>
      <sheetData sheetId="7305"/>
      <sheetData sheetId="7306"/>
      <sheetData sheetId="7307"/>
      <sheetData sheetId="7308"/>
      <sheetData sheetId="7309"/>
      <sheetData sheetId="7310"/>
      <sheetData sheetId="7311">
        <row r="47">
          <cell r="H47">
            <v>21941.348275</v>
          </cell>
        </row>
      </sheetData>
      <sheetData sheetId="7312">
        <row r="47">
          <cell r="H47">
            <v>576269.26239999989</v>
          </cell>
        </row>
      </sheetData>
      <sheetData sheetId="7313">
        <row r="48">
          <cell r="H48">
            <v>640370.66537874995</v>
          </cell>
        </row>
      </sheetData>
      <sheetData sheetId="7314">
        <row r="49">
          <cell r="H49">
            <v>83961.133243064003</v>
          </cell>
        </row>
      </sheetData>
      <sheetData sheetId="7315">
        <row r="47">
          <cell r="H47">
            <v>14670.136122054002</v>
          </cell>
        </row>
      </sheetData>
      <sheetData sheetId="7316">
        <row r="47">
          <cell r="H47">
            <v>9078.6352040999991</v>
          </cell>
        </row>
      </sheetData>
      <sheetData sheetId="7317">
        <row r="1">
          <cell r="B1" t="str">
            <v>CTO-102-2002</v>
          </cell>
        </row>
      </sheetData>
      <sheetData sheetId="7318"/>
      <sheetData sheetId="7319"/>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ow r="1">
          <cell r="A1" t="str">
            <v>INSTITUTO NACIONAL DE VIAS</v>
          </cell>
        </row>
      </sheetData>
      <sheetData sheetId="7332"/>
      <sheetData sheetId="7333"/>
      <sheetData sheetId="7334"/>
      <sheetData sheetId="7335"/>
      <sheetData sheetId="7336"/>
      <sheetData sheetId="7337"/>
      <sheetData sheetId="7338"/>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sheetData sheetId="7356">
        <row r="1">
          <cell r="W1" t="str">
            <v>TR0001</v>
          </cell>
        </row>
      </sheetData>
      <sheetData sheetId="7357"/>
      <sheetData sheetId="7358"/>
      <sheetData sheetId="7359"/>
      <sheetData sheetId="7360"/>
      <sheetData sheetId="7361"/>
      <sheetData sheetId="7362"/>
      <sheetData sheetId="7363">
        <row r="2">
          <cell r="C2">
            <v>2</v>
          </cell>
        </row>
      </sheetData>
      <sheetData sheetId="7364"/>
      <sheetData sheetId="7365">
        <row r="1">
          <cell r="A1" t="str">
            <v>INSTITUTO NACIONAL DE VIAS</v>
          </cell>
        </row>
      </sheetData>
      <sheetData sheetId="7366"/>
      <sheetData sheetId="7367"/>
      <sheetData sheetId="7368"/>
      <sheetData sheetId="7369"/>
      <sheetData sheetId="7370"/>
      <sheetData sheetId="7371"/>
      <sheetData sheetId="7372"/>
      <sheetData sheetId="7373"/>
      <sheetData sheetId="7374" refreshError="1"/>
      <sheetData sheetId="7375" refreshError="1"/>
      <sheetData sheetId="7376">
        <row r="2">
          <cell r="A2" t="str">
            <v>ACTA No</v>
          </cell>
        </row>
      </sheetData>
      <sheetData sheetId="7377"/>
      <sheetData sheetId="7378"/>
      <sheetData sheetId="7379"/>
      <sheetData sheetId="7380"/>
      <sheetData sheetId="7381"/>
      <sheetData sheetId="7382"/>
      <sheetData sheetId="7383"/>
      <sheetData sheetId="7384">
        <row r="1">
          <cell r="A1" t="str">
            <v>Name</v>
          </cell>
        </row>
      </sheetData>
      <sheetData sheetId="7385"/>
      <sheetData sheetId="7386"/>
      <sheetData sheetId="7387"/>
      <sheetData sheetId="7388"/>
      <sheetData sheetId="7389"/>
      <sheetData sheetId="7390">
        <row r="9">
          <cell r="E9">
            <v>19.379681052981429</v>
          </cell>
        </row>
      </sheetData>
      <sheetData sheetId="7391">
        <row r="9">
          <cell r="E9">
            <v>19.372852455375334</v>
          </cell>
        </row>
      </sheetData>
      <sheetData sheetId="7392"/>
      <sheetData sheetId="7393"/>
      <sheetData sheetId="7394">
        <row r="1">
          <cell r="A1" t="str">
            <v>Name</v>
          </cell>
        </row>
      </sheetData>
      <sheetData sheetId="7395"/>
      <sheetData sheetId="7396"/>
      <sheetData sheetId="7397"/>
      <sheetData sheetId="7398"/>
      <sheetData sheetId="7399"/>
      <sheetData sheetId="7400"/>
      <sheetData sheetId="7401"/>
      <sheetData sheetId="7402"/>
      <sheetData sheetId="7403">
        <row r="1">
          <cell r="A1" t="str">
            <v>INSTITUTO NACIONAL DE VIAS</v>
          </cell>
        </row>
      </sheetData>
      <sheetData sheetId="7404">
        <row r="1">
          <cell r="A1" t="str">
            <v>INSTITUTO NACIONAL DE VIAS</v>
          </cell>
        </row>
      </sheetData>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row r="13">
          <cell r="A13">
            <v>1</v>
          </cell>
        </row>
      </sheetData>
      <sheetData sheetId="7466"/>
      <sheetData sheetId="7467"/>
      <sheetData sheetId="7468"/>
      <sheetData sheetId="7469" refreshError="1"/>
      <sheetData sheetId="7470" refreshError="1"/>
      <sheetData sheetId="7471" refreshError="1"/>
      <sheetData sheetId="7472">
        <row r="16">
          <cell r="C16" t="str">
            <v>X</v>
          </cell>
        </row>
      </sheetData>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sheetData sheetId="7503"/>
      <sheetData sheetId="7504">
        <row r="1">
          <cell r="W1" t="str">
            <v>TR0001</v>
          </cell>
        </row>
      </sheetData>
      <sheetData sheetId="7505"/>
      <sheetData sheetId="7506"/>
      <sheetData sheetId="7507"/>
      <sheetData sheetId="7508"/>
      <sheetData sheetId="7509"/>
      <sheetData sheetId="7510"/>
      <sheetData sheetId="7511">
        <row r="2">
          <cell r="C2">
            <v>2</v>
          </cell>
        </row>
      </sheetData>
      <sheetData sheetId="7512"/>
      <sheetData sheetId="7513">
        <row r="5">
          <cell r="G5">
            <v>1</v>
          </cell>
        </row>
      </sheetData>
      <sheetData sheetId="7514"/>
      <sheetData sheetId="7515"/>
      <sheetData sheetId="7516"/>
      <sheetData sheetId="7517">
        <row r="5">
          <cell r="E5" t="str">
            <v>CANTIDAD</v>
          </cell>
        </row>
      </sheetData>
      <sheetData sheetId="7518">
        <row r="5">
          <cell r="E5" t="str">
            <v>CANTIDAD</v>
          </cell>
        </row>
      </sheetData>
      <sheetData sheetId="7519">
        <row r="5">
          <cell r="E5" t="str">
            <v>CANTIDAD</v>
          </cell>
        </row>
      </sheetData>
      <sheetData sheetId="7520">
        <row r="5">
          <cell r="E5" t="str">
            <v>CANTIDAD</v>
          </cell>
        </row>
      </sheetData>
      <sheetData sheetId="7521">
        <row r="5">
          <cell r="E5" t="str">
            <v>CANTIDAD</v>
          </cell>
        </row>
      </sheetData>
      <sheetData sheetId="7522">
        <row r="5">
          <cell r="E5" t="str">
            <v>CANTIDAD</v>
          </cell>
        </row>
      </sheetData>
      <sheetData sheetId="7523">
        <row r="5">
          <cell r="E5" t="str">
            <v>CANTIDAD</v>
          </cell>
        </row>
      </sheetData>
      <sheetData sheetId="7524"/>
      <sheetData sheetId="7525"/>
      <sheetData sheetId="7526"/>
      <sheetData sheetId="7527"/>
      <sheetData sheetId="7528" refreshError="1"/>
      <sheetData sheetId="7529" refreshError="1"/>
      <sheetData sheetId="7530" refreshError="1"/>
      <sheetData sheetId="7531" refreshError="1"/>
      <sheetData sheetId="7532"/>
      <sheetData sheetId="7533"/>
      <sheetData sheetId="7534"/>
      <sheetData sheetId="7535"/>
      <sheetData sheetId="7536"/>
      <sheetData sheetId="7537"/>
      <sheetData sheetId="7538">
        <row r="9">
          <cell r="E9">
            <v>19.379681052981429</v>
          </cell>
        </row>
      </sheetData>
      <sheetData sheetId="7539">
        <row r="9">
          <cell r="E9">
            <v>19.372852455375334</v>
          </cell>
        </row>
      </sheetData>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row r="12">
          <cell r="D12">
            <v>1.1105322714947583</v>
          </cell>
        </row>
      </sheetData>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refreshError="1"/>
      <sheetData sheetId="7745" refreshError="1"/>
      <sheetData sheetId="7746" refreshError="1"/>
      <sheetData sheetId="7747" refreshError="1"/>
      <sheetData sheetId="7748" refreshError="1"/>
      <sheetData sheetId="7749"/>
      <sheetData sheetId="7750" refreshError="1"/>
      <sheetData sheetId="7751"/>
      <sheetData sheetId="7752"/>
      <sheetData sheetId="7753"/>
      <sheetData sheetId="7754"/>
      <sheetData sheetId="7755"/>
      <sheetData sheetId="7756"/>
      <sheetData sheetId="7757" refreshError="1"/>
      <sheetData sheetId="7758" refreshError="1"/>
      <sheetData sheetId="7759" refreshError="1"/>
      <sheetData sheetId="7760"/>
      <sheetData sheetId="7761" refreshError="1"/>
      <sheetData sheetId="7762"/>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sheetData sheetId="7788" refreshError="1"/>
      <sheetData sheetId="7789" refreshError="1"/>
      <sheetData sheetId="7790" refreshError="1"/>
      <sheetData sheetId="7791"/>
      <sheetData sheetId="7792"/>
      <sheetData sheetId="7793"/>
      <sheetData sheetId="7794"/>
      <sheetData sheetId="7795">
        <row r="14">
          <cell r="D14">
            <v>38504</v>
          </cell>
        </row>
      </sheetData>
      <sheetData sheetId="7796"/>
      <sheetData sheetId="7797"/>
      <sheetData sheetId="7798">
        <row r="14">
          <cell r="D14">
            <v>38504</v>
          </cell>
        </row>
      </sheetData>
      <sheetData sheetId="7799"/>
      <sheetData sheetId="7800"/>
      <sheetData sheetId="7801"/>
      <sheetData sheetId="7802">
        <row r="14">
          <cell r="D14">
            <v>38504</v>
          </cell>
        </row>
      </sheetData>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refreshError="1"/>
      <sheetData sheetId="7819" refreshError="1"/>
      <sheetData sheetId="7820"/>
      <sheetData sheetId="7821"/>
      <sheetData sheetId="7822"/>
      <sheetData sheetId="7823"/>
      <sheetData sheetId="7824"/>
      <sheetData sheetId="7825"/>
      <sheetData sheetId="7826" refreshError="1"/>
      <sheetData sheetId="7827" refreshError="1"/>
      <sheetData sheetId="7828" refreshError="1"/>
      <sheetData sheetId="7829"/>
      <sheetData sheetId="7830" refreshError="1"/>
      <sheetData sheetId="783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sheetData sheetId="7856" refreshError="1"/>
      <sheetData sheetId="7857" refreshError="1"/>
      <sheetData sheetId="7858" refreshError="1"/>
      <sheetData sheetId="7859"/>
      <sheetData sheetId="7860"/>
      <sheetData sheetId="786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sheetData sheetId="7941"/>
      <sheetData sheetId="7942">
        <row r="14">
          <cell r="D14">
            <v>38504</v>
          </cell>
        </row>
      </sheetData>
      <sheetData sheetId="7943"/>
      <sheetData sheetId="7944"/>
      <sheetData sheetId="7945">
        <row r="14">
          <cell r="D14">
            <v>38504</v>
          </cell>
        </row>
      </sheetData>
      <sheetData sheetId="7946"/>
      <sheetData sheetId="7947"/>
      <sheetData sheetId="7948"/>
      <sheetData sheetId="7949">
        <row r="14">
          <cell r="D14">
            <v>38504</v>
          </cell>
        </row>
      </sheetData>
      <sheetData sheetId="7950"/>
      <sheetData sheetId="7951"/>
      <sheetData sheetId="7952"/>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sheetData sheetId="7997"/>
      <sheetData sheetId="7998"/>
      <sheetData sheetId="7999"/>
      <sheetData sheetId="8000"/>
      <sheetData sheetId="8001"/>
      <sheetData sheetId="8002"/>
      <sheetData sheetId="8003"/>
      <sheetData sheetId="8004" refreshError="1"/>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refreshError="1"/>
      <sheetData sheetId="8052"/>
      <sheetData sheetId="8053"/>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sheetData sheetId="8063" refreshError="1"/>
      <sheetData sheetId="8064"/>
      <sheetData sheetId="8065"/>
      <sheetData sheetId="8066"/>
      <sheetData sheetId="8067"/>
      <sheetData sheetId="8068"/>
      <sheetData sheetId="8069"/>
      <sheetData sheetId="8070"/>
      <sheetData sheetId="8071"/>
      <sheetData sheetId="8072"/>
      <sheetData sheetId="8073"/>
      <sheetData sheetId="8074" refreshError="1"/>
      <sheetData sheetId="8075"/>
      <sheetData sheetId="8076"/>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refreshError="1"/>
      <sheetData sheetId="8181" refreshError="1"/>
      <sheetData sheetId="8182" refreshError="1"/>
      <sheetData sheetId="8183" refreshError="1"/>
      <sheetData sheetId="8184"/>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ow r="36">
          <cell r="G36">
            <v>271000.00000162207</v>
          </cell>
        </row>
      </sheetData>
      <sheetData sheetId="8251">
        <row r="33">
          <cell r="G33">
            <v>283000.00002693152</v>
          </cell>
        </row>
      </sheetData>
      <sheetData sheetId="8252">
        <row r="33">
          <cell r="G33">
            <v>290000.00000013626</v>
          </cell>
        </row>
      </sheetData>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sheetData sheetId="8492"/>
      <sheetData sheetId="8493"/>
      <sheetData sheetId="8494"/>
      <sheetData sheetId="8495"/>
      <sheetData sheetId="8496"/>
      <sheetData sheetId="8497"/>
      <sheetData sheetId="8498">
        <row r="32">
          <cell r="G32">
            <v>840272.12500000012</v>
          </cell>
        </row>
      </sheetData>
      <sheetData sheetId="8499"/>
      <sheetData sheetId="8500"/>
      <sheetData sheetId="8501"/>
      <sheetData sheetId="8502"/>
      <sheetData sheetId="8503" refreshError="1"/>
      <sheetData sheetId="8504">
        <row r="11">
          <cell r="B11">
            <v>75500</v>
          </cell>
        </row>
      </sheetData>
      <sheetData sheetId="8505"/>
      <sheetData sheetId="8506"/>
      <sheetData sheetId="8507"/>
      <sheetData sheetId="8508"/>
      <sheetData sheetId="8509" refreshError="1"/>
      <sheetData sheetId="8510"/>
      <sheetData sheetId="8511"/>
      <sheetData sheetId="8512"/>
      <sheetData sheetId="8513"/>
      <sheetData sheetId="8514" refreshError="1"/>
      <sheetData sheetId="8515"/>
      <sheetData sheetId="8516"/>
      <sheetData sheetId="8517"/>
      <sheetData sheetId="8518"/>
      <sheetData sheetId="8519"/>
      <sheetData sheetId="8520"/>
      <sheetData sheetId="8521"/>
      <sheetData sheetId="8522"/>
      <sheetData sheetId="8523"/>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refreshError="1"/>
      <sheetData sheetId="8578"/>
      <sheetData sheetId="8579"/>
      <sheetData sheetId="8580"/>
      <sheetData sheetId="8581"/>
      <sheetData sheetId="8582"/>
      <sheetData sheetId="8583"/>
      <sheetData sheetId="8584"/>
      <sheetData sheetId="8585" refreshError="1"/>
      <sheetData sheetId="8586"/>
      <sheetData sheetId="8587"/>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row r="3">
          <cell r="A3">
            <v>4.0999999999999996</v>
          </cell>
        </row>
      </sheetData>
      <sheetData sheetId="8679">
        <row r="3">
          <cell r="A3">
            <v>5.0999999999999996</v>
          </cell>
        </row>
      </sheetData>
      <sheetData sheetId="8680"/>
      <sheetData sheetId="8681"/>
      <sheetData sheetId="8682"/>
      <sheetData sheetId="8683">
        <row r="1">
          <cell r="A1" t="str">
            <v>MEZCLA PARA CONCRETOS</v>
          </cell>
        </row>
      </sheetData>
      <sheetData sheetId="8684"/>
      <sheetData sheetId="8685"/>
      <sheetData sheetId="8686"/>
      <sheetData sheetId="8687"/>
      <sheetData sheetId="8688">
        <row r="3">
          <cell r="C3" t="str">
            <v>ACOPLE ROSCADO P/ TUBERÍA  FLEX</v>
          </cell>
        </row>
      </sheetData>
      <sheetData sheetId="8689"/>
      <sheetData sheetId="8690"/>
      <sheetData sheetId="8691">
        <row r="3">
          <cell r="A3">
            <v>4.0999999999999996</v>
          </cell>
        </row>
      </sheetData>
      <sheetData sheetId="8692">
        <row r="3">
          <cell r="A3">
            <v>5.0999999999999996</v>
          </cell>
        </row>
      </sheetData>
      <sheetData sheetId="8693" refreshError="1"/>
      <sheetData sheetId="8694"/>
      <sheetData sheetId="8695">
        <row r="1">
          <cell r="A1" t="str">
            <v>MEZCLA PARA CONCRETOS</v>
          </cell>
        </row>
      </sheetData>
      <sheetData sheetId="8696"/>
      <sheetData sheetId="8697"/>
      <sheetData sheetId="8698"/>
      <sheetData sheetId="8699"/>
      <sheetData sheetId="8700">
        <row r="3">
          <cell r="C3" t="str">
            <v>ACOPLE ROSCADO P/ TUBERÍA  FLEX</v>
          </cell>
        </row>
      </sheetData>
      <sheetData sheetId="8701"/>
      <sheetData sheetId="8702"/>
      <sheetData sheetId="8703"/>
      <sheetData sheetId="8704"/>
      <sheetData sheetId="8705">
        <row r="7">
          <cell r="D7" t="str">
            <v>V/UNITARIO COSTO DIRECTO</v>
          </cell>
        </row>
      </sheetData>
      <sheetData sheetId="8706"/>
      <sheetData sheetId="8707">
        <row r="3">
          <cell r="C3" t="str">
            <v>ACOPLE ROSCADO P/ TUBERÍA  FLEX</v>
          </cell>
        </row>
      </sheetData>
      <sheetData sheetId="8708"/>
      <sheetData sheetId="8709"/>
      <sheetData sheetId="8710"/>
      <sheetData sheetId="8711"/>
      <sheetData sheetId="8712"/>
      <sheetData sheetId="8713"/>
      <sheetData sheetId="8714"/>
      <sheetData sheetId="8715">
        <row r="6">
          <cell r="B6">
            <v>38355</v>
          </cell>
        </row>
      </sheetData>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row r="3">
          <cell r="A3">
            <v>4.0999999999999996</v>
          </cell>
        </row>
      </sheetData>
      <sheetData sheetId="8735">
        <row r="3">
          <cell r="A3">
            <v>5.0999999999999996</v>
          </cell>
        </row>
      </sheetData>
      <sheetData sheetId="8736"/>
      <sheetData sheetId="8737"/>
      <sheetData sheetId="8738"/>
      <sheetData sheetId="8739">
        <row r="1">
          <cell r="A1" t="str">
            <v>MEZCLA PARA CONCRETOS</v>
          </cell>
        </row>
      </sheetData>
      <sheetData sheetId="8740"/>
      <sheetData sheetId="8741"/>
      <sheetData sheetId="8742"/>
      <sheetData sheetId="8743"/>
      <sheetData sheetId="8744"/>
      <sheetData sheetId="8745"/>
      <sheetData sheetId="8746"/>
      <sheetData sheetId="8747"/>
      <sheetData sheetId="8748"/>
      <sheetData sheetId="8749">
        <row r="7">
          <cell r="D7" t="str">
            <v>V/UNITARIO COSTO DIRECTO</v>
          </cell>
        </row>
      </sheetData>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sheetData sheetId="9081"/>
      <sheetData sheetId="9082"/>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sheetData sheetId="9113">
        <row r="3">
          <cell r="P3" t="str">
            <v>CONSORCIO CICLOINFRAESCTRUCTURA</v>
          </cell>
        </row>
      </sheetData>
      <sheetData sheetId="9114">
        <row r="4">
          <cell r="B4" t="str">
            <v>A-1.1</v>
          </cell>
        </row>
      </sheetData>
      <sheetData sheetId="9115"/>
      <sheetData sheetId="9116"/>
      <sheetData sheetId="9117"/>
      <sheetData sheetId="9118">
        <row r="4">
          <cell r="F4" t="str">
            <v>INDEPORTES</v>
          </cell>
        </row>
      </sheetData>
      <sheetData sheetId="9119"/>
      <sheetData sheetId="9120"/>
      <sheetData sheetId="9121"/>
      <sheetData sheetId="9122"/>
      <sheetData sheetId="9123"/>
      <sheetData sheetId="9124"/>
      <sheetData sheetId="9125" refreshError="1"/>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refreshError="1"/>
      <sheetData sheetId="9180" refreshError="1"/>
      <sheetData sheetId="9181" refreshError="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row r="3">
          <cell r="P3" t="str">
            <v>CONSORCIO CICLOINFRAESCTRUCTURA</v>
          </cell>
        </row>
      </sheetData>
      <sheetData sheetId="9399">
        <row r="4">
          <cell r="B4" t="str">
            <v>A-1.1</v>
          </cell>
        </row>
      </sheetData>
      <sheetData sheetId="9400"/>
      <sheetData sheetId="9401">
        <row r="4">
          <cell r="F4" t="str">
            <v>INDEPORTES</v>
          </cell>
        </row>
      </sheetData>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refreshError="1"/>
      <sheetData sheetId="10091"/>
      <sheetData sheetId="10092"/>
      <sheetData sheetId="10093"/>
      <sheetData sheetId="10094"/>
      <sheetData sheetId="10095"/>
      <sheetData sheetId="10096"/>
      <sheetData sheetId="10097"/>
      <sheetData sheetId="10098"/>
      <sheetData sheetId="10099"/>
      <sheetData sheetId="10100"/>
      <sheetData sheetId="1010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row r="5">
          <cell r="E5" t="str">
            <v>CANTIDAD</v>
          </cell>
        </row>
      </sheetData>
      <sheetData sheetId="10371">
        <row r="5">
          <cell r="E5" t="str">
            <v>CANTIDAD</v>
          </cell>
        </row>
      </sheetData>
      <sheetData sheetId="10372">
        <row r="5">
          <cell r="E5" t="str">
            <v>CANTIDAD</v>
          </cell>
        </row>
      </sheetData>
      <sheetData sheetId="10373"/>
      <sheetData sheetId="10374">
        <row r="5">
          <cell r="E5" t="str">
            <v>CANTIDAD</v>
          </cell>
        </row>
      </sheetData>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row r="1">
          <cell r="B1" t="str">
            <v>CTO-102-2002</v>
          </cell>
        </row>
      </sheetData>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ow r="15">
          <cell r="B15" t="str">
            <v>ROSY ARTEAGA ORTEGA</v>
          </cell>
        </row>
      </sheetData>
      <sheetData sheetId="10876">
        <row r="15">
          <cell r="B15" t="str">
            <v>ROSY ARTEAGA ORTEGA</v>
          </cell>
        </row>
      </sheetData>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sheetData sheetId="10939" refreshError="1"/>
      <sheetData sheetId="10940" refreshError="1"/>
      <sheetData sheetId="10941"/>
      <sheetData sheetId="10942"/>
      <sheetData sheetId="10943"/>
      <sheetData sheetId="10944"/>
      <sheetData sheetId="10945" refreshError="1"/>
      <sheetData sheetId="10946" refreshError="1"/>
      <sheetData sheetId="10947"/>
      <sheetData sheetId="10948"/>
      <sheetData sheetId="10949"/>
      <sheetData sheetId="10950"/>
      <sheetData sheetId="10951"/>
      <sheetData sheetId="10952"/>
      <sheetData sheetId="10953"/>
      <sheetData sheetId="10954" refreshError="1"/>
      <sheetData sheetId="10955" refreshError="1"/>
      <sheetData sheetId="10956" refreshError="1"/>
      <sheetData sheetId="10957" refreshError="1"/>
      <sheetData sheetId="10958" refreshError="1"/>
      <sheetData sheetId="10959" refreshError="1"/>
      <sheetData sheetId="10960"/>
      <sheetData sheetId="10961"/>
      <sheetData sheetId="10962"/>
      <sheetData sheetId="10963"/>
      <sheetData sheetId="10964"/>
      <sheetData sheetId="10965"/>
      <sheetData sheetId="10966"/>
      <sheetData sheetId="10967"/>
      <sheetData sheetId="10968" refreshError="1"/>
      <sheetData sheetId="10969" refreshError="1"/>
      <sheetData sheetId="10970" refreshError="1"/>
      <sheetData sheetId="10971" refreshError="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sheetData sheetId="11114" refreshError="1"/>
      <sheetData sheetId="11115" refreshError="1"/>
      <sheetData sheetId="11116" refreshError="1"/>
      <sheetData sheetId="11117" refreshError="1"/>
      <sheetData sheetId="11118" refreshError="1"/>
      <sheetData sheetId="11119" refreshError="1"/>
      <sheetData sheetId="11120">
        <row r="4">
          <cell r="C4" t="str">
            <v>INTERVENTORIA TECNICO ADMINISTRATIVA PARA LA CONSTRUCCION, INSTALACION DE EQUIPOS, PRUEBAS Y PUESTA EN MARCHA DEL SISTEMA DE SECTORIZACION DEL OLEODUCTO TRANSANDINO.</v>
          </cell>
        </row>
      </sheetData>
      <sheetData sheetId="11121"/>
      <sheetData sheetId="11122"/>
      <sheetData sheetId="11123"/>
      <sheetData sheetId="11124"/>
      <sheetData sheetId="11125"/>
      <sheetData sheetId="11126">
        <row r="34">
          <cell r="E34">
            <v>38196</v>
          </cell>
        </row>
      </sheetData>
      <sheetData sheetId="11127"/>
      <sheetData sheetId="11128"/>
      <sheetData sheetId="11129" refreshError="1"/>
      <sheetData sheetId="11130" refreshError="1"/>
      <sheetData sheetId="11131" refreshError="1"/>
      <sheetData sheetId="11132" refreshError="1"/>
      <sheetData sheetId="11133">
        <row r="4">
          <cell r="E4" t="str">
            <v>GUPCO</v>
          </cell>
        </row>
      </sheetData>
      <sheetData sheetId="11134"/>
      <sheetData sheetId="11135"/>
      <sheetData sheetId="11136"/>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sheetData sheetId="11145">
        <row r="1">
          <cell r="A1">
            <v>112200000000</v>
          </cell>
        </row>
      </sheetData>
      <sheetData sheetId="11146"/>
      <sheetData sheetId="11147"/>
      <sheetData sheetId="11148"/>
      <sheetData sheetId="11149"/>
      <sheetData sheetId="11150"/>
      <sheetData sheetId="11151"/>
      <sheetData sheetId="11152"/>
      <sheetData sheetId="11153"/>
      <sheetData sheetId="11154"/>
      <sheetData sheetId="11155"/>
      <sheetData sheetId="11156" refreshError="1"/>
      <sheetData sheetId="11157" refreshError="1"/>
      <sheetData sheetId="11158" refreshError="1"/>
      <sheetData sheetId="11159" refreshError="1"/>
      <sheetData sheetId="11160" refreshError="1"/>
      <sheetData sheetId="11161"/>
      <sheetData sheetId="11162"/>
      <sheetData sheetId="11163"/>
      <sheetData sheetId="11164"/>
      <sheetData sheetId="11165"/>
      <sheetData sheetId="11166"/>
      <sheetData sheetId="11167"/>
      <sheetData sheetId="11168"/>
      <sheetData sheetId="11169"/>
      <sheetData sheetId="11170">
        <row r="5">
          <cell r="B5" t="str">
            <v>Compras</v>
          </cell>
        </row>
      </sheetData>
      <sheetData sheetId="11171"/>
      <sheetData sheetId="11172"/>
      <sheetData sheetId="11173">
        <row r="4">
          <cell r="I4" t="str">
            <v>DESCRIPCION DEL INSUMO</v>
          </cell>
        </row>
      </sheetData>
      <sheetData sheetId="11174"/>
      <sheetData sheetId="11175"/>
      <sheetData sheetId="11176">
        <row r="10">
          <cell r="AZ10">
            <v>90</v>
          </cell>
        </row>
      </sheetData>
      <sheetData sheetId="11177"/>
      <sheetData sheetId="11178"/>
      <sheetData sheetId="11179">
        <row r="93">
          <cell r="C93" t="str">
            <v>AGUA</v>
          </cell>
        </row>
      </sheetData>
      <sheetData sheetId="11180">
        <row r="15">
          <cell r="D15" t="str">
            <v>PRELIMINARES</v>
          </cell>
        </row>
      </sheetData>
      <sheetData sheetId="11181"/>
      <sheetData sheetId="11182">
        <row r="6">
          <cell r="A6" t="str">
            <v>CODIGO INTERNO</v>
          </cell>
        </row>
      </sheetData>
      <sheetData sheetId="11183"/>
      <sheetData sheetId="11184">
        <row r="1">
          <cell r="A1" t="str">
            <v>CONCESION SABANA DE OCCIDENTE</v>
          </cell>
        </row>
      </sheetData>
      <sheetData sheetId="11185">
        <row r="10">
          <cell r="B10">
            <v>118</v>
          </cell>
        </row>
      </sheetData>
      <sheetData sheetId="11186"/>
      <sheetData sheetId="11187">
        <row r="7">
          <cell r="B7" t="str">
            <v>CODIGO EN BASE GENERAL SIGE</v>
          </cell>
        </row>
      </sheetData>
      <sheetData sheetId="11188">
        <row r="3">
          <cell r="A3">
            <v>1</v>
          </cell>
        </row>
      </sheetData>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sheetData sheetId="11280" refreshError="1"/>
      <sheetData sheetId="11281" refreshError="1"/>
      <sheetData sheetId="11282" refreshError="1"/>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row r="5">
          <cell r="B5" t="str">
            <v>ITEM</v>
          </cell>
        </row>
      </sheetData>
      <sheetData sheetId="11559" refreshError="1"/>
      <sheetData sheetId="11560" refreshError="1"/>
      <sheetData sheetId="11561" refreshError="1"/>
      <sheetData sheetId="11562" refreshError="1"/>
      <sheetData sheetId="11563" refreshError="1"/>
      <sheetData sheetId="11564" refreshError="1"/>
      <sheetData sheetId="11565">
        <row r="56">
          <cell r="A56" t="str">
            <v>RG</v>
          </cell>
        </row>
      </sheetData>
      <sheetData sheetId="11566" refreshError="1"/>
      <sheetData sheetId="11567"/>
      <sheetData sheetId="11568">
        <row r="3">
          <cell r="A3" t="str">
            <v>CODIGO</v>
          </cell>
        </row>
      </sheetData>
      <sheetData sheetId="11569">
        <row r="1">
          <cell r="A1" t="str">
            <v>kk</v>
          </cell>
        </row>
      </sheetData>
      <sheetData sheetId="11570"/>
      <sheetData sheetId="11571"/>
      <sheetData sheetId="11572"/>
      <sheetData sheetId="11573"/>
      <sheetData sheetId="11574">
        <row r="4">
          <cell r="A4">
            <v>120</v>
          </cell>
        </row>
      </sheetData>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sheetData sheetId="11583" refreshError="1"/>
      <sheetData sheetId="11584" refreshError="1"/>
      <sheetData sheetId="11585"/>
      <sheetData sheetId="11586"/>
      <sheetData sheetId="11587"/>
      <sheetData sheetId="11588"/>
      <sheetData sheetId="11589" refreshError="1"/>
      <sheetData sheetId="11590"/>
      <sheetData sheetId="11591" refreshError="1"/>
      <sheetData sheetId="11592" refreshError="1"/>
      <sheetData sheetId="11593"/>
      <sheetData sheetId="11594"/>
      <sheetData sheetId="11595"/>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sheetData sheetId="11616">
        <row r="16">
          <cell r="J16">
            <v>3948.9811440000003</v>
          </cell>
        </row>
      </sheetData>
      <sheetData sheetId="11617">
        <row r="16">
          <cell r="K16">
            <v>5069.7440900000001</v>
          </cell>
        </row>
      </sheetData>
      <sheetData sheetId="11618">
        <row r="34">
          <cell r="I34">
            <v>50844.36</v>
          </cell>
        </row>
      </sheetData>
      <sheetData sheetId="11619"/>
      <sheetData sheetId="11620">
        <row r="2">
          <cell r="B2">
            <v>44424</v>
          </cell>
        </row>
      </sheetData>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row r="33">
          <cell r="C33">
            <v>0.77967625899280601</v>
          </cell>
        </row>
      </sheetData>
      <sheetData sheetId="11635"/>
      <sheetData sheetId="11636"/>
      <sheetData sheetId="11637" refreshError="1"/>
      <sheetData sheetId="11638" refreshError="1"/>
      <sheetData sheetId="11639" refreshError="1"/>
      <sheetData sheetId="11640" refreshError="1"/>
      <sheetData sheetId="11641"/>
      <sheetData sheetId="11642" refreshError="1"/>
      <sheetData sheetId="11643" refreshError="1"/>
      <sheetData sheetId="11644" refreshError="1"/>
      <sheetData sheetId="11645" refreshError="1"/>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sheetData sheetId="11677">
        <row r="4">
          <cell r="A4">
            <v>2</v>
          </cell>
        </row>
      </sheetData>
      <sheetData sheetId="11678"/>
      <sheetData sheetId="11679"/>
      <sheetData sheetId="11680"/>
      <sheetData sheetId="11681">
        <row r="47">
          <cell r="H47">
            <v>17098.051632633331</v>
          </cell>
        </row>
      </sheetData>
      <sheetData sheetId="11682">
        <row r="47">
          <cell r="H47">
            <v>13407.454219619998</v>
          </cell>
        </row>
      </sheetData>
      <sheetData sheetId="11683">
        <row r="47">
          <cell r="H47">
            <v>13178.048204541665</v>
          </cell>
        </row>
      </sheetData>
      <sheetData sheetId="11684">
        <row r="47">
          <cell r="H47">
            <v>17098.051632633331</v>
          </cell>
        </row>
      </sheetData>
      <sheetData sheetId="11685">
        <row r="47">
          <cell r="H47">
            <v>13407.454219619998</v>
          </cell>
        </row>
      </sheetData>
      <sheetData sheetId="11686">
        <row r="47">
          <cell r="H47">
            <v>13178.048204541665</v>
          </cell>
        </row>
      </sheetData>
      <sheetData sheetId="11687">
        <row r="47">
          <cell r="H47">
            <v>19729.199486104168</v>
          </cell>
        </row>
      </sheetData>
      <sheetData sheetId="11688">
        <row r="47">
          <cell r="H47">
            <v>38405.002915416662</v>
          </cell>
        </row>
      </sheetData>
      <sheetData sheetId="11689">
        <row r="47">
          <cell r="H47">
            <v>41159.979021230996</v>
          </cell>
        </row>
      </sheetData>
      <sheetData sheetId="11690">
        <row r="47">
          <cell r="H47">
            <v>16020</v>
          </cell>
        </row>
      </sheetData>
      <sheetData sheetId="11691">
        <row r="47">
          <cell r="H47">
            <v>11675</v>
          </cell>
        </row>
      </sheetData>
      <sheetData sheetId="11692">
        <row r="47">
          <cell r="H47">
            <v>382683.1643235588</v>
          </cell>
        </row>
      </sheetData>
      <sheetData sheetId="11693">
        <row r="47">
          <cell r="H47">
            <v>27108.482479999999</v>
          </cell>
        </row>
      </sheetData>
      <sheetData sheetId="11694">
        <row r="47">
          <cell r="H47">
            <v>18945.0351992</v>
          </cell>
        </row>
      </sheetData>
      <sheetData sheetId="11695">
        <row r="47">
          <cell r="H47">
            <v>88016.225274879995</v>
          </cell>
        </row>
      </sheetData>
      <sheetData sheetId="11696">
        <row r="47">
          <cell r="H47">
            <v>11296.680928966078</v>
          </cell>
        </row>
      </sheetData>
      <sheetData sheetId="11697">
        <row r="47">
          <cell r="H47">
            <v>19660.483631249997</v>
          </cell>
        </row>
      </sheetData>
      <sheetData sheetId="11698">
        <row r="47">
          <cell r="H47">
            <v>19660.483631249997</v>
          </cell>
        </row>
      </sheetData>
      <sheetData sheetId="11699">
        <row r="47">
          <cell r="H47">
            <v>19660.483631249997</v>
          </cell>
        </row>
      </sheetData>
      <sheetData sheetId="11700">
        <row r="47">
          <cell r="H47">
            <v>39947.116768272004</v>
          </cell>
        </row>
      </sheetData>
      <sheetData sheetId="11701">
        <row r="47">
          <cell r="H47">
            <v>37450.421970255004</v>
          </cell>
        </row>
      </sheetData>
      <sheetData sheetId="11702">
        <row r="47">
          <cell r="H47">
            <v>5631.4338221939006</v>
          </cell>
        </row>
      </sheetData>
      <sheetData sheetId="11703">
        <row r="47">
          <cell r="H47">
            <v>29691.867138751997</v>
          </cell>
        </row>
      </sheetData>
      <sheetData sheetId="11704">
        <row r="47">
          <cell r="H47">
            <v>10601.359883464</v>
          </cell>
        </row>
      </sheetData>
      <sheetData sheetId="11705">
        <row r="47">
          <cell r="H47">
            <v>16440.07876665</v>
          </cell>
        </row>
      </sheetData>
      <sheetData sheetId="11706">
        <row r="47">
          <cell r="H47">
            <v>7502.6541280530009</v>
          </cell>
        </row>
      </sheetData>
      <sheetData sheetId="11707">
        <row r="47">
          <cell r="H47">
            <v>63269.394041350002</v>
          </cell>
        </row>
      </sheetData>
      <sheetData sheetId="11708">
        <row r="47">
          <cell r="H47">
            <v>38708.912732384997</v>
          </cell>
        </row>
      </sheetData>
      <sheetData sheetId="11709">
        <row r="47">
          <cell r="H47">
            <v>30140.654422727453</v>
          </cell>
        </row>
      </sheetData>
      <sheetData sheetId="11710">
        <row r="47">
          <cell r="H47">
            <v>39628.094655192057</v>
          </cell>
        </row>
      </sheetData>
      <sheetData sheetId="11711">
        <row r="47">
          <cell r="H47">
            <v>38729.542446049003</v>
          </cell>
        </row>
      </sheetData>
      <sheetData sheetId="11712">
        <row r="47">
          <cell r="H47">
            <v>7116.936965586</v>
          </cell>
        </row>
      </sheetData>
      <sheetData sheetId="11713">
        <row r="47">
          <cell r="H47">
            <v>9391.2743470000005</v>
          </cell>
        </row>
      </sheetData>
      <sheetData sheetId="11714">
        <row r="47">
          <cell r="H47">
            <v>8500.0189065630984</v>
          </cell>
        </row>
      </sheetData>
      <sheetData sheetId="11715">
        <row r="47">
          <cell r="H47">
            <v>32499.094423904498</v>
          </cell>
        </row>
      </sheetData>
      <sheetData sheetId="11716">
        <row r="47">
          <cell r="H47">
            <v>51817.028777055006</v>
          </cell>
        </row>
      </sheetData>
      <sheetData sheetId="11717">
        <row r="47">
          <cell r="H47">
            <v>55430.1575333</v>
          </cell>
        </row>
      </sheetData>
      <sheetData sheetId="11718">
        <row r="47">
          <cell r="H47">
            <v>25786.003498499998</v>
          </cell>
        </row>
      </sheetData>
      <sheetData sheetId="11719">
        <row r="47">
          <cell r="H47">
            <v>21993.806973733335</v>
          </cell>
        </row>
      </sheetData>
      <sheetData sheetId="11720"/>
      <sheetData sheetId="11721"/>
      <sheetData sheetId="11722"/>
      <sheetData sheetId="11723">
        <row r="47">
          <cell r="H47">
            <v>21941.348275</v>
          </cell>
        </row>
      </sheetData>
      <sheetData sheetId="11724">
        <row r="47">
          <cell r="H47">
            <v>576269.26239999989</v>
          </cell>
        </row>
      </sheetData>
      <sheetData sheetId="11725">
        <row r="48">
          <cell r="H48">
            <v>640370.66537874995</v>
          </cell>
        </row>
      </sheetData>
      <sheetData sheetId="11726">
        <row r="47">
          <cell r="H47">
            <v>21941.348275</v>
          </cell>
        </row>
      </sheetData>
      <sheetData sheetId="11727">
        <row r="47">
          <cell r="H47">
            <v>576269.26239999989</v>
          </cell>
        </row>
      </sheetData>
      <sheetData sheetId="11728">
        <row r="47">
          <cell r="H47">
            <v>9078.6352040999991</v>
          </cell>
        </row>
      </sheetData>
      <sheetData sheetId="11729">
        <row r="49">
          <cell r="H49">
            <v>83961.133243064003</v>
          </cell>
        </row>
      </sheetData>
      <sheetData sheetId="11730">
        <row r="47">
          <cell r="H47">
            <v>14670.136122054002</v>
          </cell>
        </row>
      </sheetData>
      <sheetData sheetId="11731">
        <row r="47">
          <cell r="H47">
            <v>9078.6352040999991</v>
          </cell>
        </row>
      </sheetData>
      <sheetData sheetId="11732">
        <row r="51">
          <cell r="H51">
            <v>117309.4992738</v>
          </cell>
        </row>
      </sheetData>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refreshError="1"/>
      <sheetData sheetId="11791"/>
      <sheetData sheetId="11792" refreshError="1"/>
      <sheetData sheetId="11793" refreshError="1"/>
      <sheetData sheetId="11794" refreshError="1"/>
      <sheetData sheetId="11795" refreshError="1"/>
      <sheetData sheetId="11796">
        <row r="41">
          <cell r="H41">
            <v>108130</v>
          </cell>
        </row>
      </sheetData>
      <sheetData sheetId="11797" refreshError="1"/>
      <sheetData sheetId="11798">
        <row r="39">
          <cell r="H39">
            <v>61373</v>
          </cell>
        </row>
      </sheetData>
      <sheetData sheetId="11799">
        <row r="39">
          <cell r="H39">
            <v>345846</v>
          </cell>
        </row>
      </sheetData>
      <sheetData sheetId="11800">
        <row r="44">
          <cell r="H44">
            <v>71546</v>
          </cell>
        </row>
      </sheetData>
      <sheetData sheetId="11801">
        <row r="43">
          <cell r="H43">
            <v>373562</v>
          </cell>
        </row>
      </sheetData>
      <sheetData sheetId="11802" refreshError="1"/>
      <sheetData sheetId="11803" refreshError="1"/>
      <sheetData sheetId="11804">
        <row r="41">
          <cell r="H41">
            <v>4080</v>
          </cell>
        </row>
      </sheetData>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sheetData sheetId="11822"/>
      <sheetData sheetId="11823"/>
      <sheetData sheetId="11824"/>
      <sheetData sheetId="11825"/>
      <sheetData sheetId="11826"/>
      <sheetData sheetId="11827"/>
      <sheetData sheetId="11828"/>
      <sheetData sheetId="11829"/>
      <sheetData sheetId="11830"/>
      <sheetData sheetId="11831"/>
      <sheetData sheetId="11832">
        <row r="1">
          <cell r="B1" t="str">
            <v>CTO-102-2002</v>
          </cell>
        </row>
      </sheetData>
      <sheetData sheetId="11833"/>
      <sheetData sheetId="11834">
        <row r="6">
          <cell r="A6" t="str">
            <v>CONTRATISTA:</v>
          </cell>
        </row>
      </sheetData>
      <sheetData sheetId="11835" refreshError="1"/>
      <sheetData sheetId="11836" refreshError="1"/>
      <sheetData sheetId="11837" refreshError="1"/>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sheetData sheetId="12222"/>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sheetData sheetId="12234" refreshError="1"/>
      <sheetData sheetId="12235" refreshError="1"/>
      <sheetData sheetId="12236" refreshError="1"/>
      <sheetData sheetId="12237" refreshError="1"/>
      <sheetData sheetId="12238" refreshError="1"/>
      <sheetData sheetId="12239" refreshError="1"/>
      <sheetData sheetId="12240"/>
      <sheetData sheetId="12241"/>
      <sheetData sheetId="12242"/>
      <sheetData sheetId="12243" refreshError="1"/>
      <sheetData sheetId="12244" refreshError="1"/>
      <sheetData sheetId="12245"/>
      <sheetData sheetId="12246"/>
      <sheetData sheetId="12247"/>
      <sheetData sheetId="12248"/>
      <sheetData sheetId="12249"/>
      <sheetData sheetId="12250" refreshError="1"/>
      <sheetData sheetId="12251" refreshError="1"/>
      <sheetData sheetId="12252" refreshError="1"/>
      <sheetData sheetId="12253"/>
      <sheetData sheetId="12254"/>
      <sheetData sheetId="12255"/>
      <sheetData sheetId="12256"/>
      <sheetData sheetId="12257" refreshError="1"/>
      <sheetData sheetId="12258"/>
      <sheetData sheetId="12259"/>
      <sheetData sheetId="12260"/>
      <sheetData sheetId="12261"/>
      <sheetData sheetId="12262"/>
      <sheetData sheetId="12263">
        <row r="2">
          <cell r="A2" t="str">
            <v>HOSPITAL HERNANDO MONCALEANO PERDOMO ETAPA 1</v>
          </cell>
        </row>
      </sheetData>
      <sheetData sheetId="12264"/>
      <sheetData sheetId="12265">
        <row r="2">
          <cell r="A2" t="str">
            <v>HOSPITAL HERNANDO MONCALEANO PERDOMO ETAPA 2 A</v>
          </cell>
        </row>
      </sheetData>
      <sheetData sheetId="12266">
        <row r="2">
          <cell r="A2" t="str">
            <v>HOSPITAL HERNANDO MONCALEANO PERDOMO ETAPA 2B</v>
          </cell>
        </row>
      </sheetData>
      <sheetData sheetId="12267"/>
      <sheetData sheetId="12268"/>
      <sheetData sheetId="12269"/>
      <sheetData sheetId="12270"/>
      <sheetData sheetId="12271"/>
      <sheetData sheetId="12272"/>
      <sheetData sheetId="12273" refreshError="1"/>
      <sheetData sheetId="12274"/>
      <sheetData sheetId="12275"/>
      <sheetData sheetId="12276" refreshError="1"/>
      <sheetData sheetId="12277" refreshError="1"/>
      <sheetData sheetId="12278" refreshError="1"/>
      <sheetData sheetId="12279" refreshError="1"/>
      <sheetData sheetId="12280" refreshError="1"/>
      <sheetData sheetId="12281" refreshError="1"/>
      <sheetData sheetId="12282"/>
      <sheetData sheetId="12283" refreshError="1"/>
      <sheetData sheetId="12284" refreshError="1"/>
      <sheetData sheetId="12285" refreshError="1"/>
      <sheetData sheetId="12286" refreshError="1"/>
      <sheetData sheetId="12287" refreshError="1"/>
      <sheetData sheetId="12288"/>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row r="103">
          <cell r="C103" t="str">
            <v>EXP</v>
          </cell>
        </row>
      </sheetData>
      <sheetData sheetId="12459" refreshError="1"/>
      <sheetData sheetId="12460"/>
      <sheetData sheetId="12461">
        <row r="147">
          <cell r="B147" t="str">
            <v>SUB TOTAL OBRAS DE  INSTALACIONES ELÉCTRICAS DE LAS ESTACIONES (Urbanismo)</v>
          </cell>
        </row>
      </sheetData>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refreshError="1"/>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refreshError="1"/>
      <sheetData sheetId="12866" refreshError="1"/>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row r="5">
          <cell r="I5">
            <v>216</v>
          </cell>
        </row>
      </sheetData>
      <sheetData sheetId="12900"/>
      <sheetData sheetId="1290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ow r="9">
          <cell r="C9">
            <v>0.9</v>
          </cell>
        </row>
      </sheetData>
      <sheetData sheetId="12931"/>
      <sheetData sheetId="12932">
        <row r="1">
          <cell r="A1">
            <v>25</v>
          </cell>
        </row>
      </sheetData>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row r="14">
          <cell r="D14">
            <v>38504</v>
          </cell>
        </row>
      </sheetData>
      <sheetData sheetId="13027"/>
      <sheetData sheetId="13028">
        <row r="14">
          <cell r="D14">
            <v>38504</v>
          </cell>
        </row>
      </sheetData>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row r="1">
          <cell r="B1" t="str">
            <v>CTO-102-2002</v>
          </cell>
        </row>
      </sheetData>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sheetData sheetId="13495" refreshError="1"/>
      <sheetData sheetId="13496" refreshError="1"/>
      <sheetData sheetId="13497" refreshError="1"/>
      <sheetData sheetId="13498" refreshError="1"/>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refreshError="1"/>
      <sheetData sheetId="13507" refreshError="1"/>
      <sheetData sheetId="13508" refreshError="1"/>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refreshError="1"/>
      <sheetData sheetId="13564" refreshError="1"/>
      <sheetData sheetId="13565" refreshError="1"/>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ow r="2">
          <cell r="A2" t="str">
            <v>HOSPITAL HERNANDO MONCALEANO PERDOMO ETAPA 1</v>
          </cell>
        </row>
      </sheetData>
      <sheetData sheetId="13576"/>
      <sheetData sheetId="13577">
        <row r="2">
          <cell r="A2" t="str">
            <v>HOSPITAL HERNANDO MONCALEANO PERDOMO ETAPA 2 A</v>
          </cell>
        </row>
      </sheetData>
      <sheetData sheetId="13578">
        <row r="2">
          <cell r="A2" t="str">
            <v>HOSPITAL HERNANDO MONCALEANO PERDOMO ETAPA 2B</v>
          </cell>
        </row>
      </sheetData>
      <sheetData sheetId="13579"/>
      <sheetData sheetId="13580"/>
      <sheetData sheetId="13581"/>
      <sheetData sheetId="13582"/>
      <sheetData sheetId="13583"/>
      <sheetData sheetId="13584" refreshError="1"/>
      <sheetData sheetId="13585"/>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ow r="9">
          <cell r="C9">
            <v>0.9</v>
          </cell>
        </row>
      </sheetData>
      <sheetData sheetId="13597"/>
      <sheetData sheetId="13598">
        <row r="1">
          <cell r="A1">
            <v>25</v>
          </cell>
        </row>
      </sheetData>
      <sheetData sheetId="13599" refreshError="1"/>
      <sheetData sheetId="13600" refreshError="1"/>
      <sheetData sheetId="13601" refreshError="1"/>
      <sheetData sheetId="13602" refreshError="1"/>
      <sheetData sheetId="13603" refreshError="1"/>
      <sheetData sheetId="13604">
        <row r="1">
          <cell r="D1" t="str">
            <v xml:space="preserve">Supervendor CODE </v>
          </cell>
        </row>
      </sheetData>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sheetData sheetId="13613">
        <row r="1">
          <cell r="A1" t="str">
            <v>AMAZONAS</v>
          </cell>
        </row>
      </sheetData>
      <sheetData sheetId="13614"/>
      <sheetData sheetId="13615"/>
      <sheetData sheetId="13616"/>
      <sheetData sheetId="13617">
        <row r="15">
          <cell r="B15">
            <v>1</v>
          </cell>
        </row>
      </sheetData>
      <sheetData sheetId="13618" refreshError="1"/>
      <sheetData sheetId="13619"/>
      <sheetData sheetId="13620" refreshError="1"/>
      <sheetData sheetId="13621"/>
      <sheetData sheetId="13622"/>
      <sheetData sheetId="13623"/>
      <sheetData sheetId="13624">
        <row r="1">
          <cell r="D1" t="str">
            <v xml:space="preserve">Supervendor CODE </v>
          </cell>
        </row>
      </sheetData>
      <sheetData sheetId="13625"/>
      <sheetData sheetId="13626">
        <row r="1">
          <cell r="A1" t="str">
            <v>AMAZONAS</v>
          </cell>
        </row>
      </sheetData>
      <sheetData sheetId="13627"/>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sheetData sheetId="13654"/>
      <sheetData sheetId="13655"/>
      <sheetData sheetId="13656">
        <row r="45">
          <cell r="B45" t="str">
            <v>P-002</v>
          </cell>
        </row>
      </sheetData>
      <sheetData sheetId="13657"/>
      <sheetData sheetId="13658"/>
      <sheetData sheetId="13659"/>
      <sheetData sheetId="13660"/>
      <sheetData sheetId="13661"/>
      <sheetData sheetId="13662"/>
      <sheetData sheetId="13663"/>
      <sheetData sheetId="13664"/>
      <sheetData sheetId="13665" refreshError="1"/>
      <sheetData sheetId="13666" refreshError="1"/>
      <sheetData sheetId="13667" refreshError="1"/>
      <sheetData sheetId="13668"/>
      <sheetData sheetId="13669"/>
      <sheetData sheetId="13670"/>
      <sheetData sheetId="13671"/>
      <sheetData sheetId="13672"/>
      <sheetData sheetId="13673"/>
      <sheetData sheetId="13674"/>
      <sheetData sheetId="13675" refreshError="1"/>
      <sheetData sheetId="13676" refreshError="1"/>
      <sheetData sheetId="13677" refreshError="1"/>
      <sheetData sheetId="13678" refreshError="1"/>
      <sheetData sheetId="13679"/>
      <sheetData sheetId="13680"/>
      <sheetData sheetId="13681"/>
      <sheetData sheetId="13682"/>
      <sheetData sheetId="13683"/>
      <sheetData sheetId="13684"/>
      <sheetData sheetId="13685"/>
      <sheetData sheetId="13686"/>
      <sheetData sheetId="13687"/>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sheetData sheetId="13795"/>
      <sheetData sheetId="13796"/>
      <sheetData sheetId="13797"/>
      <sheetData sheetId="13798"/>
      <sheetData sheetId="13799"/>
      <sheetData sheetId="13800"/>
      <sheetData sheetId="13801"/>
      <sheetData sheetId="13802"/>
      <sheetData sheetId="13803"/>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sheetData sheetId="14097"/>
      <sheetData sheetId="14098"/>
      <sheetData sheetId="14099"/>
      <sheetData sheetId="14100"/>
      <sheetData sheetId="14101"/>
      <sheetData sheetId="14102"/>
      <sheetData sheetId="14103"/>
      <sheetData sheetId="14104"/>
      <sheetData sheetId="14105"/>
      <sheetData sheetId="14106"/>
      <sheetData sheetId="14107"/>
      <sheetData sheetId="14108"/>
      <sheetData sheetId="14109"/>
      <sheetData sheetId="14110"/>
      <sheetData sheetId="14111"/>
      <sheetData sheetId="14112">
        <row r="8">
          <cell r="D8" t="str">
            <v>M3</v>
          </cell>
        </row>
      </sheetData>
      <sheetData sheetId="14113"/>
      <sheetData sheetId="14114"/>
      <sheetData sheetId="14115"/>
      <sheetData sheetId="14116"/>
      <sheetData sheetId="14117" refreshError="1"/>
      <sheetData sheetId="14118" refreshError="1"/>
      <sheetData sheetId="14119" refreshError="1"/>
      <sheetData sheetId="14120" refreshError="1"/>
      <sheetData sheetId="14121" refreshError="1"/>
      <sheetData sheetId="14122" refreshError="1"/>
      <sheetData sheetId="14123"/>
      <sheetData sheetId="14124"/>
      <sheetData sheetId="14125"/>
      <sheetData sheetId="14126"/>
      <sheetData sheetId="14127">
        <row r="29">
          <cell r="K29" t="e">
            <v>#DIV/0!</v>
          </cell>
        </row>
      </sheetData>
      <sheetData sheetId="14128">
        <row r="52">
          <cell r="H52">
            <v>1</v>
          </cell>
        </row>
      </sheetData>
      <sheetData sheetId="14129"/>
      <sheetData sheetId="14130"/>
      <sheetData sheetId="14131"/>
      <sheetData sheetId="14132"/>
      <sheetData sheetId="14133"/>
      <sheetData sheetId="14134"/>
      <sheetData sheetId="14135"/>
      <sheetData sheetId="14136" refreshError="1"/>
      <sheetData sheetId="14137"/>
      <sheetData sheetId="14138"/>
      <sheetData sheetId="14139"/>
      <sheetData sheetId="14140">
        <row r="1">
          <cell r="W1">
            <v>1</v>
          </cell>
        </row>
      </sheetData>
      <sheetData sheetId="14141">
        <row r="9">
          <cell r="B9" t="str">
            <v>TRINA SOLAR 280 W PC14</v>
          </cell>
        </row>
      </sheetData>
      <sheetData sheetId="14142">
        <row r="9">
          <cell r="B9" t="str">
            <v>TRINA SOLAR 280 W PC14</v>
          </cell>
        </row>
      </sheetData>
      <sheetData sheetId="14143">
        <row r="9">
          <cell r="B9" t="str">
            <v>TRINA SOLAR 280 W PC14</v>
          </cell>
        </row>
      </sheetData>
      <sheetData sheetId="14144">
        <row r="9">
          <cell r="B9" t="str">
            <v>TRINA SOLAR 280 W PC14</v>
          </cell>
        </row>
      </sheetData>
      <sheetData sheetId="14145">
        <row r="9">
          <cell r="B9" t="str">
            <v>TRINA SOLAR 280 W PC14</v>
          </cell>
        </row>
      </sheetData>
      <sheetData sheetId="14146"/>
      <sheetData sheetId="14147"/>
      <sheetData sheetId="14148"/>
      <sheetData sheetId="14149"/>
      <sheetData sheetId="14150"/>
      <sheetData sheetId="14151"/>
      <sheetData sheetId="14152"/>
      <sheetData sheetId="14153"/>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ow r="1">
          <cell r="W1">
            <v>1</v>
          </cell>
        </row>
      </sheetData>
      <sheetData sheetId="14172">
        <row r="9">
          <cell r="B9" t="str">
            <v>TRINA SOLAR 280 W PC14</v>
          </cell>
        </row>
      </sheetData>
      <sheetData sheetId="14173">
        <row r="9">
          <cell r="B9" t="str">
            <v>TRINA SOLAR 280 W PC14</v>
          </cell>
        </row>
      </sheetData>
      <sheetData sheetId="14174">
        <row r="9">
          <cell r="B9" t="str">
            <v>TRINA SOLAR 280 W PC14</v>
          </cell>
        </row>
      </sheetData>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sheetData sheetId="14198"/>
      <sheetData sheetId="14199"/>
      <sheetData sheetId="14200"/>
      <sheetData sheetId="14201"/>
      <sheetData sheetId="14202"/>
      <sheetData sheetId="14203"/>
      <sheetData sheetId="14204"/>
      <sheetData sheetId="14205"/>
      <sheetData sheetId="14206">
        <row r="9">
          <cell r="B9" t="str">
            <v>TRINA SOLAR 280 W PC14</v>
          </cell>
        </row>
      </sheetData>
      <sheetData sheetId="14207">
        <row r="9">
          <cell r="B9" t="str">
            <v>TRINA SOLAR 280 W PC14</v>
          </cell>
        </row>
      </sheetData>
      <sheetData sheetId="14208">
        <row r="9">
          <cell r="B9" t="str">
            <v>TRINA SOLAR 280 W PC14</v>
          </cell>
        </row>
      </sheetData>
      <sheetData sheetId="14209">
        <row r="9">
          <cell r="B9" t="str">
            <v>TRINA SOLAR 280 W PC14</v>
          </cell>
        </row>
      </sheetData>
      <sheetData sheetId="14210"/>
      <sheetData sheetId="14211"/>
      <sheetData sheetId="14212"/>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refreshError="1"/>
      <sheetData sheetId="14317"/>
      <sheetData sheetId="14318" refreshError="1"/>
      <sheetData sheetId="14319" refreshError="1"/>
      <sheetData sheetId="14320" refreshError="1"/>
      <sheetData sheetId="14321" refreshError="1"/>
      <sheetData sheetId="14322" refreshError="1"/>
      <sheetData sheetId="14323" refreshError="1"/>
      <sheetData sheetId="14324" refreshError="1"/>
      <sheetData sheetId="14325" refreshError="1"/>
      <sheetData sheetId="14326" refreshError="1"/>
      <sheetData sheetId="14327" refreshError="1"/>
      <sheetData sheetId="14328" refreshError="1"/>
      <sheetData sheetId="14329" refreshError="1"/>
      <sheetData sheetId="14330"/>
      <sheetData sheetId="14331" refreshError="1"/>
      <sheetData sheetId="14332" refreshError="1"/>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refreshError="1"/>
      <sheetData sheetId="14399"/>
      <sheetData sheetId="14400" refreshError="1"/>
      <sheetData sheetId="14401" refreshError="1"/>
      <sheetData sheetId="14402" refreshError="1"/>
      <sheetData sheetId="14403" refreshError="1"/>
      <sheetData sheetId="14404" refreshError="1"/>
      <sheetData sheetId="14405" refreshError="1"/>
      <sheetData sheetId="14406">
        <row r="3">
          <cell r="A3">
            <v>1</v>
          </cell>
        </row>
      </sheetData>
      <sheetData sheetId="14407">
        <row r="4">
          <cell r="G4">
            <v>39</v>
          </cell>
        </row>
      </sheetData>
      <sheetData sheetId="14408"/>
      <sheetData sheetId="14409">
        <row r="2">
          <cell r="A2">
            <v>2</v>
          </cell>
        </row>
      </sheetData>
      <sheetData sheetId="14410"/>
      <sheetData sheetId="14411">
        <row r="6">
          <cell r="G6">
            <v>32</v>
          </cell>
        </row>
      </sheetData>
      <sheetData sheetId="14412"/>
      <sheetData sheetId="14413"/>
      <sheetData sheetId="14414"/>
      <sheetData sheetId="14415"/>
      <sheetData sheetId="14416"/>
      <sheetData sheetId="14417"/>
      <sheetData sheetId="14418"/>
      <sheetData sheetId="14419"/>
      <sheetData sheetId="14420"/>
      <sheetData sheetId="14421"/>
      <sheetData sheetId="14422"/>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sheetData sheetId="14432"/>
      <sheetData sheetId="14433"/>
      <sheetData sheetId="14434"/>
      <sheetData sheetId="14435">
        <row r="103">
          <cell r="C103" t="str">
            <v>EXP</v>
          </cell>
        </row>
      </sheetData>
      <sheetData sheetId="14436"/>
      <sheetData sheetId="14437"/>
      <sheetData sheetId="14438">
        <row r="147">
          <cell r="B147" t="str">
            <v>SUB TOTAL OBRAS DE  INSTALACIONES ELÉCTRICAS DE LAS ESTACIONES (Urbanismo)</v>
          </cell>
        </row>
      </sheetData>
      <sheetData sheetId="14439">
        <row r="1">
          <cell r="A1" t="str">
            <v>CODIGO EQUIPO</v>
          </cell>
        </row>
      </sheetData>
      <sheetData sheetId="14440"/>
      <sheetData sheetId="14441"/>
      <sheetData sheetId="14442"/>
      <sheetData sheetId="14443"/>
      <sheetData sheetId="14444"/>
      <sheetData sheetId="14445"/>
      <sheetData sheetId="14446"/>
      <sheetData sheetId="14447">
        <row r="3">
          <cell r="A3">
            <v>1</v>
          </cell>
        </row>
      </sheetData>
      <sheetData sheetId="14448">
        <row r="4">
          <cell r="G4">
            <v>39</v>
          </cell>
        </row>
      </sheetData>
      <sheetData sheetId="14449"/>
      <sheetData sheetId="14450">
        <row r="2">
          <cell r="A2">
            <v>2</v>
          </cell>
        </row>
      </sheetData>
      <sheetData sheetId="14451">
        <row r="5">
          <cell r="I5">
            <v>216</v>
          </cell>
        </row>
      </sheetData>
      <sheetData sheetId="14452"/>
      <sheetData sheetId="14453"/>
      <sheetData sheetId="14454">
        <row r="6">
          <cell r="G6">
            <v>32</v>
          </cell>
        </row>
      </sheetData>
      <sheetData sheetId="14455"/>
      <sheetData sheetId="14456"/>
      <sheetData sheetId="14457"/>
      <sheetData sheetId="14458"/>
      <sheetData sheetId="14459"/>
      <sheetData sheetId="14460"/>
      <sheetData sheetId="14461"/>
      <sheetData sheetId="14462" refreshError="1"/>
      <sheetData sheetId="14463"/>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refreshError="1"/>
      <sheetData sheetId="14473" refreshError="1"/>
      <sheetData sheetId="14474" refreshError="1"/>
      <sheetData sheetId="14475" refreshError="1"/>
      <sheetData sheetId="14476" refreshError="1"/>
      <sheetData sheetId="14477" refreshError="1"/>
      <sheetData sheetId="14478" refreshError="1"/>
      <sheetData sheetId="14479" refreshError="1"/>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refreshError="1"/>
      <sheetData sheetId="14505" refreshError="1"/>
      <sheetData sheetId="14506" refreshError="1"/>
      <sheetData sheetId="14507" refreshError="1"/>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refreshError="1"/>
      <sheetData sheetId="14520" refreshError="1"/>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sheetData sheetId="14600" refreshError="1"/>
      <sheetData sheetId="14601" refreshError="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refreshError="1"/>
      <sheetData sheetId="14620" refreshError="1"/>
      <sheetData sheetId="14621" refreshError="1"/>
      <sheetData sheetId="14622" refreshError="1"/>
      <sheetData sheetId="14623" refreshError="1"/>
      <sheetData sheetId="14624" refreshError="1"/>
      <sheetData sheetId="14625" refreshError="1"/>
      <sheetData sheetId="14626" refreshError="1"/>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refreshError="1"/>
      <sheetData sheetId="14650" refreshError="1"/>
      <sheetData sheetId="14651" refreshError="1"/>
      <sheetData sheetId="14652" refreshError="1"/>
      <sheetData sheetId="14653" refreshError="1"/>
      <sheetData sheetId="14654" refreshError="1"/>
      <sheetData sheetId="14655" refreshError="1"/>
      <sheetData sheetId="14656" refreshError="1"/>
      <sheetData sheetId="14657" refreshError="1"/>
      <sheetData sheetId="14658" refreshError="1"/>
      <sheetData sheetId="14659" refreshError="1"/>
      <sheetData sheetId="14660" refreshError="1"/>
      <sheetData sheetId="14661" refreshError="1"/>
      <sheetData sheetId="14662" refreshError="1"/>
      <sheetData sheetId="14663" refreshError="1"/>
      <sheetData sheetId="14664" refreshError="1"/>
      <sheetData sheetId="14665" refreshError="1"/>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sheetData sheetId="14871" refreshError="1"/>
      <sheetData sheetId="14872" refreshError="1"/>
      <sheetData sheetId="14873" refreshError="1"/>
      <sheetData sheetId="14874">
        <row r="5">
          <cell r="W5">
            <v>930157720</v>
          </cell>
        </row>
      </sheetData>
      <sheetData sheetId="14875">
        <row r="17">
          <cell r="I17">
            <v>80484450</v>
          </cell>
        </row>
      </sheetData>
      <sheetData sheetId="14876"/>
      <sheetData sheetId="14877"/>
      <sheetData sheetId="14878" refreshError="1"/>
      <sheetData sheetId="14879">
        <row r="11">
          <cell r="EI11">
            <v>407</v>
          </cell>
        </row>
      </sheetData>
      <sheetData sheetId="14880"/>
      <sheetData sheetId="14881" refreshError="1"/>
      <sheetData sheetId="14882"/>
      <sheetData sheetId="14883"/>
      <sheetData sheetId="14884"/>
      <sheetData sheetId="14885"/>
      <sheetData sheetId="14886"/>
      <sheetData sheetId="14887"/>
      <sheetData sheetId="14888"/>
      <sheetData sheetId="14889"/>
      <sheetData sheetId="14890"/>
      <sheetData sheetId="14891">
        <row r="11">
          <cell r="EI11">
            <v>0</v>
          </cell>
        </row>
      </sheetData>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refreshError="1"/>
      <sheetData sheetId="14916" refreshError="1"/>
      <sheetData sheetId="14917" refreshError="1"/>
      <sheetData sheetId="14918" refreshError="1"/>
      <sheetData sheetId="14919" refreshError="1"/>
      <sheetData sheetId="14920" refreshError="1"/>
      <sheetData sheetId="14921" refreshError="1"/>
      <sheetData sheetId="14922" refreshError="1"/>
      <sheetData sheetId="14923" refreshError="1"/>
      <sheetData sheetId="14924" refreshError="1"/>
      <sheetData sheetId="14925"/>
      <sheetData sheetId="14926"/>
      <sheetData sheetId="14927"/>
      <sheetData sheetId="14928"/>
      <sheetData sheetId="14929"/>
      <sheetData sheetId="14930"/>
      <sheetData sheetId="1493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sheetData sheetId="14964"/>
      <sheetData sheetId="14965"/>
      <sheetData sheetId="14966"/>
      <sheetData sheetId="14967"/>
      <sheetData sheetId="14968"/>
      <sheetData sheetId="14969"/>
      <sheetData sheetId="14970"/>
      <sheetData sheetId="1497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EMPRESA"/>
      <sheetName val="Acc%20Ago-Sep.xls"/>
      <sheetName val="Materiales"/>
      <sheetName val="Cuadrillas"/>
      <sheetName val="Concretos y morteros"/>
      <sheetName val="Equipo"/>
      <sheetName val="Datos iniciales "/>
      <sheetName val="Transporte"/>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C SF GAVIONES"/>
      <sheetName val="otros"/>
      <sheetName val="ANEXO 7"/>
      <sheetName val="Macro1"/>
      <sheetName val="INSUM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R176"/>
  <sheetViews>
    <sheetView showGridLines="0" view="pageBreakPreview" topLeftCell="B1" zoomScale="55" zoomScaleNormal="100" zoomScaleSheetLayoutView="55" zoomScalePageLayoutView="55" workbookViewId="0">
      <selection activeCell="H26" sqref="H26"/>
    </sheetView>
  </sheetViews>
  <sheetFormatPr baseColWidth="10" defaultColWidth="11.42578125" defaultRowHeight="15"/>
  <cols>
    <col min="1" max="1" width="1.7109375" style="122" customWidth="1"/>
    <col min="2" max="2" width="3.42578125" style="122" customWidth="1"/>
    <col min="3" max="3" width="5.140625" style="122" customWidth="1"/>
    <col min="4" max="4" width="15.28515625" style="122" customWidth="1"/>
    <col min="5" max="5" width="20.85546875" style="122" customWidth="1"/>
    <col min="6" max="6" width="16.140625" style="123" customWidth="1"/>
    <col min="7" max="7" width="17.5703125" style="122" customWidth="1"/>
    <col min="8" max="8" width="73.28515625" style="124" customWidth="1"/>
    <col min="9" max="9" width="12" style="122" bestFit="1" customWidth="1"/>
    <col min="10" max="10" width="13.5703125" style="122" bestFit="1" customWidth="1"/>
    <col min="11" max="11" width="23.85546875" style="122" customWidth="1"/>
    <col min="12" max="12" width="30" style="122" customWidth="1"/>
    <col min="13" max="13" width="3.28515625" style="122" customWidth="1"/>
    <col min="14" max="14" width="1.5703125" style="122" customWidth="1"/>
    <col min="15" max="15" width="11.42578125" style="122"/>
    <col min="16" max="18" width="21.140625" style="122" bestFit="1" customWidth="1"/>
    <col min="19" max="16384" width="11.42578125" style="122"/>
  </cols>
  <sheetData>
    <row r="1" spans="2:13" ht="15.75" thickBot="1"/>
    <row r="2" spans="2:13" ht="15.75" thickTop="1">
      <c r="B2" s="125"/>
      <c r="C2" s="126"/>
      <c r="D2" s="126"/>
      <c r="E2" s="126"/>
      <c r="F2" s="127"/>
      <c r="G2" s="126"/>
      <c r="H2" s="128"/>
      <c r="I2" s="126"/>
      <c r="J2" s="126"/>
      <c r="K2" s="126"/>
      <c r="L2" s="126"/>
      <c r="M2" s="129"/>
    </row>
    <row r="3" spans="2:13" ht="27" customHeight="1">
      <c r="B3" s="130"/>
      <c r="C3" s="237" t="s">
        <v>326</v>
      </c>
      <c r="D3" s="237"/>
      <c r="E3" s="237"/>
      <c r="F3" s="237"/>
      <c r="G3" s="237"/>
      <c r="M3" s="131"/>
    </row>
    <row r="4" spans="2:13" ht="15.75">
      <c r="B4" s="130"/>
      <c r="C4" s="132" t="s">
        <v>25</v>
      </c>
      <c r="D4" s="133"/>
      <c r="E4" s="133" t="s">
        <v>26</v>
      </c>
      <c r="F4" s="134" t="s">
        <v>27</v>
      </c>
      <c r="G4" s="133">
        <v>4</v>
      </c>
      <c r="M4" s="131"/>
    </row>
    <row r="5" spans="2:13" ht="15.75">
      <c r="B5" s="130"/>
      <c r="C5" s="238" t="s">
        <v>121</v>
      </c>
      <c r="D5" s="238"/>
      <c r="E5" s="238"/>
      <c r="F5" s="238"/>
      <c r="G5" s="238"/>
      <c r="H5" s="238"/>
      <c r="I5" s="238"/>
      <c r="J5" s="238"/>
      <c r="K5" s="238"/>
      <c r="L5" s="238"/>
      <c r="M5" s="131"/>
    </row>
    <row r="6" spans="2:13" ht="16.5" thickBot="1">
      <c r="B6" s="130"/>
      <c r="C6" s="239" t="s">
        <v>0</v>
      </c>
      <c r="D6" s="239"/>
      <c r="E6" s="239"/>
      <c r="F6" s="239"/>
      <c r="G6" s="239"/>
      <c r="H6" s="239"/>
      <c r="I6" s="239"/>
      <c r="J6" s="239"/>
      <c r="K6" s="239"/>
      <c r="L6" s="239"/>
      <c r="M6" s="131"/>
    </row>
    <row r="7" spans="2:13" s="135" customFormat="1" ht="15" customHeight="1">
      <c r="B7" s="136"/>
      <c r="C7" s="240" t="s">
        <v>325</v>
      </c>
      <c r="D7" s="241"/>
      <c r="E7" s="241"/>
      <c r="F7" s="241"/>
      <c r="G7" s="241"/>
      <c r="H7" s="241"/>
      <c r="I7" s="241"/>
      <c r="J7" s="241"/>
      <c r="K7" s="241"/>
      <c r="L7" s="242"/>
      <c r="M7" s="137"/>
    </row>
    <row r="8" spans="2:13" ht="43.5" customHeight="1">
      <c r="B8" s="138"/>
      <c r="C8" s="243"/>
      <c r="D8" s="244"/>
      <c r="E8" s="244"/>
      <c r="F8" s="244"/>
      <c r="G8" s="244"/>
      <c r="H8" s="244"/>
      <c r="I8" s="244"/>
      <c r="J8" s="244"/>
      <c r="K8" s="244"/>
      <c r="L8" s="245"/>
      <c r="M8" s="131"/>
    </row>
    <row r="9" spans="2:13" ht="30" customHeight="1" thickBot="1">
      <c r="B9" s="130"/>
      <c r="C9" s="212"/>
      <c r="D9" s="213"/>
      <c r="E9" s="213"/>
      <c r="F9" s="213"/>
      <c r="G9" s="213"/>
      <c r="H9" s="213"/>
      <c r="I9" s="213"/>
      <c r="J9" s="213"/>
      <c r="K9" s="213"/>
      <c r="L9" s="214"/>
      <c r="M9" s="131"/>
    </row>
    <row r="10" spans="2:13" ht="30" customHeight="1">
      <c r="B10" s="130"/>
      <c r="C10" s="251" t="s">
        <v>1</v>
      </c>
      <c r="D10" s="253" t="s">
        <v>2</v>
      </c>
      <c r="E10" s="246" t="s">
        <v>140</v>
      </c>
      <c r="F10" s="248" t="s">
        <v>3</v>
      </c>
      <c r="G10" s="248"/>
      <c r="H10" s="251" t="s">
        <v>4</v>
      </c>
      <c r="I10" s="253" t="s">
        <v>5</v>
      </c>
      <c r="J10" s="253" t="s">
        <v>6</v>
      </c>
      <c r="K10" s="235" t="s">
        <v>7</v>
      </c>
      <c r="L10" s="249" t="s">
        <v>8</v>
      </c>
      <c r="M10" s="131"/>
    </row>
    <row r="11" spans="2:13" ht="30" customHeight="1" thickBot="1">
      <c r="B11" s="130"/>
      <c r="C11" s="252"/>
      <c r="D11" s="254"/>
      <c r="E11" s="247"/>
      <c r="F11" s="139" t="s">
        <v>9</v>
      </c>
      <c r="G11" s="139" t="s">
        <v>10</v>
      </c>
      <c r="H11" s="252"/>
      <c r="I11" s="254"/>
      <c r="J11" s="254"/>
      <c r="K11" s="236"/>
      <c r="L11" s="250"/>
      <c r="M11" s="131"/>
    </row>
    <row r="12" spans="2:13" ht="30" customHeight="1" thickBot="1">
      <c r="B12" s="130"/>
      <c r="C12" s="215"/>
      <c r="D12" s="216"/>
      <c r="E12" s="216"/>
      <c r="F12" s="217"/>
      <c r="G12" s="216"/>
      <c r="H12" s="229" t="s">
        <v>169</v>
      </c>
      <c r="I12" s="223" t="s">
        <v>207</v>
      </c>
      <c r="J12" s="224">
        <v>2</v>
      </c>
      <c r="K12" s="225" t="s">
        <v>208</v>
      </c>
      <c r="L12" s="222"/>
      <c r="M12" s="131"/>
    </row>
    <row r="13" spans="2:13" ht="45.75" customHeight="1">
      <c r="B13" s="130"/>
      <c r="C13" s="141">
        <f>1+MAX($C$12:C12)</f>
        <v>1</v>
      </c>
      <c r="D13" s="142" t="s">
        <v>170</v>
      </c>
      <c r="E13" s="201" t="s">
        <v>171</v>
      </c>
      <c r="F13" s="201" t="s">
        <v>172</v>
      </c>
      <c r="G13" s="201" t="s">
        <v>122</v>
      </c>
      <c r="H13" s="143" t="s">
        <v>173</v>
      </c>
      <c r="I13" s="142" t="s">
        <v>85</v>
      </c>
      <c r="J13" s="144">
        <v>127</v>
      </c>
      <c r="K13" s="140">
        <v>34065</v>
      </c>
      <c r="L13" s="145">
        <f>IFERROR(ROUND(ROUND(K13,0)*J13,0),"")</f>
        <v>4326255</v>
      </c>
      <c r="M13" s="131"/>
    </row>
    <row r="14" spans="2:13" ht="45.75" customHeight="1">
      <c r="B14" s="130"/>
      <c r="C14" s="141">
        <f>1+MAX($C$12:C13)</f>
        <v>2</v>
      </c>
      <c r="D14" s="142" t="s">
        <v>174</v>
      </c>
      <c r="E14" s="201" t="s">
        <v>171</v>
      </c>
      <c r="F14" s="201" t="s">
        <v>172</v>
      </c>
      <c r="G14" s="201" t="s">
        <v>122</v>
      </c>
      <c r="H14" s="143" t="s">
        <v>175</v>
      </c>
      <c r="I14" s="142" t="s">
        <v>85</v>
      </c>
      <c r="J14" s="144">
        <v>32</v>
      </c>
      <c r="K14" s="140">
        <v>190569</v>
      </c>
      <c r="L14" s="145">
        <f t="shared" ref="L14:L32" si="0">IFERROR(ROUND(ROUND(K14,0)*J14,0),"")</f>
        <v>6098208</v>
      </c>
      <c r="M14" s="131"/>
    </row>
    <row r="15" spans="2:13" ht="45.75" customHeight="1">
      <c r="B15" s="130"/>
      <c r="C15" s="141">
        <f>1+MAX($C$12:C14)</f>
        <v>3</v>
      </c>
      <c r="D15" s="142" t="s">
        <v>176</v>
      </c>
      <c r="E15" s="201" t="s">
        <v>171</v>
      </c>
      <c r="F15" s="201" t="s">
        <v>172</v>
      </c>
      <c r="G15" s="201" t="s">
        <v>122</v>
      </c>
      <c r="H15" s="143" t="s">
        <v>177</v>
      </c>
      <c r="I15" s="142" t="s">
        <v>85</v>
      </c>
      <c r="J15" s="144">
        <v>32</v>
      </c>
      <c r="K15" s="140">
        <v>201685</v>
      </c>
      <c r="L15" s="145">
        <f t="shared" si="0"/>
        <v>6453920</v>
      </c>
      <c r="M15" s="131"/>
    </row>
    <row r="16" spans="2:13" ht="45.75" customHeight="1">
      <c r="B16" s="130"/>
      <c r="C16" s="141">
        <f>1+MAX($C$12:C15)</f>
        <v>4</v>
      </c>
      <c r="D16" s="142" t="s">
        <v>178</v>
      </c>
      <c r="E16" s="201" t="s">
        <v>171</v>
      </c>
      <c r="F16" s="201" t="s">
        <v>172</v>
      </c>
      <c r="G16" s="201" t="s">
        <v>122</v>
      </c>
      <c r="H16" s="143" t="s">
        <v>179</v>
      </c>
      <c r="I16" s="142" t="s">
        <v>85</v>
      </c>
      <c r="J16" s="144">
        <v>32</v>
      </c>
      <c r="K16" s="140">
        <v>211481</v>
      </c>
      <c r="L16" s="145">
        <f t="shared" si="0"/>
        <v>6767392</v>
      </c>
      <c r="M16" s="131"/>
    </row>
    <row r="17" spans="2:13" ht="45.75" customHeight="1">
      <c r="B17" s="130"/>
      <c r="C17" s="141">
        <f>1+MAX($C$12:C16)</f>
        <v>5</v>
      </c>
      <c r="D17" s="142" t="s">
        <v>180</v>
      </c>
      <c r="E17" s="201" t="s">
        <v>171</v>
      </c>
      <c r="F17" s="201" t="s">
        <v>172</v>
      </c>
      <c r="G17" s="201" t="s">
        <v>122</v>
      </c>
      <c r="H17" s="143" t="s">
        <v>181</v>
      </c>
      <c r="I17" s="142" t="s">
        <v>85</v>
      </c>
      <c r="J17" s="144">
        <v>32</v>
      </c>
      <c r="K17" s="140">
        <v>223274</v>
      </c>
      <c r="L17" s="145">
        <f t="shared" si="0"/>
        <v>7144768</v>
      </c>
      <c r="M17" s="131"/>
    </row>
    <row r="18" spans="2:13" ht="45.75" customHeight="1">
      <c r="B18" s="130"/>
      <c r="C18" s="141">
        <f>1+MAX($C$12:C17)</f>
        <v>6</v>
      </c>
      <c r="D18" s="142" t="s">
        <v>182</v>
      </c>
      <c r="E18" s="201" t="s">
        <v>171</v>
      </c>
      <c r="F18" s="201" t="s">
        <v>172</v>
      </c>
      <c r="G18" s="201" t="s">
        <v>122</v>
      </c>
      <c r="H18" s="143" t="s">
        <v>183</v>
      </c>
      <c r="I18" s="142" t="s">
        <v>85</v>
      </c>
      <c r="J18" s="144">
        <v>32</v>
      </c>
      <c r="K18" s="140">
        <v>241260</v>
      </c>
      <c r="L18" s="145">
        <f t="shared" si="0"/>
        <v>7720320</v>
      </c>
      <c r="M18" s="131"/>
    </row>
    <row r="19" spans="2:13" ht="45.75" customHeight="1">
      <c r="B19" s="130"/>
      <c r="C19" s="141">
        <f>1+MAX($C$12:C18)</f>
        <v>7</v>
      </c>
      <c r="D19" s="142" t="s">
        <v>184</v>
      </c>
      <c r="E19" s="201" t="s">
        <v>171</v>
      </c>
      <c r="F19" s="201" t="s">
        <v>172</v>
      </c>
      <c r="G19" s="201" t="s">
        <v>122</v>
      </c>
      <c r="H19" s="143" t="s">
        <v>185</v>
      </c>
      <c r="I19" s="142" t="s">
        <v>85</v>
      </c>
      <c r="J19" s="144">
        <v>32</v>
      </c>
      <c r="K19" s="140">
        <v>264736</v>
      </c>
      <c r="L19" s="145">
        <f t="shared" si="0"/>
        <v>8471552</v>
      </c>
      <c r="M19" s="131"/>
    </row>
    <row r="20" spans="2:13" ht="45.75" customHeight="1">
      <c r="B20" s="130"/>
      <c r="C20" s="141">
        <f>1+MAX($C$12:C19)</f>
        <v>8</v>
      </c>
      <c r="D20" s="142" t="s">
        <v>186</v>
      </c>
      <c r="E20" s="201" t="s">
        <v>171</v>
      </c>
      <c r="F20" s="201" t="s">
        <v>172</v>
      </c>
      <c r="G20" s="201" t="s">
        <v>122</v>
      </c>
      <c r="H20" s="143" t="s">
        <v>187</v>
      </c>
      <c r="I20" s="142" t="s">
        <v>85</v>
      </c>
      <c r="J20" s="144">
        <v>27</v>
      </c>
      <c r="K20" s="140">
        <v>343628</v>
      </c>
      <c r="L20" s="145">
        <f t="shared" si="0"/>
        <v>9277956</v>
      </c>
      <c r="M20" s="131"/>
    </row>
    <row r="21" spans="2:13" ht="45.75" customHeight="1">
      <c r="B21" s="130"/>
      <c r="C21" s="141">
        <f>1+MAX($C$12:C20)</f>
        <v>9</v>
      </c>
      <c r="D21" s="142" t="s">
        <v>188</v>
      </c>
      <c r="E21" s="201" t="s">
        <v>171</v>
      </c>
      <c r="F21" s="201" t="s">
        <v>172</v>
      </c>
      <c r="G21" s="201" t="s">
        <v>122</v>
      </c>
      <c r="H21" s="143" t="s">
        <v>189</v>
      </c>
      <c r="I21" s="142" t="s">
        <v>85</v>
      </c>
      <c r="J21" s="144">
        <v>11</v>
      </c>
      <c r="K21" s="140">
        <v>449144</v>
      </c>
      <c r="L21" s="145">
        <f t="shared" si="0"/>
        <v>4940584</v>
      </c>
      <c r="M21" s="131"/>
    </row>
    <row r="22" spans="2:13" ht="62.1" customHeight="1">
      <c r="B22" s="130"/>
      <c r="C22" s="141">
        <f>1+MAX($C$12:C21)</f>
        <v>10</v>
      </c>
      <c r="D22" s="142" t="s">
        <v>190</v>
      </c>
      <c r="E22" s="201" t="s">
        <v>171</v>
      </c>
      <c r="F22" s="201" t="s">
        <v>191</v>
      </c>
      <c r="G22" s="201" t="s">
        <v>122</v>
      </c>
      <c r="H22" s="143" t="s">
        <v>192</v>
      </c>
      <c r="I22" s="142" t="s">
        <v>85</v>
      </c>
      <c r="J22" s="144">
        <v>204</v>
      </c>
      <c r="K22" s="140">
        <v>74648</v>
      </c>
      <c r="L22" s="145">
        <f t="shared" si="0"/>
        <v>15228192</v>
      </c>
      <c r="M22" s="131"/>
    </row>
    <row r="23" spans="2:13" ht="36.75" customHeight="1">
      <c r="B23" s="130"/>
      <c r="C23" s="141">
        <f>1+MAX($C$12:C22)</f>
        <v>11</v>
      </c>
      <c r="D23" s="142" t="s">
        <v>193</v>
      </c>
      <c r="E23" s="201" t="s">
        <v>194</v>
      </c>
      <c r="F23" s="201" t="s">
        <v>195</v>
      </c>
      <c r="G23" s="201" t="s">
        <v>122</v>
      </c>
      <c r="H23" s="143" t="s">
        <v>196</v>
      </c>
      <c r="I23" s="142" t="s">
        <v>85</v>
      </c>
      <c r="J23" s="144">
        <v>62</v>
      </c>
      <c r="K23" s="140">
        <v>1020180</v>
      </c>
      <c r="L23" s="145">
        <f t="shared" si="0"/>
        <v>63251160</v>
      </c>
      <c r="M23" s="131"/>
    </row>
    <row r="24" spans="2:13" ht="36.75" customHeight="1">
      <c r="B24" s="130"/>
      <c r="C24" s="141">
        <f>1+MAX($C$12:C23)</f>
        <v>12</v>
      </c>
      <c r="D24" s="142" t="s">
        <v>159</v>
      </c>
      <c r="E24" s="201" t="s">
        <v>194</v>
      </c>
      <c r="F24" s="201" t="s">
        <v>195</v>
      </c>
      <c r="G24" s="201" t="s">
        <v>122</v>
      </c>
      <c r="H24" s="143" t="s">
        <v>160</v>
      </c>
      <c r="I24" s="142" t="s">
        <v>85</v>
      </c>
      <c r="J24" s="144">
        <v>4</v>
      </c>
      <c r="K24" s="140">
        <v>757454</v>
      </c>
      <c r="L24" s="145">
        <f t="shared" si="0"/>
        <v>3029816</v>
      </c>
      <c r="M24" s="131"/>
    </row>
    <row r="25" spans="2:13" ht="70.5" customHeight="1">
      <c r="B25" s="130"/>
      <c r="C25" s="141">
        <f>1+MAX($C$12:C24)</f>
        <v>13</v>
      </c>
      <c r="D25" s="142" t="s">
        <v>133</v>
      </c>
      <c r="E25" s="201" t="s">
        <v>194</v>
      </c>
      <c r="F25" s="201" t="s">
        <v>195</v>
      </c>
      <c r="G25" s="201" t="s">
        <v>122</v>
      </c>
      <c r="H25" s="143" t="s">
        <v>154</v>
      </c>
      <c r="I25" s="142" t="s">
        <v>85</v>
      </c>
      <c r="J25" s="144">
        <v>244</v>
      </c>
      <c r="K25" s="140">
        <v>1154155</v>
      </c>
      <c r="L25" s="145">
        <f t="shared" si="0"/>
        <v>281613820</v>
      </c>
      <c r="M25" s="131"/>
    </row>
    <row r="26" spans="2:13" ht="52.5" customHeight="1">
      <c r="B26" s="130"/>
      <c r="C26" s="141">
        <f>1+MAX($C$12:C25)</f>
        <v>14</v>
      </c>
      <c r="D26" s="142" t="s">
        <v>197</v>
      </c>
      <c r="E26" s="201" t="s">
        <v>155</v>
      </c>
      <c r="F26" s="201" t="s">
        <v>198</v>
      </c>
      <c r="G26" s="201" t="s">
        <v>122</v>
      </c>
      <c r="H26" s="143" t="s">
        <v>199</v>
      </c>
      <c r="I26" s="142" t="s">
        <v>84</v>
      </c>
      <c r="J26" s="144">
        <v>170</v>
      </c>
      <c r="K26" s="140">
        <v>17689</v>
      </c>
      <c r="L26" s="145">
        <f t="shared" si="0"/>
        <v>3007130</v>
      </c>
      <c r="M26" s="131"/>
    </row>
    <row r="27" spans="2:13" ht="57" customHeight="1">
      <c r="B27" s="130"/>
      <c r="C27" s="141">
        <f>1+MAX($C$12:C26)</f>
        <v>15</v>
      </c>
      <c r="D27" s="142" t="s">
        <v>134</v>
      </c>
      <c r="E27" s="201" t="s">
        <v>155</v>
      </c>
      <c r="F27" s="201" t="s">
        <v>200</v>
      </c>
      <c r="G27" s="201" t="s">
        <v>122</v>
      </c>
      <c r="H27" s="143" t="s">
        <v>135</v>
      </c>
      <c r="I27" s="142" t="s">
        <v>86</v>
      </c>
      <c r="J27" s="144">
        <v>31</v>
      </c>
      <c r="K27" s="140">
        <v>49058</v>
      </c>
      <c r="L27" s="145">
        <f t="shared" si="0"/>
        <v>1520798</v>
      </c>
      <c r="M27" s="131"/>
    </row>
    <row r="28" spans="2:13" ht="39.75" customHeight="1">
      <c r="B28" s="130"/>
      <c r="C28" s="141">
        <f>1+MAX($C$12:C27)</f>
        <v>16</v>
      </c>
      <c r="D28" s="142" t="s">
        <v>115</v>
      </c>
      <c r="E28" s="201" t="s">
        <v>155</v>
      </c>
      <c r="F28" s="201" t="s">
        <v>198</v>
      </c>
      <c r="G28" s="201" t="s">
        <v>122</v>
      </c>
      <c r="H28" s="143" t="s">
        <v>116</v>
      </c>
      <c r="I28" s="142" t="s">
        <v>85</v>
      </c>
      <c r="J28" s="144">
        <v>33</v>
      </c>
      <c r="K28" s="140">
        <v>108005</v>
      </c>
      <c r="L28" s="145">
        <f t="shared" si="0"/>
        <v>3564165</v>
      </c>
      <c r="M28" s="131"/>
    </row>
    <row r="29" spans="2:13" ht="39.75" customHeight="1">
      <c r="B29" s="130"/>
      <c r="C29" s="141">
        <f>1+MAX($C$12:C28)</f>
        <v>17</v>
      </c>
      <c r="D29" s="142" t="s">
        <v>148</v>
      </c>
      <c r="E29" s="201" t="s">
        <v>155</v>
      </c>
      <c r="F29" s="201" t="s">
        <v>200</v>
      </c>
      <c r="G29" s="201" t="s">
        <v>122</v>
      </c>
      <c r="H29" s="143" t="s">
        <v>149</v>
      </c>
      <c r="I29" s="142" t="s">
        <v>86</v>
      </c>
      <c r="J29" s="144">
        <v>28</v>
      </c>
      <c r="K29" s="140">
        <v>35022</v>
      </c>
      <c r="L29" s="145">
        <f t="shared" si="0"/>
        <v>980616</v>
      </c>
      <c r="M29" s="131"/>
    </row>
    <row r="30" spans="2:13" ht="39.75" customHeight="1">
      <c r="B30" s="130"/>
      <c r="C30" s="141">
        <f>1+MAX($C$12:C29)</f>
        <v>18</v>
      </c>
      <c r="D30" s="142" t="s">
        <v>87</v>
      </c>
      <c r="E30" s="201" t="s">
        <v>194</v>
      </c>
      <c r="F30" s="201" t="s">
        <v>201</v>
      </c>
      <c r="G30" s="201" t="s">
        <v>122</v>
      </c>
      <c r="H30" s="143" t="s">
        <v>88</v>
      </c>
      <c r="I30" s="142" t="s">
        <v>89</v>
      </c>
      <c r="J30" s="144">
        <v>22396</v>
      </c>
      <c r="K30" s="140">
        <v>9618</v>
      </c>
      <c r="L30" s="145">
        <f t="shared" si="0"/>
        <v>215404728</v>
      </c>
      <c r="M30" s="131"/>
    </row>
    <row r="31" spans="2:13" ht="54.75" customHeight="1">
      <c r="B31" s="130"/>
      <c r="C31" s="141">
        <f>1+MAX($C$12:C30)</f>
        <v>19</v>
      </c>
      <c r="D31" s="142" t="s">
        <v>110</v>
      </c>
      <c r="E31" s="201" t="s">
        <v>166</v>
      </c>
      <c r="F31" s="201" t="s">
        <v>202</v>
      </c>
      <c r="G31" s="201" t="s">
        <v>122</v>
      </c>
      <c r="H31" s="143" t="s">
        <v>111</v>
      </c>
      <c r="I31" s="142" t="s">
        <v>112</v>
      </c>
      <c r="J31" s="144">
        <v>9483</v>
      </c>
      <c r="K31" s="140">
        <v>2062</v>
      </c>
      <c r="L31" s="145">
        <f t="shared" si="0"/>
        <v>19553946</v>
      </c>
      <c r="M31" s="131"/>
    </row>
    <row r="32" spans="2:13" ht="63" customHeight="1" thickBot="1">
      <c r="B32" s="130"/>
      <c r="C32" s="141">
        <f>1+MAX($C$12:C31)</f>
        <v>20</v>
      </c>
      <c r="D32" s="142" t="s">
        <v>113</v>
      </c>
      <c r="E32" s="201" t="s">
        <v>166</v>
      </c>
      <c r="F32" s="201" t="s">
        <v>202</v>
      </c>
      <c r="G32" s="201" t="s">
        <v>122</v>
      </c>
      <c r="H32" s="143" t="s">
        <v>123</v>
      </c>
      <c r="I32" s="142" t="s">
        <v>112</v>
      </c>
      <c r="J32" s="144">
        <v>5362</v>
      </c>
      <c r="K32" s="140">
        <v>2062</v>
      </c>
      <c r="L32" s="145">
        <f t="shared" si="0"/>
        <v>11056444</v>
      </c>
      <c r="M32" s="131"/>
    </row>
    <row r="33" spans="2:13" ht="36.950000000000003" customHeight="1" thickBot="1">
      <c r="B33" s="130"/>
      <c r="C33" s="146" t="s">
        <v>11</v>
      </c>
      <c r="D33" s="147"/>
      <c r="E33" s="148"/>
      <c r="F33" s="148"/>
      <c r="G33" s="210"/>
      <c r="H33" s="211" t="s">
        <v>169</v>
      </c>
      <c r="I33" s="210"/>
      <c r="J33" s="149"/>
      <c r="K33" s="150"/>
      <c r="L33" s="151">
        <f>+SUM(L13:L32)</f>
        <v>679411770</v>
      </c>
      <c r="M33" s="131"/>
    </row>
    <row r="34" spans="2:13" ht="30" customHeight="1" thickBot="1">
      <c r="B34" s="130"/>
      <c r="C34" s="215"/>
      <c r="D34" s="216"/>
      <c r="E34" s="216"/>
      <c r="F34" s="217"/>
      <c r="G34" s="216"/>
      <c r="H34" s="229" t="s">
        <v>203</v>
      </c>
      <c r="I34" s="219" t="s">
        <v>204</v>
      </c>
      <c r="J34" s="220" t="s">
        <v>205</v>
      </c>
      <c r="K34" s="221" t="s">
        <v>206</v>
      </c>
      <c r="L34" s="222"/>
      <c r="M34" s="131"/>
    </row>
    <row r="35" spans="2:13" ht="44.25" customHeight="1">
      <c r="B35" s="130"/>
      <c r="C35" s="141">
        <f>1+MAX($C$12:C34)</f>
        <v>21</v>
      </c>
      <c r="D35" s="142" t="s">
        <v>209</v>
      </c>
      <c r="E35" s="201" t="s">
        <v>210</v>
      </c>
      <c r="F35" s="201" t="s">
        <v>172</v>
      </c>
      <c r="G35" s="201" t="s">
        <v>122</v>
      </c>
      <c r="H35" s="143" t="s">
        <v>211</v>
      </c>
      <c r="I35" s="142" t="s">
        <v>85</v>
      </c>
      <c r="J35" s="144">
        <v>1944</v>
      </c>
      <c r="K35" s="140">
        <v>53000</v>
      </c>
      <c r="L35" s="145">
        <f>IFERROR(ROUND(ROUND(K35,0)*J35,0),"")</f>
        <v>103032000</v>
      </c>
      <c r="M35" s="131"/>
    </row>
    <row r="36" spans="2:13" ht="44.25" customHeight="1">
      <c r="B36" s="130"/>
      <c r="C36" s="141">
        <f>1+MAX($C$12:C35)</f>
        <v>22</v>
      </c>
      <c r="D36" s="142" t="s">
        <v>97</v>
      </c>
      <c r="E36" s="201" t="s">
        <v>155</v>
      </c>
      <c r="F36" s="201" t="s">
        <v>212</v>
      </c>
      <c r="G36" s="201" t="s">
        <v>122</v>
      </c>
      <c r="H36" s="143" t="s">
        <v>98</v>
      </c>
      <c r="I36" s="142" t="s">
        <v>85</v>
      </c>
      <c r="J36" s="144">
        <v>963</v>
      </c>
      <c r="K36" s="140">
        <v>922424</v>
      </c>
      <c r="L36" s="145">
        <f>IFERROR(ROUND(ROUND(K36,0)*J36,0),"")</f>
        <v>888294312</v>
      </c>
      <c r="M36" s="131"/>
    </row>
    <row r="37" spans="2:13" ht="46.5" customHeight="1">
      <c r="B37" s="130"/>
      <c r="C37" s="141">
        <f>1+MAX($C$12:C36)</f>
        <v>23</v>
      </c>
      <c r="D37" s="142" t="s">
        <v>213</v>
      </c>
      <c r="E37" s="201" t="s">
        <v>194</v>
      </c>
      <c r="F37" s="201" t="s">
        <v>201</v>
      </c>
      <c r="G37" s="201" t="s">
        <v>122</v>
      </c>
      <c r="H37" s="143" t="s">
        <v>231</v>
      </c>
      <c r="I37" s="142" t="s">
        <v>84</v>
      </c>
      <c r="J37" s="144">
        <v>4644</v>
      </c>
      <c r="K37" s="140">
        <v>15458</v>
      </c>
      <c r="L37" s="145">
        <f>IFERROR(ROUND(ROUND(K37,0)*J37,0),"")</f>
        <v>71786952</v>
      </c>
      <c r="M37" s="131"/>
    </row>
    <row r="38" spans="2:13" ht="59.25" customHeight="1">
      <c r="B38" s="130"/>
      <c r="C38" s="141">
        <f>1+MAX($C$12:C37)</f>
        <v>24</v>
      </c>
      <c r="D38" s="142" t="s">
        <v>113</v>
      </c>
      <c r="E38" s="201" t="s">
        <v>166</v>
      </c>
      <c r="F38" s="201" t="s">
        <v>202</v>
      </c>
      <c r="G38" s="201" t="s">
        <v>122</v>
      </c>
      <c r="H38" s="143" t="s">
        <v>123</v>
      </c>
      <c r="I38" s="142" t="s">
        <v>112</v>
      </c>
      <c r="J38" s="144">
        <v>19440</v>
      </c>
      <c r="K38" s="140">
        <v>2062</v>
      </c>
      <c r="L38" s="145">
        <f>IFERROR(ROUND(ROUND(K38,0)*J38,0),"")</f>
        <v>40085280</v>
      </c>
      <c r="M38" s="131"/>
    </row>
    <row r="39" spans="2:13" ht="33.75" customHeight="1" thickBot="1">
      <c r="B39" s="130"/>
      <c r="C39" s="141">
        <f>1+MAX($C$12:C38)</f>
        <v>25</v>
      </c>
      <c r="D39" s="142" t="s">
        <v>214</v>
      </c>
      <c r="E39" s="201" t="s">
        <v>215</v>
      </c>
      <c r="F39" s="201" t="s">
        <v>216</v>
      </c>
      <c r="G39" s="201" t="s">
        <v>122</v>
      </c>
      <c r="H39" s="143" t="s">
        <v>217</v>
      </c>
      <c r="I39" s="142" t="s">
        <v>86</v>
      </c>
      <c r="J39" s="144">
        <v>5024</v>
      </c>
      <c r="K39" s="140">
        <v>116330</v>
      </c>
      <c r="L39" s="145">
        <f>IFERROR(ROUND(ROUND(K39,0)*J39,0),"")</f>
        <v>584441920</v>
      </c>
      <c r="M39" s="131"/>
    </row>
    <row r="40" spans="2:13" ht="36.950000000000003" customHeight="1" thickBot="1">
      <c r="B40" s="130"/>
      <c r="C40" s="146" t="s">
        <v>11</v>
      </c>
      <c r="D40" s="147"/>
      <c r="E40" s="148"/>
      <c r="F40" s="148"/>
      <c r="G40" s="210"/>
      <c r="H40" s="211" t="s">
        <v>203</v>
      </c>
      <c r="I40" s="210"/>
      <c r="J40" s="149"/>
      <c r="K40" s="150"/>
      <c r="L40" s="151">
        <f>+SUM(L35:L39)</f>
        <v>1687640464</v>
      </c>
      <c r="M40" s="131"/>
    </row>
    <row r="41" spans="2:13" ht="30" customHeight="1" thickBot="1">
      <c r="B41" s="130"/>
      <c r="C41" s="215"/>
      <c r="D41" s="216"/>
      <c r="E41" s="216"/>
      <c r="F41" s="217"/>
      <c r="G41" s="216"/>
      <c r="H41" s="229" t="s">
        <v>218</v>
      </c>
      <c r="I41" s="223" t="s">
        <v>207</v>
      </c>
      <c r="J41" s="224">
        <v>23</v>
      </c>
      <c r="K41" s="225" t="s">
        <v>208</v>
      </c>
      <c r="L41" s="222"/>
      <c r="M41" s="131"/>
    </row>
    <row r="42" spans="2:13" ht="44.25" customHeight="1">
      <c r="B42" s="130"/>
      <c r="C42" s="141">
        <f>1+MAX($C$12:C41)</f>
        <v>26</v>
      </c>
      <c r="D42" s="142" t="s">
        <v>219</v>
      </c>
      <c r="E42" s="201" t="s">
        <v>210</v>
      </c>
      <c r="F42" s="201" t="s">
        <v>220</v>
      </c>
      <c r="G42" s="201" t="s">
        <v>122</v>
      </c>
      <c r="H42" s="143" t="s">
        <v>221</v>
      </c>
      <c r="I42" s="142" t="s">
        <v>85</v>
      </c>
      <c r="J42" s="144">
        <v>321</v>
      </c>
      <c r="K42" s="140">
        <v>233878</v>
      </c>
      <c r="L42" s="145">
        <f>IFERROR(ROUND(ROUND(K42,0)*J42,0),"")</f>
        <v>75074838</v>
      </c>
      <c r="M42" s="131"/>
    </row>
    <row r="43" spans="2:13" ht="60" customHeight="1">
      <c r="B43" s="130"/>
      <c r="C43" s="141">
        <f>1+MAX($C$12:C42)</f>
        <v>27</v>
      </c>
      <c r="D43" s="142" t="s">
        <v>222</v>
      </c>
      <c r="E43" s="201" t="s">
        <v>210</v>
      </c>
      <c r="F43" s="201" t="s">
        <v>220</v>
      </c>
      <c r="G43" s="201" t="s">
        <v>122</v>
      </c>
      <c r="H43" s="143" t="s">
        <v>223</v>
      </c>
      <c r="I43" s="142" t="s">
        <v>86</v>
      </c>
      <c r="J43" s="144">
        <v>140</v>
      </c>
      <c r="K43" s="140">
        <v>57131</v>
      </c>
      <c r="L43" s="145">
        <f t="shared" ref="L43:L79" si="1">IFERROR(ROUND(ROUND(K43,0)*J43,0),"")</f>
        <v>7998340</v>
      </c>
      <c r="M43" s="131"/>
    </row>
    <row r="44" spans="2:13" ht="44.25" customHeight="1">
      <c r="B44" s="130"/>
      <c r="C44" s="141">
        <f>1+MAX($C$12:C43)</f>
        <v>28</v>
      </c>
      <c r="D44" s="142" t="s">
        <v>224</v>
      </c>
      <c r="E44" s="201" t="s">
        <v>210</v>
      </c>
      <c r="F44" s="201" t="s">
        <v>172</v>
      </c>
      <c r="G44" s="201" t="s">
        <v>122</v>
      </c>
      <c r="H44" s="143" t="s">
        <v>225</v>
      </c>
      <c r="I44" s="142" t="s">
        <v>85</v>
      </c>
      <c r="J44" s="144">
        <v>1062</v>
      </c>
      <c r="K44" s="140">
        <v>54903</v>
      </c>
      <c r="L44" s="145">
        <f t="shared" si="1"/>
        <v>58306986</v>
      </c>
      <c r="M44" s="131"/>
    </row>
    <row r="45" spans="2:13" ht="63.75" customHeight="1">
      <c r="B45" s="130"/>
      <c r="C45" s="141">
        <f>1+MAX($C$12:C44)</f>
        <v>29</v>
      </c>
      <c r="D45" s="142" t="s">
        <v>190</v>
      </c>
      <c r="E45" s="201" t="s">
        <v>210</v>
      </c>
      <c r="F45" s="201" t="s">
        <v>191</v>
      </c>
      <c r="G45" s="201" t="s">
        <v>122</v>
      </c>
      <c r="H45" s="143" t="s">
        <v>192</v>
      </c>
      <c r="I45" s="142" t="s">
        <v>85</v>
      </c>
      <c r="J45" s="144">
        <v>1097</v>
      </c>
      <c r="K45" s="140">
        <v>74648</v>
      </c>
      <c r="L45" s="145">
        <f>IFERROR(ROUND(ROUND(K45,0)*J45,0),"")</f>
        <v>81888856</v>
      </c>
      <c r="M45" s="131"/>
    </row>
    <row r="46" spans="2:13" ht="44.25" customHeight="1">
      <c r="B46" s="130"/>
      <c r="C46" s="141">
        <f>1+MAX($C$12:C45)</f>
        <v>30</v>
      </c>
      <c r="D46" s="142" t="s">
        <v>159</v>
      </c>
      <c r="E46" s="201" t="s">
        <v>155</v>
      </c>
      <c r="F46" s="201" t="s">
        <v>195</v>
      </c>
      <c r="G46" s="201" t="s">
        <v>122</v>
      </c>
      <c r="H46" s="143" t="s">
        <v>160</v>
      </c>
      <c r="I46" s="142" t="s">
        <v>85</v>
      </c>
      <c r="J46" s="144">
        <v>21</v>
      </c>
      <c r="K46" s="140">
        <v>757454</v>
      </c>
      <c r="L46" s="145">
        <f>IFERROR(ROUND(ROUND(K46,0)*J46,0),"")</f>
        <v>15906534</v>
      </c>
      <c r="M46" s="131"/>
    </row>
    <row r="47" spans="2:13" ht="69.75" customHeight="1">
      <c r="B47" s="130"/>
      <c r="C47" s="141">
        <f>1+MAX($C$12:C46)</f>
        <v>31</v>
      </c>
      <c r="D47" s="142" t="s">
        <v>105</v>
      </c>
      <c r="E47" s="201" t="s">
        <v>155</v>
      </c>
      <c r="F47" s="201" t="s">
        <v>195</v>
      </c>
      <c r="G47" s="201" t="s">
        <v>122</v>
      </c>
      <c r="H47" s="143" t="s">
        <v>158</v>
      </c>
      <c r="I47" s="142" t="s">
        <v>85</v>
      </c>
      <c r="J47" s="144">
        <v>47</v>
      </c>
      <c r="K47" s="140">
        <v>1256086</v>
      </c>
      <c r="L47" s="145">
        <f>IFERROR(ROUND(ROUND(K47,0)*J47,0),"")</f>
        <v>59036042</v>
      </c>
      <c r="M47" s="131"/>
    </row>
    <row r="48" spans="2:13" ht="44.25" customHeight="1">
      <c r="B48" s="130"/>
      <c r="C48" s="141">
        <f>1+MAX($C$12:C47)</f>
        <v>32</v>
      </c>
      <c r="D48" s="142" t="s">
        <v>117</v>
      </c>
      <c r="E48" s="201" t="s">
        <v>155</v>
      </c>
      <c r="F48" s="201" t="s">
        <v>195</v>
      </c>
      <c r="G48" s="201" t="s">
        <v>122</v>
      </c>
      <c r="H48" s="143" t="s">
        <v>161</v>
      </c>
      <c r="I48" s="142" t="s">
        <v>85</v>
      </c>
      <c r="J48" s="144">
        <v>91</v>
      </c>
      <c r="K48" s="140">
        <v>1240504</v>
      </c>
      <c r="L48" s="145">
        <f>IFERROR(ROUND(ROUND(K48,0)*J48,0),"")</f>
        <v>112885864</v>
      </c>
      <c r="M48" s="131"/>
    </row>
    <row r="49" spans="2:13" ht="44.25" customHeight="1">
      <c r="B49" s="130"/>
      <c r="C49" s="141">
        <f>1+MAX($C$12:C48)</f>
        <v>33</v>
      </c>
      <c r="D49" s="142" t="s">
        <v>106</v>
      </c>
      <c r="E49" s="201" t="s">
        <v>155</v>
      </c>
      <c r="F49" s="201" t="s">
        <v>195</v>
      </c>
      <c r="G49" s="201" t="s">
        <v>122</v>
      </c>
      <c r="H49" s="143" t="s">
        <v>162</v>
      </c>
      <c r="I49" s="142" t="s">
        <v>85</v>
      </c>
      <c r="J49" s="144">
        <v>215</v>
      </c>
      <c r="K49" s="140">
        <v>1391166</v>
      </c>
      <c r="L49" s="145">
        <f>IFERROR(ROUND(ROUND(K49,0)*J49,0),"")</f>
        <v>299100690</v>
      </c>
      <c r="M49" s="131"/>
    </row>
    <row r="50" spans="2:13" ht="44.25" customHeight="1">
      <c r="B50" s="130"/>
      <c r="C50" s="141">
        <f>1+MAX($C$12:C49)</f>
        <v>34</v>
      </c>
      <c r="D50" s="142" t="s">
        <v>226</v>
      </c>
      <c r="E50" s="201" t="s">
        <v>155</v>
      </c>
      <c r="F50" s="201" t="s">
        <v>227</v>
      </c>
      <c r="G50" s="201" t="s">
        <v>122</v>
      </c>
      <c r="H50" s="143" t="s">
        <v>228</v>
      </c>
      <c r="I50" s="142" t="s">
        <v>85</v>
      </c>
      <c r="J50" s="144">
        <v>399</v>
      </c>
      <c r="K50" s="140">
        <v>1169541</v>
      </c>
      <c r="L50" s="145">
        <f t="shared" si="1"/>
        <v>466646859</v>
      </c>
      <c r="M50" s="131"/>
    </row>
    <row r="51" spans="2:13" ht="44.25" customHeight="1">
      <c r="B51" s="130"/>
      <c r="C51" s="141">
        <f>1+MAX($C$12:C50)</f>
        <v>35</v>
      </c>
      <c r="D51" s="142" t="s">
        <v>229</v>
      </c>
      <c r="E51" s="201" t="s">
        <v>155</v>
      </c>
      <c r="F51" s="201" t="s">
        <v>122</v>
      </c>
      <c r="G51" s="201" t="s">
        <v>229</v>
      </c>
      <c r="H51" s="143" t="s">
        <v>230</v>
      </c>
      <c r="I51" s="142" t="s">
        <v>85</v>
      </c>
      <c r="J51" s="144">
        <v>15</v>
      </c>
      <c r="K51" s="140">
        <v>453364</v>
      </c>
      <c r="L51" s="145">
        <f t="shared" si="1"/>
        <v>6800460</v>
      </c>
      <c r="M51" s="131"/>
    </row>
    <row r="52" spans="2:13" ht="44.25" customHeight="1">
      <c r="B52" s="130"/>
      <c r="C52" s="141">
        <f>1+MAX($C$12:C51)</f>
        <v>36</v>
      </c>
      <c r="D52" s="142" t="s">
        <v>87</v>
      </c>
      <c r="E52" s="201" t="s">
        <v>194</v>
      </c>
      <c r="F52" s="201" t="s">
        <v>201</v>
      </c>
      <c r="G52" s="201" t="s">
        <v>122</v>
      </c>
      <c r="H52" s="143" t="s">
        <v>88</v>
      </c>
      <c r="I52" s="142" t="s">
        <v>89</v>
      </c>
      <c r="J52" s="144">
        <v>23129</v>
      </c>
      <c r="K52" s="140">
        <v>9618</v>
      </c>
      <c r="L52" s="145">
        <f t="shared" si="1"/>
        <v>222454722</v>
      </c>
      <c r="M52" s="131"/>
    </row>
    <row r="53" spans="2:13" ht="72" customHeight="1">
      <c r="B53" s="130"/>
      <c r="C53" s="141">
        <f>1+MAX($C$12:C52)</f>
        <v>37</v>
      </c>
      <c r="D53" s="142" t="s">
        <v>110</v>
      </c>
      <c r="E53" s="201" t="s">
        <v>166</v>
      </c>
      <c r="F53" s="201" t="s">
        <v>202</v>
      </c>
      <c r="G53" s="201" t="s">
        <v>122</v>
      </c>
      <c r="H53" s="143" t="s">
        <v>111</v>
      </c>
      <c r="I53" s="142" t="s">
        <v>112</v>
      </c>
      <c r="J53" s="144">
        <v>43880</v>
      </c>
      <c r="K53" s="140">
        <v>2062</v>
      </c>
      <c r="L53" s="145">
        <f t="shared" si="1"/>
        <v>90480560</v>
      </c>
      <c r="M53" s="131"/>
    </row>
    <row r="54" spans="2:13" ht="57" customHeight="1" thickBot="1">
      <c r="B54" s="130"/>
      <c r="C54" s="141">
        <f>1+MAX($C$12:C53)</f>
        <v>38</v>
      </c>
      <c r="D54" s="142" t="s">
        <v>113</v>
      </c>
      <c r="E54" s="201" t="s">
        <v>166</v>
      </c>
      <c r="F54" s="201" t="s">
        <v>202</v>
      </c>
      <c r="G54" s="201" t="s">
        <v>122</v>
      </c>
      <c r="H54" s="143" t="s">
        <v>123</v>
      </c>
      <c r="I54" s="142" t="s">
        <v>112</v>
      </c>
      <c r="J54" s="144">
        <v>10620</v>
      </c>
      <c r="K54" s="140">
        <v>2062</v>
      </c>
      <c r="L54" s="145">
        <f t="shared" si="1"/>
        <v>21898440</v>
      </c>
      <c r="M54" s="131"/>
    </row>
    <row r="55" spans="2:13" ht="36.950000000000003" customHeight="1" thickBot="1">
      <c r="B55" s="130"/>
      <c r="C55" s="146" t="s">
        <v>11</v>
      </c>
      <c r="D55" s="147"/>
      <c r="E55" s="148"/>
      <c r="F55" s="148"/>
      <c r="G55" s="210"/>
      <c r="H55" s="211" t="s">
        <v>218</v>
      </c>
      <c r="I55" s="210"/>
      <c r="J55" s="149"/>
      <c r="K55" s="150"/>
      <c r="L55" s="151">
        <f>+SUM(L42:L54)</f>
        <v>1518479191</v>
      </c>
      <c r="M55" s="131"/>
    </row>
    <row r="56" spans="2:13" ht="30" customHeight="1" thickBot="1">
      <c r="B56" s="130"/>
      <c r="C56" s="215"/>
      <c r="D56" s="216"/>
      <c r="E56" s="216"/>
      <c r="F56" s="217"/>
      <c r="G56" s="216"/>
      <c r="H56" s="229" t="s">
        <v>232</v>
      </c>
      <c r="I56" s="223" t="s">
        <v>207</v>
      </c>
      <c r="J56" s="224">
        <v>1</v>
      </c>
      <c r="K56" s="225" t="s">
        <v>208</v>
      </c>
      <c r="L56" s="222"/>
      <c r="M56" s="131"/>
    </row>
    <row r="57" spans="2:13" ht="45.75" customHeight="1">
      <c r="B57" s="130"/>
      <c r="C57" s="141">
        <f>1+MAX($C$12:C56)</f>
        <v>39</v>
      </c>
      <c r="D57" s="142" t="s">
        <v>224</v>
      </c>
      <c r="E57" s="201" t="s">
        <v>233</v>
      </c>
      <c r="F57" s="201" t="s">
        <v>172</v>
      </c>
      <c r="G57" s="201" t="s">
        <v>122</v>
      </c>
      <c r="H57" s="143" t="s">
        <v>225</v>
      </c>
      <c r="I57" s="142" t="s">
        <v>85</v>
      </c>
      <c r="J57" s="144">
        <v>210</v>
      </c>
      <c r="K57" s="140">
        <v>54903</v>
      </c>
      <c r="L57" s="145">
        <f t="shared" si="1"/>
        <v>11529630</v>
      </c>
      <c r="M57" s="131"/>
    </row>
    <row r="58" spans="2:13" ht="71.25" customHeight="1">
      <c r="B58" s="130"/>
      <c r="C58" s="141">
        <f>1+MAX($C$12:C57)</f>
        <v>40</v>
      </c>
      <c r="D58" s="142" t="s">
        <v>234</v>
      </c>
      <c r="E58" s="201" t="s">
        <v>233</v>
      </c>
      <c r="F58" s="201" t="s">
        <v>172</v>
      </c>
      <c r="G58" s="201" t="s">
        <v>122</v>
      </c>
      <c r="H58" s="143" t="s">
        <v>235</v>
      </c>
      <c r="I58" s="142" t="s">
        <v>86</v>
      </c>
      <c r="J58" s="144">
        <v>12</v>
      </c>
      <c r="K58" s="140">
        <v>688085</v>
      </c>
      <c r="L58" s="145">
        <f t="shared" si="1"/>
        <v>8257020</v>
      </c>
      <c r="M58" s="131"/>
    </row>
    <row r="59" spans="2:13" ht="71.25" customHeight="1">
      <c r="B59" s="130"/>
      <c r="C59" s="141">
        <f>1+MAX($C$12:C58)</f>
        <v>41</v>
      </c>
      <c r="D59" s="142" t="s">
        <v>236</v>
      </c>
      <c r="E59" s="201" t="s">
        <v>233</v>
      </c>
      <c r="F59" s="201" t="s">
        <v>172</v>
      </c>
      <c r="G59" s="201" t="s">
        <v>122</v>
      </c>
      <c r="H59" s="143" t="s">
        <v>237</v>
      </c>
      <c r="I59" s="142" t="s">
        <v>86</v>
      </c>
      <c r="J59" s="144">
        <v>12</v>
      </c>
      <c r="K59" s="140">
        <v>730334</v>
      </c>
      <c r="L59" s="145">
        <f t="shared" si="1"/>
        <v>8764008</v>
      </c>
      <c r="M59" s="131"/>
    </row>
    <row r="60" spans="2:13" ht="71.25" customHeight="1">
      <c r="B60" s="130"/>
      <c r="C60" s="141">
        <f>1+MAX($C$12:C59)</f>
        <v>42</v>
      </c>
      <c r="D60" s="142" t="s">
        <v>238</v>
      </c>
      <c r="E60" s="201" t="s">
        <v>233</v>
      </c>
      <c r="F60" s="201" t="s">
        <v>172</v>
      </c>
      <c r="G60" s="201" t="s">
        <v>122</v>
      </c>
      <c r="H60" s="143" t="s">
        <v>239</v>
      </c>
      <c r="I60" s="142" t="s">
        <v>86</v>
      </c>
      <c r="J60" s="144">
        <v>12</v>
      </c>
      <c r="K60" s="140">
        <v>776567</v>
      </c>
      <c r="L60" s="145">
        <f t="shared" si="1"/>
        <v>9318804</v>
      </c>
      <c r="M60" s="131"/>
    </row>
    <row r="61" spans="2:13" ht="71.25" customHeight="1">
      <c r="B61" s="130"/>
      <c r="C61" s="141">
        <f>1+MAX($C$12:C60)</f>
        <v>43</v>
      </c>
      <c r="D61" s="142" t="s">
        <v>240</v>
      </c>
      <c r="E61" s="201" t="s">
        <v>233</v>
      </c>
      <c r="F61" s="201" t="s">
        <v>172</v>
      </c>
      <c r="G61" s="201" t="s">
        <v>122</v>
      </c>
      <c r="H61" s="143" t="s">
        <v>241</v>
      </c>
      <c r="I61" s="142" t="s">
        <v>86</v>
      </c>
      <c r="J61" s="144">
        <v>12</v>
      </c>
      <c r="K61" s="140">
        <v>829577</v>
      </c>
      <c r="L61" s="145">
        <f t="shared" si="1"/>
        <v>9954924</v>
      </c>
      <c r="M61" s="131"/>
    </row>
    <row r="62" spans="2:13" ht="71.25" customHeight="1">
      <c r="B62" s="130"/>
      <c r="C62" s="141">
        <f>1+MAX($C$12:C61)</f>
        <v>44</v>
      </c>
      <c r="D62" s="142" t="s">
        <v>242</v>
      </c>
      <c r="E62" s="201" t="s">
        <v>233</v>
      </c>
      <c r="F62" s="201" t="s">
        <v>172</v>
      </c>
      <c r="G62" s="201" t="s">
        <v>122</v>
      </c>
      <c r="H62" s="143" t="s">
        <v>243</v>
      </c>
      <c r="I62" s="142" t="s">
        <v>86</v>
      </c>
      <c r="J62" s="144">
        <v>12</v>
      </c>
      <c r="K62" s="140">
        <v>886314</v>
      </c>
      <c r="L62" s="145">
        <f t="shared" si="1"/>
        <v>10635768</v>
      </c>
      <c r="M62" s="131"/>
    </row>
    <row r="63" spans="2:13" ht="71.25" customHeight="1">
      <c r="B63" s="130"/>
      <c r="C63" s="141">
        <f>1+MAX($C$12:C62)</f>
        <v>45</v>
      </c>
      <c r="D63" s="142" t="s">
        <v>244</v>
      </c>
      <c r="E63" s="201" t="s">
        <v>233</v>
      </c>
      <c r="F63" s="201" t="s">
        <v>172</v>
      </c>
      <c r="G63" s="201" t="s">
        <v>122</v>
      </c>
      <c r="H63" s="143" t="s">
        <v>245</v>
      </c>
      <c r="I63" s="142" t="s">
        <v>86</v>
      </c>
      <c r="J63" s="144">
        <v>12</v>
      </c>
      <c r="K63" s="140">
        <v>952051</v>
      </c>
      <c r="L63" s="145">
        <f t="shared" si="1"/>
        <v>11424612</v>
      </c>
      <c r="M63" s="131"/>
    </row>
    <row r="64" spans="2:13" ht="71.25" customHeight="1">
      <c r="B64" s="130"/>
      <c r="C64" s="141">
        <f>1+MAX($C$12:C63)</f>
        <v>46</v>
      </c>
      <c r="D64" s="142" t="s">
        <v>246</v>
      </c>
      <c r="E64" s="201" t="s">
        <v>233</v>
      </c>
      <c r="F64" s="201" t="s">
        <v>172</v>
      </c>
      <c r="G64" s="201" t="s">
        <v>122</v>
      </c>
      <c r="H64" s="143" t="s">
        <v>247</v>
      </c>
      <c r="I64" s="142" t="s">
        <v>86</v>
      </c>
      <c r="J64" s="144">
        <v>12</v>
      </c>
      <c r="K64" s="140">
        <v>1019136</v>
      </c>
      <c r="L64" s="145">
        <f t="shared" si="1"/>
        <v>12229632</v>
      </c>
      <c r="M64" s="131"/>
    </row>
    <row r="65" spans="2:13" ht="71.25" customHeight="1">
      <c r="B65" s="130"/>
      <c r="C65" s="141">
        <f>1+MAX($C$12:C64)</f>
        <v>47</v>
      </c>
      <c r="D65" s="142" t="s">
        <v>248</v>
      </c>
      <c r="E65" s="201" t="s">
        <v>233</v>
      </c>
      <c r="F65" s="201" t="s">
        <v>172</v>
      </c>
      <c r="G65" s="201" t="s">
        <v>122</v>
      </c>
      <c r="H65" s="143" t="s">
        <v>249</v>
      </c>
      <c r="I65" s="142" t="s">
        <v>86</v>
      </c>
      <c r="J65" s="144">
        <v>6</v>
      </c>
      <c r="K65" s="140">
        <v>1101204</v>
      </c>
      <c r="L65" s="145">
        <f t="shared" si="1"/>
        <v>6607224</v>
      </c>
      <c r="M65" s="131"/>
    </row>
    <row r="66" spans="2:13" ht="71.25" customHeight="1">
      <c r="B66" s="130"/>
      <c r="C66" s="141">
        <f>1+MAX($C$12:C65)</f>
        <v>48</v>
      </c>
      <c r="D66" s="142" t="s">
        <v>150</v>
      </c>
      <c r="E66" s="201" t="s">
        <v>233</v>
      </c>
      <c r="F66" s="201" t="s">
        <v>191</v>
      </c>
      <c r="G66" s="201" t="s">
        <v>122</v>
      </c>
      <c r="H66" s="143" t="s">
        <v>151</v>
      </c>
      <c r="I66" s="142" t="s">
        <v>85</v>
      </c>
      <c r="J66" s="144">
        <v>180</v>
      </c>
      <c r="K66" s="140">
        <v>11527</v>
      </c>
      <c r="L66" s="145">
        <f t="shared" si="1"/>
        <v>2074860</v>
      </c>
      <c r="M66" s="131"/>
    </row>
    <row r="67" spans="2:13" ht="71.25" customHeight="1">
      <c r="B67" s="130"/>
      <c r="C67" s="141">
        <f>1+MAX($C$12:C66)</f>
        <v>49</v>
      </c>
      <c r="D67" s="142" t="s">
        <v>105</v>
      </c>
      <c r="E67" s="201" t="s">
        <v>250</v>
      </c>
      <c r="F67" s="201" t="s">
        <v>195</v>
      </c>
      <c r="G67" s="201" t="s">
        <v>122</v>
      </c>
      <c r="H67" s="143" t="s">
        <v>158</v>
      </c>
      <c r="I67" s="142" t="s">
        <v>85</v>
      </c>
      <c r="J67" s="144">
        <v>101</v>
      </c>
      <c r="K67" s="140">
        <v>1256086</v>
      </c>
      <c r="L67" s="145">
        <f t="shared" si="1"/>
        <v>126864686</v>
      </c>
      <c r="M67" s="131"/>
    </row>
    <row r="68" spans="2:13" ht="71.25" customHeight="1">
      <c r="B68" s="130"/>
      <c r="C68" s="141">
        <f>1+MAX($C$12:C67)</f>
        <v>50</v>
      </c>
      <c r="D68" s="142" t="s">
        <v>251</v>
      </c>
      <c r="E68" s="201" t="s">
        <v>252</v>
      </c>
      <c r="F68" s="201" t="s">
        <v>195</v>
      </c>
      <c r="G68" s="201" t="s">
        <v>122</v>
      </c>
      <c r="H68" s="143" t="s">
        <v>253</v>
      </c>
      <c r="I68" s="142" t="s">
        <v>85</v>
      </c>
      <c r="J68" s="144">
        <v>7</v>
      </c>
      <c r="K68" s="140">
        <v>1382438</v>
      </c>
      <c r="L68" s="145">
        <f t="shared" si="1"/>
        <v>9677066</v>
      </c>
      <c r="M68" s="131"/>
    </row>
    <row r="69" spans="2:13" ht="71.25" customHeight="1">
      <c r="B69" s="130"/>
      <c r="C69" s="141">
        <f>1+MAX($C$12:C68)</f>
        <v>51</v>
      </c>
      <c r="D69" s="142" t="s">
        <v>254</v>
      </c>
      <c r="E69" s="201" t="s">
        <v>252</v>
      </c>
      <c r="F69" s="201" t="s">
        <v>195</v>
      </c>
      <c r="G69" s="201" t="s">
        <v>122</v>
      </c>
      <c r="H69" s="143" t="s">
        <v>255</v>
      </c>
      <c r="I69" s="142" t="s">
        <v>85</v>
      </c>
      <c r="J69" s="144">
        <v>68</v>
      </c>
      <c r="K69" s="140">
        <v>1420422</v>
      </c>
      <c r="L69" s="145">
        <f t="shared" si="1"/>
        <v>96588696</v>
      </c>
      <c r="M69" s="131"/>
    </row>
    <row r="70" spans="2:13" ht="45.75" customHeight="1">
      <c r="B70" s="130"/>
      <c r="C70" s="141">
        <f>1+MAX($C$12:C69)</f>
        <v>52</v>
      </c>
      <c r="D70" s="142" t="s">
        <v>256</v>
      </c>
      <c r="E70" s="201" t="s">
        <v>252</v>
      </c>
      <c r="F70" s="201" t="s">
        <v>195</v>
      </c>
      <c r="G70" s="201" t="s">
        <v>122</v>
      </c>
      <c r="H70" s="143" t="s">
        <v>257</v>
      </c>
      <c r="I70" s="142" t="s">
        <v>85</v>
      </c>
      <c r="J70" s="144">
        <v>25</v>
      </c>
      <c r="K70" s="140">
        <v>1596820</v>
      </c>
      <c r="L70" s="145">
        <f t="shared" si="1"/>
        <v>39920500</v>
      </c>
      <c r="M70" s="131"/>
    </row>
    <row r="71" spans="2:13" ht="45.75" customHeight="1">
      <c r="B71" s="130"/>
      <c r="C71" s="141">
        <f>1+MAX($C$12:C70)</f>
        <v>53</v>
      </c>
      <c r="D71" s="142" t="s">
        <v>159</v>
      </c>
      <c r="E71" s="201" t="s">
        <v>250</v>
      </c>
      <c r="F71" s="201" t="s">
        <v>195</v>
      </c>
      <c r="G71" s="201" t="s">
        <v>122</v>
      </c>
      <c r="H71" s="143" t="s">
        <v>160</v>
      </c>
      <c r="I71" s="142" t="s">
        <v>85</v>
      </c>
      <c r="J71" s="144">
        <v>18</v>
      </c>
      <c r="K71" s="140">
        <v>757454</v>
      </c>
      <c r="L71" s="145">
        <f t="shared" si="1"/>
        <v>13634172</v>
      </c>
      <c r="M71" s="131"/>
    </row>
    <row r="72" spans="2:13" ht="45.75" customHeight="1">
      <c r="B72" s="130"/>
      <c r="C72" s="141">
        <f>1+MAX($C$12:C71)</f>
        <v>54</v>
      </c>
      <c r="D72" s="142" t="s">
        <v>258</v>
      </c>
      <c r="E72" s="201" t="s">
        <v>250</v>
      </c>
      <c r="F72" s="201" t="s">
        <v>195</v>
      </c>
      <c r="G72" s="201" t="s">
        <v>122</v>
      </c>
      <c r="H72" s="143" t="s">
        <v>259</v>
      </c>
      <c r="I72" s="142" t="s">
        <v>86</v>
      </c>
      <c r="J72" s="144">
        <v>158</v>
      </c>
      <c r="K72" s="140">
        <v>1198876</v>
      </c>
      <c r="L72" s="145">
        <f t="shared" si="1"/>
        <v>189422408</v>
      </c>
      <c r="M72" s="131"/>
    </row>
    <row r="73" spans="2:13" ht="71.25" customHeight="1">
      <c r="B73" s="130"/>
      <c r="C73" s="141">
        <f>1+MAX($C$12:C72)</f>
        <v>55</v>
      </c>
      <c r="D73" s="142" t="s">
        <v>260</v>
      </c>
      <c r="E73" s="201" t="s">
        <v>252</v>
      </c>
      <c r="F73" s="201" t="s">
        <v>261</v>
      </c>
      <c r="G73" s="201" t="s">
        <v>122</v>
      </c>
      <c r="H73" s="143" t="s">
        <v>262</v>
      </c>
      <c r="I73" s="142" t="s">
        <v>86</v>
      </c>
      <c r="J73" s="144">
        <v>40</v>
      </c>
      <c r="K73" s="140">
        <v>141291</v>
      </c>
      <c r="L73" s="145">
        <f>IFERROR(ROUND(ROUND(K73,0)*J73,0),"")</f>
        <v>5651640</v>
      </c>
      <c r="M73" s="131"/>
    </row>
    <row r="74" spans="2:13" ht="45.75" customHeight="1">
      <c r="B74" s="130"/>
      <c r="C74" s="141">
        <f>1+MAX($C$12:C73)</f>
        <v>56</v>
      </c>
      <c r="D74" s="142" t="s">
        <v>263</v>
      </c>
      <c r="E74" s="201" t="s">
        <v>252</v>
      </c>
      <c r="F74" s="201" t="s">
        <v>261</v>
      </c>
      <c r="G74" s="201" t="s">
        <v>122</v>
      </c>
      <c r="H74" s="143" t="s">
        <v>264</v>
      </c>
      <c r="I74" s="142" t="s">
        <v>128</v>
      </c>
      <c r="J74" s="144">
        <v>8</v>
      </c>
      <c r="K74" s="140">
        <v>437683</v>
      </c>
      <c r="L74" s="145">
        <f>IFERROR(ROUND(ROUND(K74,0)*J74,0),"")</f>
        <v>3501464</v>
      </c>
      <c r="M74" s="131"/>
    </row>
    <row r="75" spans="2:13" ht="45.75" customHeight="1">
      <c r="B75" s="130"/>
      <c r="C75" s="141">
        <f>1+MAX($C$12:C74)</f>
        <v>57</v>
      </c>
      <c r="D75" s="142" t="s">
        <v>115</v>
      </c>
      <c r="E75" s="201" t="s">
        <v>265</v>
      </c>
      <c r="F75" s="201" t="s">
        <v>198</v>
      </c>
      <c r="G75" s="201" t="s">
        <v>122</v>
      </c>
      <c r="H75" s="143" t="s">
        <v>116</v>
      </c>
      <c r="I75" s="142" t="s">
        <v>85</v>
      </c>
      <c r="J75" s="144">
        <v>24</v>
      </c>
      <c r="K75" s="140">
        <v>108005</v>
      </c>
      <c r="L75" s="145">
        <f>IFERROR(ROUND(ROUND(K75,0)*J75,0),"")</f>
        <v>2592120</v>
      </c>
      <c r="M75" s="131"/>
    </row>
    <row r="76" spans="2:13" ht="71.25" customHeight="1">
      <c r="B76" s="130"/>
      <c r="C76" s="141">
        <f>1+MAX($C$12:C75)</f>
        <v>58</v>
      </c>
      <c r="D76" s="142" t="s">
        <v>152</v>
      </c>
      <c r="E76" s="201" t="s">
        <v>265</v>
      </c>
      <c r="F76" s="201" t="s">
        <v>198</v>
      </c>
      <c r="G76" s="201" t="s">
        <v>122</v>
      </c>
      <c r="H76" s="143" t="s">
        <v>153</v>
      </c>
      <c r="I76" s="142" t="s">
        <v>84</v>
      </c>
      <c r="J76" s="144">
        <v>160</v>
      </c>
      <c r="K76" s="140">
        <v>18183</v>
      </c>
      <c r="L76" s="145">
        <f>IFERROR(ROUND(ROUND(K76,0)*J76,0),"")</f>
        <v>2909280</v>
      </c>
      <c r="M76" s="131"/>
    </row>
    <row r="77" spans="2:13" ht="71.25" customHeight="1">
      <c r="B77" s="130"/>
      <c r="C77" s="141">
        <f>1+MAX($C$12:C76)</f>
        <v>59</v>
      </c>
      <c r="D77" s="142" t="s">
        <v>134</v>
      </c>
      <c r="E77" s="201" t="s">
        <v>265</v>
      </c>
      <c r="F77" s="201" t="s">
        <v>200</v>
      </c>
      <c r="G77" s="201" t="s">
        <v>122</v>
      </c>
      <c r="H77" s="143" t="s">
        <v>135</v>
      </c>
      <c r="I77" s="142" t="s">
        <v>86</v>
      </c>
      <c r="J77" s="144">
        <v>30</v>
      </c>
      <c r="K77" s="140">
        <v>49058</v>
      </c>
      <c r="L77" s="145">
        <f t="shared" si="1"/>
        <v>1471740</v>
      </c>
      <c r="M77" s="131"/>
    </row>
    <row r="78" spans="2:13" ht="45.75" customHeight="1">
      <c r="B78" s="130"/>
      <c r="C78" s="141">
        <f>1+MAX($C$12:C77)</f>
        <v>60</v>
      </c>
      <c r="D78" s="142" t="s">
        <v>87</v>
      </c>
      <c r="E78" s="201" t="s">
        <v>250</v>
      </c>
      <c r="F78" s="201" t="s">
        <v>201</v>
      </c>
      <c r="G78" s="201" t="s">
        <v>122</v>
      </c>
      <c r="H78" s="143" t="s">
        <v>88</v>
      </c>
      <c r="I78" s="142" t="s">
        <v>89</v>
      </c>
      <c r="J78" s="144">
        <v>40671</v>
      </c>
      <c r="K78" s="140">
        <v>9618</v>
      </c>
      <c r="L78" s="145">
        <f t="shared" si="1"/>
        <v>391173678</v>
      </c>
      <c r="M78" s="131"/>
    </row>
    <row r="79" spans="2:13" ht="71.25" customHeight="1" thickBot="1">
      <c r="B79" s="130"/>
      <c r="C79" s="141">
        <f>1+MAX($C$12:C78)</f>
        <v>61</v>
      </c>
      <c r="D79" s="142" t="s">
        <v>113</v>
      </c>
      <c r="E79" s="201" t="s">
        <v>166</v>
      </c>
      <c r="F79" s="201" t="s">
        <v>202</v>
      </c>
      <c r="G79" s="201" t="s">
        <v>122</v>
      </c>
      <c r="H79" s="143" t="s">
        <v>123</v>
      </c>
      <c r="I79" s="142" t="s">
        <v>112</v>
      </c>
      <c r="J79" s="144">
        <v>5921</v>
      </c>
      <c r="K79" s="140">
        <v>2062</v>
      </c>
      <c r="L79" s="145">
        <f t="shared" si="1"/>
        <v>12209102</v>
      </c>
      <c r="M79" s="131"/>
    </row>
    <row r="80" spans="2:13" ht="36.950000000000003" customHeight="1" thickBot="1">
      <c r="B80" s="130"/>
      <c r="C80" s="146" t="s">
        <v>11</v>
      </c>
      <c r="D80" s="147"/>
      <c r="E80" s="148"/>
      <c r="F80" s="148"/>
      <c r="G80" s="210"/>
      <c r="H80" s="211" t="str">
        <f>H56</f>
        <v>PRODUCTO 4. CONSTRUCCION DE PUENTE K4+060 - K4+085 (Luz 25 M)</v>
      </c>
      <c r="I80" s="210"/>
      <c r="J80" s="149"/>
      <c r="K80" s="150"/>
      <c r="L80" s="151">
        <f>+SUM(L57:L79)</f>
        <v>986413034</v>
      </c>
      <c r="M80" s="131"/>
    </row>
    <row r="81" spans="2:13" ht="39.75" customHeight="1" thickBot="1">
      <c r="B81" s="130"/>
      <c r="C81" s="215"/>
      <c r="D81" s="216"/>
      <c r="E81" s="216"/>
      <c r="F81" s="217"/>
      <c r="G81" s="216"/>
      <c r="H81" s="229" t="s">
        <v>266</v>
      </c>
      <c r="I81" s="226" t="s">
        <v>207</v>
      </c>
      <c r="J81" s="227">
        <v>25</v>
      </c>
      <c r="K81" s="228" t="s">
        <v>208</v>
      </c>
      <c r="L81" s="222"/>
      <c r="M81" s="131"/>
    </row>
    <row r="82" spans="2:13" ht="53.25" customHeight="1">
      <c r="B82" s="130"/>
      <c r="C82" s="141">
        <f>1+MAX($C$12:C81)</f>
        <v>62</v>
      </c>
      <c r="D82" s="142" t="s">
        <v>219</v>
      </c>
      <c r="E82" s="201" t="s">
        <v>210</v>
      </c>
      <c r="F82" s="201" t="s">
        <v>220</v>
      </c>
      <c r="G82" s="201" t="s">
        <v>122</v>
      </c>
      <c r="H82" s="143" t="s">
        <v>221</v>
      </c>
      <c r="I82" s="142" t="s">
        <v>85</v>
      </c>
      <c r="J82" s="144">
        <v>236</v>
      </c>
      <c r="K82" s="140">
        <v>233878</v>
      </c>
      <c r="L82" s="145">
        <f>IFERROR(ROUND(ROUND(K82,0)*J82,0),"")</f>
        <v>55195208</v>
      </c>
      <c r="M82" s="131"/>
    </row>
    <row r="83" spans="2:13" ht="59.25" customHeight="1">
      <c r="B83" s="130"/>
      <c r="C83" s="141">
        <f>1+MAX($C$12:C82)</f>
        <v>63</v>
      </c>
      <c r="D83" s="142" t="s">
        <v>222</v>
      </c>
      <c r="E83" s="201" t="s">
        <v>210</v>
      </c>
      <c r="F83" s="201" t="s">
        <v>220</v>
      </c>
      <c r="G83" s="201" t="s">
        <v>122</v>
      </c>
      <c r="H83" s="143" t="s">
        <v>223</v>
      </c>
      <c r="I83" s="142" t="s">
        <v>86</v>
      </c>
      <c r="J83" s="144">
        <v>98</v>
      </c>
      <c r="K83" s="140">
        <v>57131</v>
      </c>
      <c r="L83" s="145">
        <f>IFERROR(ROUND(ROUND(K83,0)*J83,0),"")</f>
        <v>5598838</v>
      </c>
      <c r="M83" s="131"/>
    </row>
    <row r="84" spans="2:13" ht="49.5" customHeight="1">
      <c r="B84" s="130"/>
      <c r="C84" s="141">
        <f>1+MAX($C$12:C83)</f>
        <v>64</v>
      </c>
      <c r="D84" s="142" t="s">
        <v>224</v>
      </c>
      <c r="E84" s="201" t="s">
        <v>210</v>
      </c>
      <c r="F84" s="201" t="s">
        <v>172</v>
      </c>
      <c r="G84" s="201" t="s">
        <v>122</v>
      </c>
      <c r="H84" s="143" t="s">
        <v>225</v>
      </c>
      <c r="I84" s="142" t="s">
        <v>85</v>
      </c>
      <c r="J84" s="144">
        <v>795</v>
      </c>
      <c r="K84" s="140">
        <v>54903</v>
      </c>
      <c r="L84" s="145">
        <f>IFERROR(ROUND(ROUND(K84,0)*J84,0),"")</f>
        <v>43647885</v>
      </c>
      <c r="M84" s="131"/>
    </row>
    <row r="85" spans="2:13" ht="56.25" customHeight="1">
      <c r="B85" s="130"/>
      <c r="C85" s="141">
        <f>1+MAX($C$12:C84)</f>
        <v>65</v>
      </c>
      <c r="D85" s="142" t="s">
        <v>190</v>
      </c>
      <c r="E85" s="201" t="s">
        <v>210</v>
      </c>
      <c r="F85" s="201" t="s">
        <v>191</v>
      </c>
      <c r="G85" s="201" t="s">
        <v>122</v>
      </c>
      <c r="H85" s="143" t="s">
        <v>192</v>
      </c>
      <c r="I85" s="142" t="s">
        <v>85</v>
      </c>
      <c r="J85" s="144">
        <v>151</v>
      </c>
      <c r="K85" s="140">
        <v>74648</v>
      </c>
      <c r="L85" s="145">
        <f>IFERROR(ROUND(ROUND(K85,0)*J85,0),"")</f>
        <v>11271848</v>
      </c>
      <c r="M85" s="131"/>
    </row>
    <row r="86" spans="2:13" ht="69" customHeight="1">
      <c r="B86" s="130"/>
      <c r="C86" s="141">
        <f>1+MAX($C$12:C85)</f>
        <v>66</v>
      </c>
      <c r="D86" s="142" t="s">
        <v>267</v>
      </c>
      <c r="E86" s="201" t="s">
        <v>142</v>
      </c>
      <c r="F86" s="201" t="s">
        <v>122</v>
      </c>
      <c r="G86" s="201" t="s">
        <v>267</v>
      </c>
      <c r="H86" s="143" t="s">
        <v>268</v>
      </c>
      <c r="I86" s="142" t="s">
        <v>85</v>
      </c>
      <c r="J86" s="144">
        <v>117</v>
      </c>
      <c r="K86" s="140">
        <v>130966</v>
      </c>
      <c r="L86" s="145">
        <f>IFERROR(ROUND(ROUND(K86,0)*J86,0),"")</f>
        <v>15323022</v>
      </c>
      <c r="M86" s="131"/>
    </row>
    <row r="87" spans="2:13" ht="28.5" customHeight="1">
      <c r="B87" s="130"/>
      <c r="C87" s="141">
        <f>1+MAX($C$12:C86)</f>
        <v>67</v>
      </c>
      <c r="D87" s="142" t="s">
        <v>159</v>
      </c>
      <c r="E87" s="201" t="s">
        <v>155</v>
      </c>
      <c r="F87" s="201" t="s">
        <v>195</v>
      </c>
      <c r="G87" s="201" t="s">
        <v>122</v>
      </c>
      <c r="H87" s="143" t="s">
        <v>160</v>
      </c>
      <c r="I87" s="142" t="s">
        <v>85</v>
      </c>
      <c r="J87" s="144">
        <v>14</v>
      </c>
      <c r="K87" s="140">
        <v>757454</v>
      </c>
      <c r="L87" s="145">
        <f t="shared" ref="L87:L95" si="2">IFERROR(ROUND(ROUND(K87,0)*J87,0),"")</f>
        <v>10604356</v>
      </c>
      <c r="M87" s="131"/>
    </row>
    <row r="88" spans="2:13" ht="81.75" customHeight="1">
      <c r="B88" s="130"/>
      <c r="C88" s="141">
        <f>1+MAX($C$12:C87)</f>
        <v>68</v>
      </c>
      <c r="D88" s="142" t="s">
        <v>133</v>
      </c>
      <c r="E88" s="201" t="s">
        <v>155</v>
      </c>
      <c r="F88" s="201" t="s">
        <v>195</v>
      </c>
      <c r="G88" s="201" t="s">
        <v>122</v>
      </c>
      <c r="H88" s="143" t="s">
        <v>154</v>
      </c>
      <c r="I88" s="142" t="s">
        <v>85</v>
      </c>
      <c r="J88" s="144">
        <v>113</v>
      </c>
      <c r="K88" s="140">
        <v>1154155</v>
      </c>
      <c r="L88" s="145">
        <f t="shared" si="2"/>
        <v>130419515</v>
      </c>
      <c r="M88" s="131"/>
    </row>
    <row r="89" spans="2:13" ht="54" customHeight="1">
      <c r="B89" s="130"/>
      <c r="C89" s="141">
        <f>1+MAX($C$12:C88)</f>
        <v>69</v>
      </c>
      <c r="D89" s="142" t="s">
        <v>269</v>
      </c>
      <c r="E89" s="201" t="s">
        <v>155</v>
      </c>
      <c r="F89" s="201" t="s">
        <v>122</v>
      </c>
      <c r="G89" s="201" t="s">
        <v>269</v>
      </c>
      <c r="H89" s="143" t="s">
        <v>270</v>
      </c>
      <c r="I89" s="142" t="s">
        <v>128</v>
      </c>
      <c r="J89" s="144">
        <v>12</v>
      </c>
      <c r="K89" s="140">
        <v>154315</v>
      </c>
      <c r="L89" s="145">
        <f t="shared" si="2"/>
        <v>1851780</v>
      </c>
      <c r="M89" s="131"/>
    </row>
    <row r="90" spans="2:13" ht="54" customHeight="1">
      <c r="B90" s="130"/>
      <c r="C90" s="141">
        <f>1+MAX($C$12:C89)</f>
        <v>70</v>
      </c>
      <c r="D90" s="142" t="s">
        <v>226</v>
      </c>
      <c r="E90" s="201" t="s">
        <v>155</v>
      </c>
      <c r="F90" s="201" t="s">
        <v>122</v>
      </c>
      <c r="G90" s="201" t="s">
        <v>226</v>
      </c>
      <c r="H90" s="143" t="s">
        <v>228</v>
      </c>
      <c r="I90" s="142" t="s">
        <v>85</v>
      </c>
      <c r="J90" s="144">
        <v>136</v>
      </c>
      <c r="K90" s="140">
        <v>1169541</v>
      </c>
      <c r="L90" s="145">
        <f t="shared" si="2"/>
        <v>159057576</v>
      </c>
      <c r="M90" s="131"/>
    </row>
    <row r="91" spans="2:13" ht="39.75" customHeight="1">
      <c r="B91" s="130"/>
      <c r="C91" s="141">
        <f>1+MAX($C$12:C90)</f>
        <v>71</v>
      </c>
      <c r="D91" s="142" t="s">
        <v>87</v>
      </c>
      <c r="E91" s="201" t="s">
        <v>194</v>
      </c>
      <c r="F91" s="201" t="s">
        <v>201</v>
      </c>
      <c r="G91" s="201" t="s">
        <v>122</v>
      </c>
      <c r="H91" s="143" t="s">
        <v>88</v>
      </c>
      <c r="I91" s="142" t="s">
        <v>89</v>
      </c>
      <c r="J91" s="144">
        <v>10479</v>
      </c>
      <c r="K91" s="140">
        <v>9618</v>
      </c>
      <c r="L91" s="145">
        <f t="shared" si="2"/>
        <v>100787022</v>
      </c>
      <c r="M91" s="131"/>
    </row>
    <row r="92" spans="2:13" ht="54" customHeight="1">
      <c r="B92" s="130"/>
      <c r="C92" s="141">
        <f>1+MAX($C$12:C91)</f>
        <v>72</v>
      </c>
      <c r="D92" s="142" t="s">
        <v>271</v>
      </c>
      <c r="E92" s="201" t="s">
        <v>155</v>
      </c>
      <c r="F92" s="201" t="s">
        <v>200</v>
      </c>
      <c r="G92" s="201" t="s">
        <v>122</v>
      </c>
      <c r="H92" s="143" t="s">
        <v>272</v>
      </c>
      <c r="I92" s="142" t="s">
        <v>86</v>
      </c>
      <c r="J92" s="144">
        <v>133</v>
      </c>
      <c r="K92" s="140">
        <v>2338518</v>
      </c>
      <c r="L92" s="145">
        <f t="shared" si="2"/>
        <v>311022894</v>
      </c>
      <c r="M92" s="131"/>
    </row>
    <row r="93" spans="2:13" ht="32.25" customHeight="1">
      <c r="B93" s="130"/>
      <c r="C93" s="141">
        <f>1+MAX($C$12:C92)</f>
        <v>73</v>
      </c>
      <c r="D93" s="142" t="s">
        <v>229</v>
      </c>
      <c r="E93" s="201" t="s">
        <v>155</v>
      </c>
      <c r="F93" s="201" t="s">
        <v>122</v>
      </c>
      <c r="G93" s="201" t="s">
        <v>229</v>
      </c>
      <c r="H93" s="143" t="s">
        <v>230</v>
      </c>
      <c r="I93" s="142" t="s">
        <v>85</v>
      </c>
      <c r="J93" s="144">
        <v>38</v>
      </c>
      <c r="K93" s="140">
        <v>453364</v>
      </c>
      <c r="L93" s="145">
        <f t="shared" si="2"/>
        <v>17227832</v>
      </c>
      <c r="M93" s="131"/>
    </row>
    <row r="94" spans="2:13" ht="54" customHeight="1">
      <c r="B94" s="130"/>
      <c r="C94" s="141">
        <f>1+MAX($C$12:C93)</f>
        <v>74</v>
      </c>
      <c r="D94" s="142" t="s">
        <v>273</v>
      </c>
      <c r="E94" s="201" t="s">
        <v>155</v>
      </c>
      <c r="F94" s="201" t="s">
        <v>198</v>
      </c>
      <c r="G94" s="201" t="s">
        <v>122</v>
      </c>
      <c r="H94" s="143" t="s">
        <v>274</v>
      </c>
      <c r="I94" s="142" t="s">
        <v>85</v>
      </c>
      <c r="J94" s="144">
        <v>101</v>
      </c>
      <c r="K94" s="140">
        <v>131446</v>
      </c>
      <c r="L94" s="145">
        <f t="shared" si="2"/>
        <v>13276046</v>
      </c>
      <c r="M94" s="131"/>
    </row>
    <row r="95" spans="2:13" ht="54" customHeight="1">
      <c r="B95" s="130"/>
      <c r="C95" s="141">
        <f>1+MAX($C$12:C94)</f>
        <v>75</v>
      </c>
      <c r="D95" s="142" t="s">
        <v>110</v>
      </c>
      <c r="E95" s="201" t="s">
        <v>166</v>
      </c>
      <c r="F95" s="201" t="s">
        <v>202</v>
      </c>
      <c r="G95" s="201" t="s">
        <v>122</v>
      </c>
      <c r="H95" s="143" t="s">
        <v>111</v>
      </c>
      <c r="I95" s="142" t="s">
        <v>112</v>
      </c>
      <c r="J95" s="144">
        <v>16280</v>
      </c>
      <c r="K95" s="140">
        <v>2062</v>
      </c>
      <c r="L95" s="145">
        <f t="shared" si="2"/>
        <v>33569360</v>
      </c>
      <c r="M95" s="131"/>
    </row>
    <row r="96" spans="2:13" ht="64.5" customHeight="1" thickBot="1">
      <c r="B96" s="130"/>
      <c r="C96" s="141">
        <f>1+MAX($C$12:C95)</f>
        <v>76</v>
      </c>
      <c r="D96" s="142" t="s">
        <v>113</v>
      </c>
      <c r="E96" s="201" t="s">
        <v>166</v>
      </c>
      <c r="F96" s="201" t="s">
        <v>202</v>
      </c>
      <c r="G96" s="201" t="s">
        <v>122</v>
      </c>
      <c r="H96" s="143" t="s">
        <v>123</v>
      </c>
      <c r="I96" s="142" t="s">
        <v>112</v>
      </c>
      <c r="J96" s="144">
        <v>11925</v>
      </c>
      <c r="K96" s="140">
        <v>2062</v>
      </c>
      <c r="L96" s="145">
        <f>IFERROR(ROUND(ROUND(K96,0)*J96,0),"")</f>
        <v>24589350</v>
      </c>
      <c r="M96" s="131"/>
    </row>
    <row r="97" spans="2:13" ht="36.950000000000003" customHeight="1" thickBot="1">
      <c r="B97" s="130"/>
      <c r="C97" s="146" t="s">
        <v>11</v>
      </c>
      <c r="D97" s="147"/>
      <c r="E97" s="148"/>
      <c r="F97" s="148"/>
      <c r="G97" s="210"/>
      <c r="H97" s="211" t="s">
        <v>266</v>
      </c>
      <c r="I97" s="210"/>
      <c r="J97" s="149"/>
      <c r="K97" s="150"/>
      <c r="L97" s="151">
        <f>+SUM(L82:L96)</f>
        <v>933442532</v>
      </c>
      <c r="M97" s="131"/>
    </row>
    <row r="98" spans="2:13" ht="30" customHeight="1" thickBot="1">
      <c r="B98" s="130"/>
      <c r="C98" s="215"/>
      <c r="D98" s="216"/>
      <c r="E98" s="216"/>
      <c r="F98" s="217"/>
      <c r="G98" s="216"/>
      <c r="H98" s="218" t="s">
        <v>275</v>
      </c>
      <c r="I98" s="226" t="s">
        <v>207</v>
      </c>
      <c r="J98" s="227">
        <v>9265</v>
      </c>
      <c r="K98" s="228" t="s">
        <v>86</v>
      </c>
      <c r="L98" s="222"/>
      <c r="M98" s="131"/>
    </row>
    <row r="99" spans="2:13" ht="51" customHeight="1">
      <c r="B99" s="130"/>
      <c r="C99" s="141">
        <f>1+MAX($C$12:C98)</f>
        <v>77</v>
      </c>
      <c r="D99" s="142" t="s">
        <v>170</v>
      </c>
      <c r="E99" s="201" t="s">
        <v>210</v>
      </c>
      <c r="F99" s="201" t="s">
        <v>172</v>
      </c>
      <c r="G99" s="201" t="s">
        <v>122</v>
      </c>
      <c r="H99" s="143" t="s">
        <v>173</v>
      </c>
      <c r="I99" s="142" t="s">
        <v>85</v>
      </c>
      <c r="J99" s="144">
        <v>5327</v>
      </c>
      <c r="K99" s="140">
        <v>34065</v>
      </c>
      <c r="L99" s="145">
        <f t="shared" ref="L99:L106" si="3">IFERROR(ROUND(ROUND(K99,0)*J99,0),"")</f>
        <v>181464255</v>
      </c>
      <c r="M99" s="131"/>
    </row>
    <row r="100" spans="2:13" ht="76.5" customHeight="1">
      <c r="B100" s="130"/>
      <c r="C100" s="141">
        <f>1+MAX($C$12:C99)</f>
        <v>78</v>
      </c>
      <c r="D100" s="142" t="s">
        <v>190</v>
      </c>
      <c r="E100" s="201" t="s">
        <v>210</v>
      </c>
      <c r="F100" s="201" t="s">
        <v>191</v>
      </c>
      <c r="G100" s="201" t="s">
        <v>122</v>
      </c>
      <c r="H100" s="143" t="s">
        <v>192</v>
      </c>
      <c r="I100" s="142" t="s">
        <v>85</v>
      </c>
      <c r="J100" s="144">
        <v>519</v>
      </c>
      <c r="K100" s="140">
        <v>74648</v>
      </c>
      <c r="L100" s="145">
        <f t="shared" si="3"/>
        <v>38742312</v>
      </c>
      <c r="M100" s="131"/>
    </row>
    <row r="101" spans="2:13" ht="68.25" customHeight="1">
      <c r="B101" s="130"/>
      <c r="C101" s="141">
        <f>1+MAX($C$12:C100)</f>
        <v>79</v>
      </c>
      <c r="D101" s="142" t="s">
        <v>115</v>
      </c>
      <c r="E101" s="201" t="s">
        <v>155</v>
      </c>
      <c r="F101" s="201" t="s">
        <v>198</v>
      </c>
      <c r="G101" s="201" t="s">
        <v>122</v>
      </c>
      <c r="H101" s="143" t="s">
        <v>116</v>
      </c>
      <c r="I101" s="142" t="s">
        <v>85</v>
      </c>
      <c r="J101" s="144">
        <v>4749</v>
      </c>
      <c r="K101" s="140">
        <v>108005</v>
      </c>
      <c r="L101" s="145">
        <f t="shared" si="3"/>
        <v>512915745</v>
      </c>
      <c r="M101" s="131"/>
    </row>
    <row r="102" spans="2:13" ht="43.5" customHeight="1">
      <c r="B102" s="130"/>
      <c r="C102" s="141">
        <f>1+MAX($C$12:C101)</f>
        <v>80</v>
      </c>
      <c r="D102" s="142" t="s">
        <v>134</v>
      </c>
      <c r="E102" s="201" t="s">
        <v>155</v>
      </c>
      <c r="F102" s="201" t="s">
        <v>200</v>
      </c>
      <c r="G102" s="201" t="s">
        <v>122</v>
      </c>
      <c r="H102" s="143" t="s">
        <v>135</v>
      </c>
      <c r="I102" s="142" t="s">
        <v>86</v>
      </c>
      <c r="J102" s="144">
        <v>8228</v>
      </c>
      <c r="K102" s="140">
        <v>49058</v>
      </c>
      <c r="L102" s="145">
        <f t="shared" si="3"/>
        <v>403649224</v>
      </c>
      <c r="M102" s="131"/>
    </row>
    <row r="103" spans="2:13" ht="43.5" customHeight="1">
      <c r="B103" s="130"/>
      <c r="C103" s="141">
        <f>1+MAX($C$12:C102)</f>
        <v>81</v>
      </c>
      <c r="D103" s="142" t="s">
        <v>156</v>
      </c>
      <c r="E103" s="201" t="s">
        <v>155</v>
      </c>
      <c r="F103" s="201" t="s">
        <v>200</v>
      </c>
      <c r="G103" s="201" t="s">
        <v>122</v>
      </c>
      <c r="H103" s="143" t="s">
        <v>157</v>
      </c>
      <c r="I103" s="142" t="s">
        <v>86</v>
      </c>
      <c r="J103" s="144">
        <v>1358</v>
      </c>
      <c r="K103" s="140">
        <v>100199</v>
      </c>
      <c r="L103" s="145">
        <f t="shared" si="3"/>
        <v>136070242</v>
      </c>
      <c r="M103" s="131"/>
    </row>
    <row r="104" spans="2:13" ht="43.5" customHeight="1">
      <c r="B104" s="130"/>
      <c r="C104" s="141">
        <f>1+MAX($C$12:C103)</f>
        <v>82</v>
      </c>
      <c r="D104" s="142" t="s">
        <v>152</v>
      </c>
      <c r="E104" s="201" t="s">
        <v>155</v>
      </c>
      <c r="F104" s="201" t="s">
        <v>198</v>
      </c>
      <c r="G104" s="201" t="s">
        <v>122</v>
      </c>
      <c r="H104" s="143" t="s">
        <v>153</v>
      </c>
      <c r="I104" s="142" t="s">
        <v>84</v>
      </c>
      <c r="J104" s="144">
        <v>30485</v>
      </c>
      <c r="K104" s="140">
        <v>18183</v>
      </c>
      <c r="L104" s="145">
        <f>IFERROR(ROUND(ROUND(K104,0)*J104,0),"")</f>
        <v>554308755</v>
      </c>
      <c r="M104" s="131"/>
    </row>
    <row r="105" spans="2:13" ht="43.5" customHeight="1">
      <c r="B105" s="130"/>
      <c r="C105" s="141">
        <f>1+MAX($C$12:C104)</f>
        <v>83</v>
      </c>
      <c r="D105" s="142" t="s">
        <v>110</v>
      </c>
      <c r="E105" s="201" t="s">
        <v>166</v>
      </c>
      <c r="F105" s="201" t="s">
        <v>202</v>
      </c>
      <c r="G105" s="201" t="s">
        <v>122</v>
      </c>
      <c r="H105" s="143" t="s">
        <v>111</v>
      </c>
      <c r="I105" s="142" t="s">
        <v>112</v>
      </c>
      <c r="J105" s="144">
        <v>210720</v>
      </c>
      <c r="K105" s="140">
        <v>2062</v>
      </c>
      <c r="L105" s="145">
        <f>IFERROR(ROUND(ROUND(K105,0)*J105,0),"")</f>
        <v>434504640</v>
      </c>
      <c r="M105" s="131"/>
    </row>
    <row r="106" spans="2:13" ht="43.5" customHeight="1" thickBot="1">
      <c r="B106" s="130"/>
      <c r="C106" s="141">
        <f>1+MAX($C$12:C105)</f>
        <v>84</v>
      </c>
      <c r="D106" s="142" t="s">
        <v>113</v>
      </c>
      <c r="E106" s="201" t="s">
        <v>166</v>
      </c>
      <c r="F106" s="201" t="s">
        <v>202</v>
      </c>
      <c r="G106" s="201" t="s">
        <v>122</v>
      </c>
      <c r="H106" s="143" t="s">
        <v>123</v>
      </c>
      <c r="I106" s="142" t="s">
        <v>112</v>
      </c>
      <c r="J106" s="144">
        <v>79905</v>
      </c>
      <c r="K106" s="140">
        <v>2062</v>
      </c>
      <c r="L106" s="145">
        <f t="shared" si="3"/>
        <v>164764110</v>
      </c>
      <c r="M106" s="131"/>
    </row>
    <row r="107" spans="2:13" ht="36.950000000000003" customHeight="1" thickBot="1">
      <c r="B107" s="130"/>
      <c r="C107" s="146" t="s">
        <v>11</v>
      </c>
      <c r="D107" s="147"/>
      <c r="E107" s="148"/>
      <c r="F107" s="148"/>
      <c r="G107" s="210"/>
      <c r="H107" s="211" t="s">
        <v>275</v>
      </c>
      <c r="I107" s="210"/>
      <c r="J107" s="149"/>
      <c r="K107" s="150"/>
      <c r="L107" s="151">
        <f>+SUM(L99:L106)</f>
        <v>2426419283</v>
      </c>
      <c r="M107" s="131"/>
    </row>
    <row r="108" spans="2:13" ht="30" customHeight="1" thickBot="1">
      <c r="B108" s="130"/>
      <c r="C108" s="215"/>
      <c r="D108" s="216"/>
      <c r="E108" s="216"/>
      <c r="F108" s="217"/>
      <c r="G108" s="216"/>
      <c r="H108" s="218" t="s">
        <v>276</v>
      </c>
      <c r="I108" s="226" t="s">
        <v>207</v>
      </c>
      <c r="J108" s="233">
        <v>6.8741950000000003</v>
      </c>
      <c r="K108" s="228" t="s">
        <v>120</v>
      </c>
      <c r="L108" s="222"/>
      <c r="M108" s="131"/>
    </row>
    <row r="109" spans="2:13" ht="53.25" customHeight="1">
      <c r="B109" s="130"/>
      <c r="C109" s="141">
        <f>1+MAX($C$12:C108)</f>
        <v>85</v>
      </c>
      <c r="D109" s="142" t="s">
        <v>103</v>
      </c>
      <c r="E109" s="201" t="s">
        <v>210</v>
      </c>
      <c r="F109" s="201" t="s">
        <v>277</v>
      </c>
      <c r="G109" s="201" t="s">
        <v>122</v>
      </c>
      <c r="H109" s="143" t="s">
        <v>104</v>
      </c>
      <c r="I109" s="142" t="s">
        <v>85</v>
      </c>
      <c r="J109" s="144">
        <v>33198</v>
      </c>
      <c r="K109" s="140">
        <v>18985</v>
      </c>
      <c r="L109" s="145">
        <f t="shared" ref="L109:L117" si="4">IFERROR(ROUND(ROUND(K109,0)*J109,0),"")</f>
        <v>630264030</v>
      </c>
      <c r="M109" s="131"/>
    </row>
    <row r="110" spans="2:13" ht="38.25" customHeight="1">
      <c r="B110" s="130"/>
      <c r="C110" s="141">
        <f>1+MAX($C$12:C109)</f>
        <v>86</v>
      </c>
      <c r="D110" s="142" t="s">
        <v>278</v>
      </c>
      <c r="E110" s="201" t="s">
        <v>210</v>
      </c>
      <c r="F110" s="201" t="s">
        <v>279</v>
      </c>
      <c r="G110" s="201" t="s">
        <v>122</v>
      </c>
      <c r="H110" s="143" t="s">
        <v>280</v>
      </c>
      <c r="I110" s="142" t="s">
        <v>85</v>
      </c>
      <c r="J110" s="144">
        <v>1503</v>
      </c>
      <c r="K110" s="140">
        <v>27187</v>
      </c>
      <c r="L110" s="145">
        <f t="shared" si="4"/>
        <v>40862061</v>
      </c>
      <c r="M110" s="131"/>
    </row>
    <row r="111" spans="2:13" ht="45.75" customHeight="1">
      <c r="B111" s="130"/>
      <c r="C111" s="141">
        <f>1+MAX($C$12:C110)</f>
        <v>87</v>
      </c>
      <c r="D111" s="142" t="s">
        <v>132</v>
      </c>
      <c r="E111" s="201" t="s">
        <v>142</v>
      </c>
      <c r="F111" s="201" t="s">
        <v>281</v>
      </c>
      <c r="G111" s="201" t="s">
        <v>122</v>
      </c>
      <c r="H111" s="143" t="s">
        <v>144</v>
      </c>
      <c r="I111" s="142" t="s">
        <v>85</v>
      </c>
      <c r="J111" s="144">
        <v>6187</v>
      </c>
      <c r="K111" s="140">
        <v>119385</v>
      </c>
      <c r="L111" s="145">
        <f t="shared" si="4"/>
        <v>738634995</v>
      </c>
      <c r="M111" s="131"/>
    </row>
    <row r="112" spans="2:13" ht="60.75" customHeight="1">
      <c r="B112" s="130"/>
      <c r="C112" s="141">
        <f>1+MAX($C$12:C111)</f>
        <v>88</v>
      </c>
      <c r="D112" s="142" t="s">
        <v>141</v>
      </c>
      <c r="E112" s="201" t="s">
        <v>142</v>
      </c>
      <c r="F112" s="201" t="s">
        <v>282</v>
      </c>
      <c r="G112" s="201" t="s">
        <v>122</v>
      </c>
      <c r="H112" s="143" t="s">
        <v>143</v>
      </c>
      <c r="I112" s="142" t="s">
        <v>85</v>
      </c>
      <c r="J112" s="144">
        <v>8249</v>
      </c>
      <c r="K112" s="140">
        <v>94620</v>
      </c>
      <c r="L112" s="145">
        <f t="shared" si="4"/>
        <v>780520380</v>
      </c>
      <c r="M112" s="131"/>
    </row>
    <row r="113" spans="2:13" ht="96" customHeight="1">
      <c r="B113" s="130"/>
      <c r="C113" s="141">
        <f>1+MAX($C$12:C112)</f>
        <v>89</v>
      </c>
      <c r="D113" s="142" t="s">
        <v>283</v>
      </c>
      <c r="E113" s="201" t="s">
        <v>145</v>
      </c>
      <c r="F113" s="201" t="s">
        <v>284</v>
      </c>
      <c r="G113" s="201" t="s">
        <v>122</v>
      </c>
      <c r="H113" s="143" t="s">
        <v>285</v>
      </c>
      <c r="I113" s="142" t="s">
        <v>84</v>
      </c>
      <c r="J113" s="144">
        <v>41245</v>
      </c>
      <c r="K113" s="140">
        <v>5473</v>
      </c>
      <c r="L113" s="145">
        <f t="shared" si="4"/>
        <v>225733885</v>
      </c>
      <c r="M113" s="131"/>
    </row>
    <row r="114" spans="2:13" ht="97.5" customHeight="1">
      <c r="B114" s="130"/>
      <c r="C114" s="141">
        <f>1+MAX($C$12:C113)</f>
        <v>90</v>
      </c>
      <c r="D114" s="142" t="s">
        <v>107</v>
      </c>
      <c r="E114" s="201" t="s">
        <v>145</v>
      </c>
      <c r="F114" s="201" t="s">
        <v>286</v>
      </c>
      <c r="G114" s="201" t="s">
        <v>122</v>
      </c>
      <c r="H114" s="143" t="s">
        <v>146</v>
      </c>
      <c r="I114" s="142" t="s">
        <v>85</v>
      </c>
      <c r="J114" s="144">
        <v>3093</v>
      </c>
      <c r="K114" s="140">
        <v>1780901</v>
      </c>
      <c r="L114" s="145">
        <f t="shared" si="4"/>
        <v>5508326793</v>
      </c>
      <c r="M114" s="131"/>
    </row>
    <row r="115" spans="2:13" ht="60" customHeight="1">
      <c r="B115" s="130"/>
      <c r="C115" s="141">
        <f>1+MAX($C$12:C114)</f>
        <v>91</v>
      </c>
      <c r="D115" s="142" t="s">
        <v>110</v>
      </c>
      <c r="E115" s="201" t="s">
        <v>166</v>
      </c>
      <c r="F115" s="201" t="s">
        <v>202</v>
      </c>
      <c r="G115" s="201" t="s">
        <v>122</v>
      </c>
      <c r="H115" s="143" t="s">
        <v>111</v>
      </c>
      <c r="I115" s="142" t="s">
        <v>112</v>
      </c>
      <c r="J115" s="144">
        <v>917670</v>
      </c>
      <c r="K115" s="140">
        <v>2062</v>
      </c>
      <c r="L115" s="145">
        <f>IFERROR(ROUND(ROUND(K115,0)*J115,0),"")</f>
        <v>1892235540</v>
      </c>
      <c r="M115" s="131"/>
    </row>
    <row r="116" spans="2:13" ht="63" customHeight="1">
      <c r="B116" s="130"/>
      <c r="C116" s="141">
        <f>1+MAX($C$12:C115)</f>
        <v>92</v>
      </c>
      <c r="D116" s="142" t="s">
        <v>113</v>
      </c>
      <c r="E116" s="201" t="s">
        <v>166</v>
      </c>
      <c r="F116" s="201" t="s">
        <v>202</v>
      </c>
      <c r="G116" s="201" t="s">
        <v>122</v>
      </c>
      <c r="H116" s="143" t="s">
        <v>123</v>
      </c>
      <c r="I116" s="142" t="s">
        <v>112</v>
      </c>
      <c r="J116" s="144">
        <v>497970</v>
      </c>
      <c r="K116" s="140">
        <v>2062</v>
      </c>
      <c r="L116" s="145">
        <f>IFERROR(ROUND(ROUND(K116,0)*J116,0),"")</f>
        <v>1026814140</v>
      </c>
      <c r="M116" s="131"/>
    </row>
    <row r="117" spans="2:13" ht="39" customHeight="1" thickBot="1">
      <c r="B117" s="130"/>
      <c r="C117" s="141">
        <f>1+MAX($C$12:C116)</f>
        <v>93</v>
      </c>
      <c r="D117" s="142" t="s">
        <v>287</v>
      </c>
      <c r="E117" s="201" t="s">
        <v>215</v>
      </c>
      <c r="F117" s="201" t="s">
        <v>220</v>
      </c>
      <c r="G117" s="201" t="s">
        <v>122</v>
      </c>
      <c r="H117" s="143" t="s">
        <v>288</v>
      </c>
      <c r="I117" s="142" t="s">
        <v>128</v>
      </c>
      <c r="J117" s="144">
        <v>10</v>
      </c>
      <c r="K117" s="140">
        <v>475897</v>
      </c>
      <c r="L117" s="145">
        <f t="shared" si="4"/>
        <v>4758970</v>
      </c>
      <c r="M117" s="131"/>
    </row>
    <row r="118" spans="2:13" ht="36.950000000000003" customHeight="1" thickBot="1">
      <c r="B118" s="130"/>
      <c r="C118" s="146" t="s">
        <v>11</v>
      </c>
      <c r="D118" s="147"/>
      <c r="E118" s="148"/>
      <c r="F118" s="148"/>
      <c r="G118" s="210"/>
      <c r="H118" s="211" t="s">
        <v>276</v>
      </c>
      <c r="I118" s="210"/>
      <c r="J118" s="149"/>
      <c r="K118" s="150"/>
      <c r="L118" s="151">
        <f>+SUM(L109:L117)</f>
        <v>10848150794</v>
      </c>
      <c r="M118" s="131"/>
    </row>
    <row r="119" spans="2:13" ht="30" customHeight="1" thickBot="1">
      <c r="B119" s="130"/>
      <c r="C119" s="215"/>
      <c r="D119" s="216"/>
      <c r="E119" s="216"/>
      <c r="F119" s="217"/>
      <c r="G119" s="216"/>
      <c r="H119" s="218" t="s">
        <v>289</v>
      </c>
      <c r="I119" s="226" t="s">
        <v>207</v>
      </c>
      <c r="J119" s="227">
        <f>J120</f>
        <v>5200</v>
      </c>
      <c r="K119" s="228" t="s">
        <v>208</v>
      </c>
      <c r="L119" s="222"/>
      <c r="M119" s="131"/>
    </row>
    <row r="120" spans="2:13" ht="63" customHeight="1">
      <c r="B120" s="130"/>
      <c r="C120" s="141">
        <f>1+MAX($C$12:C119)</f>
        <v>94</v>
      </c>
      <c r="D120" s="142" t="s">
        <v>138</v>
      </c>
      <c r="E120" s="201" t="s">
        <v>147</v>
      </c>
      <c r="F120" s="201" t="s">
        <v>122</v>
      </c>
      <c r="G120" s="201" t="s">
        <v>138</v>
      </c>
      <c r="H120" s="143" t="s">
        <v>139</v>
      </c>
      <c r="I120" s="142" t="s">
        <v>128</v>
      </c>
      <c r="J120" s="144">
        <v>5200</v>
      </c>
      <c r="K120" s="140">
        <v>138548</v>
      </c>
      <c r="L120" s="145">
        <f>IFERROR(ROUND(ROUND(K120,0)*J120,0),"")</f>
        <v>720449600</v>
      </c>
      <c r="M120" s="131"/>
    </row>
    <row r="121" spans="2:13" ht="63" customHeight="1">
      <c r="B121" s="130"/>
      <c r="C121" s="141">
        <f>1+MAX($C$12:C120)</f>
        <v>95</v>
      </c>
      <c r="D121" s="142" t="s">
        <v>290</v>
      </c>
      <c r="E121" s="201" t="s">
        <v>147</v>
      </c>
      <c r="F121" s="201" t="s">
        <v>122</v>
      </c>
      <c r="G121" s="201" t="s">
        <v>290</v>
      </c>
      <c r="H121" s="143" t="s">
        <v>291</v>
      </c>
      <c r="I121" s="142" t="s">
        <v>128</v>
      </c>
      <c r="J121" s="144">
        <v>5200</v>
      </c>
      <c r="K121" s="140">
        <v>14803</v>
      </c>
      <c r="L121" s="145">
        <f t="shared" ref="L121:L130" si="5">IFERROR(ROUND(ROUND(K121,0)*J121,0),"")</f>
        <v>76975600</v>
      </c>
      <c r="M121" s="131"/>
    </row>
    <row r="122" spans="2:13" ht="63" customHeight="1">
      <c r="B122" s="130"/>
      <c r="C122" s="141">
        <f>1+MAX($C$12:C121)</f>
        <v>96</v>
      </c>
      <c r="D122" s="142" t="s">
        <v>292</v>
      </c>
      <c r="E122" s="201" t="s">
        <v>293</v>
      </c>
      <c r="F122" s="201" t="s">
        <v>294</v>
      </c>
      <c r="G122" s="201" t="s">
        <v>122</v>
      </c>
      <c r="H122" s="143" t="s">
        <v>295</v>
      </c>
      <c r="I122" s="142" t="s">
        <v>114</v>
      </c>
      <c r="J122" s="144">
        <v>5</v>
      </c>
      <c r="K122" s="140">
        <v>1494982</v>
      </c>
      <c r="L122" s="145">
        <f t="shared" si="5"/>
        <v>7474910</v>
      </c>
      <c r="M122" s="131"/>
    </row>
    <row r="123" spans="2:13" ht="63" customHeight="1">
      <c r="B123" s="130"/>
      <c r="C123" s="141">
        <f>1+MAX($C$12:C122)</f>
        <v>97</v>
      </c>
      <c r="D123" s="142" t="s">
        <v>99</v>
      </c>
      <c r="E123" s="201" t="s">
        <v>293</v>
      </c>
      <c r="F123" s="201" t="s">
        <v>122</v>
      </c>
      <c r="G123" s="201" t="s">
        <v>99</v>
      </c>
      <c r="H123" s="143" t="s">
        <v>124</v>
      </c>
      <c r="I123" s="142" t="s">
        <v>128</v>
      </c>
      <c r="J123" s="144">
        <v>194</v>
      </c>
      <c r="K123" s="140">
        <v>400295</v>
      </c>
      <c r="L123" s="145">
        <f t="shared" si="5"/>
        <v>77657230</v>
      </c>
      <c r="M123" s="131"/>
    </row>
    <row r="124" spans="2:13" ht="63" customHeight="1">
      <c r="B124" s="130"/>
      <c r="C124" s="141">
        <f>1+MAX($C$12:C123)</f>
        <v>98</v>
      </c>
      <c r="D124" s="142" t="s">
        <v>118</v>
      </c>
      <c r="E124" s="201" t="s">
        <v>293</v>
      </c>
      <c r="F124" s="201" t="s">
        <v>122</v>
      </c>
      <c r="G124" s="201" t="s">
        <v>118</v>
      </c>
      <c r="H124" s="143" t="s">
        <v>125</v>
      </c>
      <c r="I124" s="142" t="s">
        <v>128</v>
      </c>
      <c r="J124" s="144">
        <v>500</v>
      </c>
      <c r="K124" s="140">
        <v>732792</v>
      </c>
      <c r="L124" s="145">
        <f t="shared" si="5"/>
        <v>366396000</v>
      </c>
      <c r="M124" s="131"/>
    </row>
    <row r="125" spans="2:13" ht="63" customHeight="1">
      <c r="B125" s="130"/>
      <c r="C125" s="141">
        <f>1+MAX($C$12:C124)</f>
        <v>99</v>
      </c>
      <c r="D125" s="142" t="s">
        <v>126</v>
      </c>
      <c r="E125" s="201" t="s">
        <v>293</v>
      </c>
      <c r="F125" s="201" t="s">
        <v>122</v>
      </c>
      <c r="G125" s="201" t="s">
        <v>126</v>
      </c>
      <c r="H125" s="143" t="s">
        <v>127</v>
      </c>
      <c r="I125" s="142" t="s">
        <v>128</v>
      </c>
      <c r="J125" s="144">
        <v>3</v>
      </c>
      <c r="K125" s="140">
        <v>1007636</v>
      </c>
      <c r="L125" s="145">
        <f t="shared" si="5"/>
        <v>3022908</v>
      </c>
      <c r="M125" s="131"/>
    </row>
    <row r="126" spans="2:13" ht="63" customHeight="1">
      <c r="B126" s="130"/>
      <c r="C126" s="141">
        <f>1+MAX($C$12:C125)</f>
        <v>100</v>
      </c>
      <c r="D126" s="142" t="s">
        <v>136</v>
      </c>
      <c r="E126" s="201" t="s">
        <v>293</v>
      </c>
      <c r="F126" s="201" t="s">
        <v>122</v>
      </c>
      <c r="G126" s="201" t="s">
        <v>136</v>
      </c>
      <c r="H126" s="143" t="s">
        <v>137</v>
      </c>
      <c r="I126" s="142" t="s">
        <v>128</v>
      </c>
      <c r="J126" s="144">
        <v>2</v>
      </c>
      <c r="K126" s="140">
        <v>1443383</v>
      </c>
      <c r="L126" s="145">
        <f t="shared" si="5"/>
        <v>2886766</v>
      </c>
      <c r="M126" s="131"/>
    </row>
    <row r="127" spans="2:13" ht="63" customHeight="1">
      <c r="B127" s="130"/>
      <c r="C127" s="141">
        <f>1+MAX($C$12:C126)</f>
        <v>101</v>
      </c>
      <c r="D127" s="142" t="s">
        <v>296</v>
      </c>
      <c r="E127" s="201" t="s">
        <v>293</v>
      </c>
      <c r="F127" s="201" t="s">
        <v>122</v>
      </c>
      <c r="G127" s="201" t="s">
        <v>296</v>
      </c>
      <c r="H127" s="143" t="s">
        <v>297</v>
      </c>
      <c r="I127" s="142" t="s">
        <v>84</v>
      </c>
      <c r="J127" s="144">
        <v>400</v>
      </c>
      <c r="K127" s="140">
        <v>51498</v>
      </c>
      <c r="L127" s="145">
        <f t="shared" si="5"/>
        <v>20599200</v>
      </c>
      <c r="M127" s="131"/>
    </row>
    <row r="128" spans="2:13" ht="63" customHeight="1">
      <c r="B128" s="130"/>
      <c r="C128" s="141">
        <f>1+MAX($C$12:C127)</f>
        <v>102</v>
      </c>
      <c r="D128" s="142" t="s">
        <v>298</v>
      </c>
      <c r="E128" s="201" t="s">
        <v>293</v>
      </c>
      <c r="F128" s="201" t="s">
        <v>294</v>
      </c>
      <c r="G128" s="201" t="s">
        <v>122</v>
      </c>
      <c r="H128" s="143" t="s">
        <v>299</v>
      </c>
      <c r="I128" s="142" t="s">
        <v>128</v>
      </c>
      <c r="J128" s="144">
        <v>5</v>
      </c>
      <c r="K128" s="140">
        <v>248852</v>
      </c>
      <c r="L128" s="145">
        <f t="shared" si="5"/>
        <v>1244260</v>
      </c>
      <c r="M128" s="131"/>
    </row>
    <row r="129" spans="2:13" ht="63" customHeight="1">
      <c r="B129" s="130"/>
      <c r="C129" s="141">
        <f>1+MAX($C$12:C128)</f>
        <v>103</v>
      </c>
      <c r="D129" s="142" t="s">
        <v>300</v>
      </c>
      <c r="E129" s="201" t="s">
        <v>293</v>
      </c>
      <c r="F129" s="201" t="s">
        <v>294</v>
      </c>
      <c r="G129" s="201" t="s">
        <v>122</v>
      </c>
      <c r="H129" s="143" t="s">
        <v>301</v>
      </c>
      <c r="I129" s="142" t="s">
        <v>128</v>
      </c>
      <c r="J129" s="144">
        <v>50</v>
      </c>
      <c r="K129" s="140">
        <v>2136010</v>
      </c>
      <c r="L129" s="145">
        <f t="shared" si="5"/>
        <v>106800500</v>
      </c>
      <c r="M129" s="131"/>
    </row>
    <row r="130" spans="2:13" ht="63" customHeight="1" thickBot="1">
      <c r="B130" s="130"/>
      <c r="C130" s="141">
        <f>1+MAX($C$12:C129)</f>
        <v>104</v>
      </c>
      <c r="D130" s="142" t="s">
        <v>302</v>
      </c>
      <c r="E130" s="201" t="s">
        <v>147</v>
      </c>
      <c r="F130" s="201" t="s">
        <v>122</v>
      </c>
      <c r="G130" s="201" t="s">
        <v>302</v>
      </c>
      <c r="H130" s="143" t="s">
        <v>303</v>
      </c>
      <c r="I130" s="142" t="s">
        <v>128</v>
      </c>
      <c r="J130" s="144">
        <v>50</v>
      </c>
      <c r="K130" s="140">
        <v>25973</v>
      </c>
      <c r="L130" s="145">
        <f t="shared" si="5"/>
        <v>1298650</v>
      </c>
      <c r="M130" s="131"/>
    </row>
    <row r="131" spans="2:13" ht="36.950000000000003" customHeight="1" thickBot="1">
      <c r="B131" s="130"/>
      <c r="C131" s="146" t="s">
        <v>11</v>
      </c>
      <c r="D131" s="147"/>
      <c r="E131" s="148"/>
      <c r="F131" s="148"/>
      <c r="G131" s="210"/>
      <c r="H131" s="211" t="s">
        <v>289</v>
      </c>
      <c r="I131" s="210"/>
      <c r="J131" s="149"/>
      <c r="K131" s="150"/>
      <c r="L131" s="151">
        <f>+SUM(L120:L130)</f>
        <v>1384805624</v>
      </c>
      <c r="M131" s="131"/>
    </row>
    <row r="132" spans="2:13" ht="30" customHeight="1" thickBot="1">
      <c r="B132" s="130"/>
      <c r="C132" s="215"/>
      <c r="D132" s="216"/>
      <c r="E132" s="230"/>
      <c r="F132" s="217"/>
      <c r="G132" s="216"/>
      <c r="H132" s="218" t="s">
        <v>304</v>
      </c>
      <c r="I132" s="226" t="s">
        <v>207</v>
      </c>
      <c r="J132" s="231">
        <f>J135</f>
        <v>1460</v>
      </c>
      <c r="K132" s="228" t="s">
        <v>86</v>
      </c>
      <c r="L132" s="222"/>
      <c r="M132" s="131"/>
    </row>
    <row r="133" spans="2:13" ht="33.75" customHeight="1">
      <c r="B133" s="130"/>
      <c r="C133" s="141">
        <f>1+MAX($C$12:C132)</f>
        <v>105</v>
      </c>
      <c r="D133" s="142" t="s">
        <v>170</v>
      </c>
      <c r="E133" s="201" t="s">
        <v>210</v>
      </c>
      <c r="F133" s="201" t="s">
        <v>172</v>
      </c>
      <c r="G133" s="201" t="s">
        <v>305</v>
      </c>
      <c r="H133" s="143" t="s">
        <v>173</v>
      </c>
      <c r="I133" s="142" t="s">
        <v>85</v>
      </c>
      <c r="J133" s="144">
        <v>920</v>
      </c>
      <c r="K133" s="140">
        <v>34065</v>
      </c>
      <c r="L133" s="145">
        <f>IFERROR(ROUND(ROUND(K133,0)*J133,0),"")</f>
        <v>31339800</v>
      </c>
      <c r="M133" s="131"/>
    </row>
    <row r="134" spans="2:13" ht="71.25" customHeight="1">
      <c r="B134" s="130"/>
      <c r="C134" s="141">
        <f>1+MAX($C$12:C133)</f>
        <v>106</v>
      </c>
      <c r="D134" s="142" t="s">
        <v>190</v>
      </c>
      <c r="E134" s="201" t="s">
        <v>210</v>
      </c>
      <c r="F134" s="201" t="s">
        <v>191</v>
      </c>
      <c r="G134" s="201" t="s">
        <v>305</v>
      </c>
      <c r="H134" s="143" t="s">
        <v>192</v>
      </c>
      <c r="I134" s="142" t="s">
        <v>85</v>
      </c>
      <c r="J134" s="144">
        <v>475</v>
      </c>
      <c r="K134" s="140">
        <v>74648</v>
      </c>
      <c r="L134" s="145">
        <f>IFERROR(ROUND(ROUND(K134,0)*J134,0),"")</f>
        <v>35457800</v>
      </c>
      <c r="M134" s="131"/>
    </row>
    <row r="135" spans="2:13" ht="51" customHeight="1">
      <c r="B135" s="130"/>
      <c r="C135" s="141">
        <f>1+MAX($C$12:C134)</f>
        <v>107</v>
      </c>
      <c r="D135" s="142" t="s">
        <v>306</v>
      </c>
      <c r="E135" s="201" t="s">
        <v>307</v>
      </c>
      <c r="F135" s="201" t="s">
        <v>200</v>
      </c>
      <c r="G135" s="201" t="s">
        <v>122</v>
      </c>
      <c r="H135" s="143" t="s">
        <v>308</v>
      </c>
      <c r="I135" s="142" t="s">
        <v>86</v>
      </c>
      <c r="J135" s="144">
        <v>1460</v>
      </c>
      <c r="K135" s="140">
        <v>78046</v>
      </c>
      <c r="L135" s="145">
        <f>IFERROR(ROUND(ROUND(K135,0)*J135,0),"")</f>
        <v>113947160</v>
      </c>
      <c r="M135" s="131"/>
    </row>
    <row r="136" spans="2:13" ht="68.25" customHeight="1">
      <c r="B136" s="130"/>
      <c r="C136" s="141">
        <f>1+MAX($C$12:C135)</f>
        <v>108</v>
      </c>
      <c r="D136" s="142" t="s">
        <v>267</v>
      </c>
      <c r="E136" s="201" t="s">
        <v>142</v>
      </c>
      <c r="F136" s="201" t="s">
        <v>122</v>
      </c>
      <c r="G136" s="201" t="s">
        <v>267</v>
      </c>
      <c r="H136" s="143" t="s">
        <v>268</v>
      </c>
      <c r="I136" s="142" t="s">
        <v>85</v>
      </c>
      <c r="J136" s="144">
        <v>218</v>
      </c>
      <c r="K136" s="140">
        <v>130966</v>
      </c>
      <c r="L136" s="145">
        <f>IFERROR(ROUND(ROUND(K136,0)*J136,0),"")</f>
        <v>28550588</v>
      </c>
      <c r="M136" s="131"/>
    </row>
    <row r="137" spans="2:13" ht="51" customHeight="1">
      <c r="B137" s="130"/>
      <c r="C137" s="141">
        <f>1+MAX($C$12:C136)</f>
        <v>109</v>
      </c>
      <c r="D137" s="142" t="s">
        <v>110</v>
      </c>
      <c r="E137" s="201" t="s">
        <v>147</v>
      </c>
      <c r="F137" s="201" t="s">
        <v>202</v>
      </c>
      <c r="G137" s="201" t="s">
        <v>122</v>
      </c>
      <c r="H137" s="143" t="s">
        <v>111</v>
      </c>
      <c r="I137" s="142" t="s">
        <v>112</v>
      </c>
      <c r="J137" s="144">
        <v>27720</v>
      </c>
      <c r="K137" s="140">
        <v>2062</v>
      </c>
      <c r="L137" s="145">
        <f t="shared" ref="L137:L138" si="6">IFERROR(ROUND(ROUND(K137,0)*J137,0),"")</f>
        <v>57158640</v>
      </c>
      <c r="M137" s="131"/>
    </row>
    <row r="138" spans="2:13" ht="51" customHeight="1" thickBot="1">
      <c r="B138" s="130"/>
      <c r="C138" s="141">
        <f>1+MAX($C$12:C137)</f>
        <v>110</v>
      </c>
      <c r="D138" s="142" t="s">
        <v>113</v>
      </c>
      <c r="E138" s="201" t="s">
        <v>147</v>
      </c>
      <c r="F138" s="201" t="s">
        <v>202</v>
      </c>
      <c r="G138" s="201" t="s">
        <v>305</v>
      </c>
      <c r="H138" s="143" t="s">
        <v>123</v>
      </c>
      <c r="I138" s="142" t="s">
        <v>112</v>
      </c>
      <c r="J138" s="144">
        <v>13800</v>
      </c>
      <c r="K138" s="140">
        <v>2062</v>
      </c>
      <c r="L138" s="145">
        <f t="shared" si="6"/>
        <v>28455600</v>
      </c>
      <c r="M138" s="131"/>
    </row>
    <row r="139" spans="2:13" ht="36.950000000000003" customHeight="1" thickBot="1">
      <c r="B139" s="130"/>
      <c r="C139" s="146" t="s">
        <v>11</v>
      </c>
      <c r="D139" s="147"/>
      <c r="E139" s="148"/>
      <c r="F139" s="148"/>
      <c r="G139" s="210"/>
      <c r="H139" s="211" t="s">
        <v>304</v>
      </c>
      <c r="I139" s="210"/>
      <c r="J139" s="149"/>
      <c r="K139" s="150"/>
      <c r="L139" s="151">
        <f>+SUM(L133:L138)</f>
        <v>294909588</v>
      </c>
      <c r="M139" s="131"/>
    </row>
    <row r="140" spans="2:13" ht="30" customHeight="1" thickBot="1">
      <c r="B140" s="130"/>
      <c r="C140" s="215"/>
      <c r="D140" s="216"/>
      <c r="E140" s="230"/>
      <c r="F140" s="217"/>
      <c r="G140" s="216"/>
      <c r="H140" s="218" t="s">
        <v>309</v>
      </c>
      <c r="I140" s="226" t="s">
        <v>207</v>
      </c>
      <c r="J140" s="233">
        <f>J108</f>
        <v>6.8741950000000003</v>
      </c>
      <c r="K140" s="228" t="s">
        <v>120</v>
      </c>
      <c r="L140" s="222"/>
      <c r="M140" s="131"/>
    </row>
    <row r="141" spans="2:13" ht="51" customHeight="1">
      <c r="B141" s="130"/>
      <c r="C141" s="141">
        <f>1+MAX($C$12:C140)</f>
        <v>111</v>
      </c>
      <c r="D141" s="142" t="s">
        <v>310</v>
      </c>
      <c r="E141" s="201" t="s">
        <v>163</v>
      </c>
      <c r="F141" s="201" t="s">
        <v>311</v>
      </c>
      <c r="G141" s="201" t="s">
        <v>122</v>
      </c>
      <c r="H141" s="143" t="s">
        <v>312</v>
      </c>
      <c r="I141" s="142" t="s">
        <v>86</v>
      </c>
      <c r="J141" s="144">
        <v>211</v>
      </c>
      <c r="K141" s="140">
        <v>357533</v>
      </c>
      <c r="L141" s="145">
        <f>IFERROR(ROUND(ROUND(K141,0)*J141,0),"")</f>
        <v>75439463</v>
      </c>
      <c r="M141" s="131"/>
    </row>
    <row r="142" spans="2:13" ht="51" customHeight="1">
      <c r="B142" s="130"/>
      <c r="C142" s="141">
        <f>1+MAX($C$12:C141)</f>
        <v>112</v>
      </c>
      <c r="D142" s="142" t="s">
        <v>108</v>
      </c>
      <c r="E142" s="201" t="s">
        <v>163</v>
      </c>
      <c r="F142" s="201" t="s">
        <v>313</v>
      </c>
      <c r="G142" s="201" t="s">
        <v>122</v>
      </c>
      <c r="H142" s="143" t="s">
        <v>109</v>
      </c>
      <c r="I142" s="142" t="s">
        <v>86</v>
      </c>
      <c r="J142" s="144">
        <v>22074</v>
      </c>
      <c r="K142" s="140">
        <v>3491</v>
      </c>
      <c r="L142" s="145">
        <f>IFERROR(ROUND(ROUND(K142,0)*J142,0),"")</f>
        <v>77060334</v>
      </c>
      <c r="M142" s="131"/>
    </row>
    <row r="143" spans="2:13" ht="75.75" customHeight="1">
      <c r="B143" s="130"/>
      <c r="C143" s="141">
        <f>1+MAX($C$12:C142)</f>
        <v>113</v>
      </c>
      <c r="D143" s="142" t="s">
        <v>314</v>
      </c>
      <c r="E143" s="201" t="s">
        <v>163</v>
      </c>
      <c r="F143" s="201" t="s">
        <v>313</v>
      </c>
      <c r="G143" s="201" t="s">
        <v>122</v>
      </c>
      <c r="H143" s="143" t="s">
        <v>315</v>
      </c>
      <c r="I143" s="142" t="s">
        <v>84</v>
      </c>
      <c r="J143" s="144">
        <v>6</v>
      </c>
      <c r="K143" s="140">
        <v>102315</v>
      </c>
      <c r="L143" s="145">
        <f t="shared" ref="L143:L148" si="7">IFERROR(ROUND(ROUND(K143,0)*J143,0),"")</f>
        <v>613890</v>
      </c>
      <c r="M143" s="131"/>
    </row>
    <row r="144" spans="2:13" ht="51" customHeight="1">
      <c r="B144" s="130"/>
      <c r="C144" s="141">
        <f>1+MAX($C$12:C143)</f>
        <v>114</v>
      </c>
      <c r="D144" s="142" t="s">
        <v>129</v>
      </c>
      <c r="E144" s="201" t="s">
        <v>163</v>
      </c>
      <c r="F144" s="201" t="s">
        <v>316</v>
      </c>
      <c r="G144" s="201" t="s">
        <v>122</v>
      </c>
      <c r="H144" s="143" t="s">
        <v>164</v>
      </c>
      <c r="I144" s="142" t="s">
        <v>128</v>
      </c>
      <c r="J144" s="144">
        <v>1840</v>
      </c>
      <c r="K144" s="140">
        <v>34001</v>
      </c>
      <c r="L144" s="145">
        <f t="shared" si="7"/>
        <v>62561840</v>
      </c>
      <c r="M144" s="131"/>
    </row>
    <row r="145" spans="2:18" ht="75.75" customHeight="1">
      <c r="B145" s="130"/>
      <c r="C145" s="141">
        <f>1+MAX($C$12:C144)</f>
        <v>115</v>
      </c>
      <c r="D145" s="142" t="s">
        <v>317</v>
      </c>
      <c r="E145" s="201" t="s">
        <v>163</v>
      </c>
      <c r="F145" s="201" t="s">
        <v>318</v>
      </c>
      <c r="G145" s="201" t="s">
        <v>122</v>
      </c>
      <c r="H145" s="143" t="s">
        <v>319</v>
      </c>
      <c r="I145" s="142" t="s">
        <v>128</v>
      </c>
      <c r="J145" s="144">
        <v>98</v>
      </c>
      <c r="K145" s="140">
        <v>592929</v>
      </c>
      <c r="L145" s="145">
        <f t="shared" si="7"/>
        <v>58107042</v>
      </c>
      <c r="M145" s="131"/>
    </row>
    <row r="146" spans="2:18" ht="76.5" customHeight="1">
      <c r="B146" s="130"/>
      <c r="C146" s="141">
        <f>1+MAX($C$12:C145)</f>
        <v>116</v>
      </c>
      <c r="D146" s="142" t="s">
        <v>320</v>
      </c>
      <c r="E146" s="201" t="s">
        <v>163</v>
      </c>
      <c r="F146" s="201" t="s">
        <v>318</v>
      </c>
      <c r="G146" s="201" t="s">
        <v>122</v>
      </c>
      <c r="H146" s="143" t="s">
        <v>321</v>
      </c>
      <c r="I146" s="142" t="s">
        <v>128</v>
      </c>
      <c r="J146" s="144">
        <v>7</v>
      </c>
      <c r="K146" s="140">
        <v>941529</v>
      </c>
      <c r="L146" s="145">
        <f t="shared" si="7"/>
        <v>6590703</v>
      </c>
      <c r="M146" s="131"/>
    </row>
    <row r="147" spans="2:18" ht="51" customHeight="1">
      <c r="B147" s="130"/>
      <c r="C147" s="141">
        <f>1+MAX($C$12:C146)</f>
        <v>117</v>
      </c>
      <c r="D147" s="142" t="s">
        <v>322</v>
      </c>
      <c r="E147" s="201" t="s">
        <v>163</v>
      </c>
      <c r="F147" s="201" t="s">
        <v>311</v>
      </c>
      <c r="G147" s="201" t="s">
        <v>122</v>
      </c>
      <c r="H147" s="143" t="s">
        <v>323</v>
      </c>
      <c r="I147" s="142" t="s">
        <v>128</v>
      </c>
      <c r="J147" s="144">
        <v>10</v>
      </c>
      <c r="K147" s="140">
        <v>400522</v>
      </c>
      <c r="L147" s="145">
        <f t="shared" si="7"/>
        <v>4005220</v>
      </c>
      <c r="M147" s="131"/>
    </row>
    <row r="148" spans="2:18" ht="51" customHeight="1" thickBot="1">
      <c r="B148" s="130"/>
      <c r="C148" s="141">
        <f>1+MAX($C$12:C147)</f>
        <v>118</v>
      </c>
      <c r="D148" s="142" t="s">
        <v>130</v>
      </c>
      <c r="E148" s="201" t="s">
        <v>163</v>
      </c>
      <c r="F148" s="201" t="s">
        <v>324</v>
      </c>
      <c r="G148" s="201" t="s">
        <v>122</v>
      </c>
      <c r="H148" s="143" t="s">
        <v>165</v>
      </c>
      <c r="I148" s="142" t="s">
        <v>128</v>
      </c>
      <c r="J148" s="144">
        <v>28</v>
      </c>
      <c r="K148" s="140">
        <v>17389</v>
      </c>
      <c r="L148" s="145">
        <f t="shared" si="7"/>
        <v>486892</v>
      </c>
      <c r="M148" s="131"/>
    </row>
    <row r="149" spans="2:18" ht="36.950000000000003" customHeight="1" thickBot="1">
      <c r="B149" s="130"/>
      <c r="C149" s="146" t="s">
        <v>11</v>
      </c>
      <c r="D149" s="147"/>
      <c r="E149" s="147"/>
      <c r="F149" s="148"/>
      <c r="G149" s="210"/>
      <c r="H149" s="211" t="s">
        <v>309</v>
      </c>
      <c r="I149" s="210"/>
      <c r="J149" s="149"/>
      <c r="K149" s="150"/>
      <c r="L149" s="151">
        <f>+SUM(L141:L148)</f>
        <v>284865384</v>
      </c>
      <c r="M149" s="131"/>
    </row>
    <row r="150" spans="2:18" s="157" customFormat="1" ht="30" customHeight="1" thickBot="1">
      <c r="B150" s="152"/>
      <c r="C150" s="153"/>
      <c r="D150" s="154"/>
      <c r="E150" s="154"/>
      <c r="F150" s="154"/>
      <c r="G150" s="154"/>
      <c r="H150" s="154"/>
      <c r="I150" s="154"/>
      <c r="J150" s="154"/>
      <c r="K150" s="234" t="s">
        <v>12</v>
      </c>
      <c r="L150" s="155">
        <f>+SUM(L33,L40,L55,L80,L97,L107,L118,L131,L139,L149)</f>
        <v>21044537664</v>
      </c>
      <c r="M150" s="156"/>
      <c r="Q150" s="203"/>
    </row>
    <row r="151" spans="2:18" s="157" customFormat="1" ht="16.5" thickBot="1">
      <c r="B151" s="152"/>
      <c r="C151" s="158"/>
      <c r="D151" s="158"/>
      <c r="E151" s="158"/>
      <c r="F151" s="159"/>
      <c r="G151" s="158"/>
      <c r="H151" s="159"/>
      <c r="I151" s="158"/>
      <c r="J151" s="158"/>
      <c r="K151" s="158"/>
      <c r="L151" s="160"/>
      <c r="M151" s="156"/>
      <c r="Q151" s="122"/>
    </row>
    <row r="152" spans="2:18" s="157" customFormat="1" ht="30" customHeight="1">
      <c r="B152" s="152"/>
      <c r="D152" s="161"/>
      <c r="E152" s="161"/>
      <c r="F152" s="162"/>
      <c r="H152" s="199" t="s">
        <v>102</v>
      </c>
      <c r="I152" s="163"/>
      <c r="J152" s="163"/>
      <c r="K152" s="163"/>
      <c r="L152" s="164"/>
      <c r="M152" s="156"/>
    </row>
    <row r="153" spans="2:18" s="157" customFormat="1" ht="3.6" customHeight="1">
      <c r="B153" s="152"/>
      <c r="D153" s="161"/>
      <c r="E153" s="161"/>
      <c r="F153" s="162"/>
      <c r="H153" s="165"/>
      <c r="I153" s="166"/>
      <c r="J153" s="166"/>
      <c r="K153" s="166"/>
      <c r="L153" s="167"/>
      <c r="M153" s="156"/>
    </row>
    <row r="154" spans="2:18" s="157" customFormat="1" ht="30" customHeight="1">
      <c r="B154" s="152"/>
      <c r="D154" s="161"/>
      <c r="E154" s="161"/>
      <c r="F154" s="162"/>
      <c r="H154" s="168" t="s">
        <v>100</v>
      </c>
      <c r="I154" s="169" t="s">
        <v>101</v>
      </c>
      <c r="J154" s="170"/>
      <c r="K154" s="171"/>
      <c r="L154" s="200">
        <v>138594971</v>
      </c>
      <c r="M154" s="156"/>
      <c r="Q154" s="202"/>
      <c r="R154" s="203"/>
    </row>
    <row r="155" spans="2:18" s="157" customFormat="1" ht="30" customHeight="1">
      <c r="B155" s="152"/>
      <c r="D155" s="172"/>
      <c r="E155" s="172"/>
      <c r="F155" s="173"/>
      <c r="G155" s="172"/>
      <c r="H155" s="168" t="s">
        <v>90</v>
      </c>
      <c r="I155" s="169" t="s">
        <v>101</v>
      </c>
      <c r="J155" s="170"/>
      <c r="K155" s="171"/>
      <c r="L155" s="200">
        <v>26889250</v>
      </c>
      <c r="M155" s="156"/>
    </row>
    <row r="156" spans="2:18" s="157" customFormat="1" ht="40.5" customHeight="1">
      <c r="B156" s="152"/>
      <c r="D156" s="172"/>
      <c r="E156" s="172"/>
      <c r="F156" s="173"/>
      <c r="G156" s="172"/>
      <c r="H156" s="168" t="s">
        <v>167</v>
      </c>
      <c r="I156" s="169" t="s">
        <v>101</v>
      </c>
      <c r="J156" s="170"/>
      <c r="K156" s="171"/>
      <c r="L156" s="200">
        <v>125753368</v>
      </c>
      <c r="M156" s="156"/>
    </row>
    <row r="157" spans="2:18" s="157" customFormat="1" ht="30" customHeight="1">
      <c r="B157" s="152"/>
      <c r="D157" s="161"/>
      <c r="E157" s="161"/>
      <c r="F157" s="162"/>
      <c r="H157" s="168" t="s">
        <v>168</v>
      </c>
      <c r="I157" s="169" t="s">
        <v>101</v>
      </c>
      <c r="J157" s="170"/>
      <c r="K157" s="171"/>
      <c r="L157" s="200">
        <v>442716417</v>
      </c>
      <c r="M157" s="156"/>
    </row>
    <row r="158" spans="2:18" s="157" customFormat="1" ht="30" customHeight="1" thickBot="1">
      <c r="B158" s="152"/>
      <c r="D158" s="161"/>
      <c r="E158" s="161"/>
      <c r="F158" s="162"/>
      <c r="H158" s="168" t="s">
        <v>119</v>
      </c>
      <c r="I158" s="142" t="s">
        <v>120</v>
      </c>
      <c r="J158" s="232">
        <v>6.8741950000000003</v>
      </c>
      <c r="K158" s="140">
        <v>1032217</v>
      </c>
      <c r="L158" s="145">
        <f>IFERROR(ROUND(ROUND(K158,0)*J158,0),"")</f>
        <v>7095661</v>
      </c>
      <c r="M158" s="156"/>
    </row>
    <row r="159" spans="2:18" s="157" customFormat="1" ht="30" customHeight="1" thickBot="1">
      <c r="B159" s="152"/>
      <c r="D159" s="161"/>
      <c r="E159" s="161"/>
      <c r="F159" s="162"/>
      <c r="H159" s="174" t="s">
        <v>13</v>
      </c>
      <c r="I159" s="175"/>
      <c r="J159" s="176"/>
      <c r="K159" s="177"/>
      <c r="L159" s="155">
        <f>+SUM(L150:L158)</f>
        <v>21785587331</v>
      </c>
      <c r="M159" s="156"/>
      <c r="P159" s="202"/>
    </row>
    <row r="160" spans="2:18" s="157" customFormat="1" ht="16.5" thickBot="1">
      <c r="B160" s="152"/>
      <c r="D160" s="161"/>
      <c r="E160" s="161"/>
      <c r="F160" s="178"/>
      <c r="G160" s="161"/>
      <c r="H160" s="162"/>
      <c r="J160" s="179"/>
      <c r="K160" s="180"/>
      <c r="L160" s="181"/>
      <c r="M160" s="156"/>
    </row>
    <row r="161" spans="1:14" s="157" customFormat="1" ht="15.75">
      <c r="B161" s="152"/>
      <c r="C161" s="182"/>
      <c r="D161" s="255"/>
      <c r="E161" s="255"/>
      <c r="F161" s="255"/>
      <c r="G161" s="255"/>
      <c r="H161" s="255"/>
      <c r="I161" s="255"/>
      <c r="J161" s="255"/>
      <c r="K161" s="255"/>
      <c r="L161" s="256"/>
      <c r="M161" s="183"/>
    </row>
    <row r="162" spans="1:14" s="157" customFormat="1" ht="45" customHeight="1">
      <c r="B162" s="152"/>
      <c r="C162" s="257" t="s">
        <v>91</v>
      </c>
      <c r="D162" s="258"/>
      <c r="E162" s="258"/>
      <c r="F162" s="258"/>
      <c r="G162" s="258"/>
      <c r="H162" s="258"/>
      <c r="I162" s="259" t="s">
        <v>14</v>
      </c>
      <c r="J162" s="259"/>
      <c r="K162" s="259"/>
      <c r="L162" s="184" t="s">
        <v>15</v>
      </c>
      <c r="M162" s="185"/>
    </row>
    <row r="163" spans="1:14" s="157" customFormat="1" ht="45" customHeight="1">
      <c r="B163" s="152"/>
      <c r="C163" s="260" t="s">
        <v>92</v>
      </c>
      <c r="D163" s="261"/>
      <c r="E163" s="261"/>
      <c r="F163" s="261"/>
      <c r="G163" s="261"/>
      <c r="H163" s="261"/>
      <c r="I163" s="262" t="s">
        <v>16</v>
      </c>
      <c r="J163" s="263"/>
      <c r="K163" s="186" t="s">
        <v>17</v>
      </c>
      <c r="L163" s="187">
        <v>0.26700000000000002</v>
      </c>
      <c r="M163" s="185"/>
    </row>
    <row r="164" spans="1:14" s="157" customFormat="1" ht="45" customHeight="1">
      <c r="B164" s="152"/>
      <c r="C164" s="260" t="s">
        <v>93</v>
      </c>
      <c r="D164" s="261"/>
      <c r="E164" s="261"/>
      <c r="F164" s="261"/>
      <c r="G164" s="261"/>
      <c r="H164" s="261"/>
      <c r="I164" s="266" t="s">
        <v>18</v>
      </c>
      <c r="J164" s="267"/>
      <c r="K164" s="186" t="s">
        <v>19</v>
      </c>
      <c r="L164" s="187">
        <v>0.02</v>
      </c>
      <c r="M164" s="185"/>
    </row>
    <row r="165" spans="1:14" s="157" customFormat="1" ht="45" customHeight="1">
      <c r="B165" s="152"/>
      <c r="C165" s="268" t="s">
        <v>94</v>
      </c>
      <c r="D165" s="269"/>
      <c r="E165" s="269"/>
      <c r="F165" s="269"/>
      <c r="G165" s="269"/>
      <c r="H165" s="269"/>
      <c r="I165" s="270" t="s">
        <v>20</v>
      </c>
      <c r="J165" s="271"/>
      <c r="K165" s="186" t="s">
        <v>21</v>
      </c>
      <c r="L165" s="187">
        <v>0.05</v>
      </c>
      <c r="M165" s="156"/>
    </row>
    <row r="166" spans="1:14" ht="72.75" customHeight="1">
      <c r="B166" s="130"/>
      <c r="C166" s="260" t="s">
        <v>95</v>
      </c>
      <c r="D166" s="261"/>
      <c r="E166" s="261"/>
      <c r="F166" s="261"/>
      <c r="G166" s="261"/>
      <c r="H166" s="261"/>
      <c r="I166" s="262" t="s">
        <v>22</v>
      </c>
      <c r="J166" s="263"/>
      <c r="K166" s="186" t="s">
        <v>23</v>
      </c>
      <c r="L166" s="187">
        <f>+SUM(L163:L165)</f>
        <v>0.33700000000000002</v>
      </c>
      <c r="M166" s="131"/>
    </row>
    <row r="167" spans="1:14" ht="57.75" customHeight="1">
      <c r="B167" s="130"/>
      <c r="C167" s="260" t="s">
        <v>131</v>
      </c>
      <c r="D167" s="261"/>
      <c r="E167" s="261"/>
      <c r="F167" s="261"/>
      <c r="G167" s="261"/>
      <c r="H167" s="261"/>
      <c r="I167" s="204"/>
      <c r="J167" s="205"/>
      <c r="K167" s="205"/>
      <c r="L167" s="206"/>
      <c r="M167" s="131"/>
    </row>
    <row r="168" spans="1:14" ht="16.5" thickBot="1">
      <c r="B168" s="130"/>
      <c r="C168" s="188"/>
      <c r="D168" s="189"/>
      <c r="E168" s="189"/>
      <c r="F168" s="189"/>
      <c r="G168" s="189"/>
      <c r="H168" s="190"/>
      <c r="I168" s="207"/>
      <c r="J168" s="208"/>
      <c r="K168" s="208"/>
      <c r="L168" s="209"/>
      <c r="M168" s="131"/>
    </row>
    <row r="169" spans="1:14" s="1" customFormat="1" ht="24.75" customHeight="1">
      <c r="B169" s="4"/>
      <c r="F169" s="2"/>
      <c r="M169" s="5"/>
    </row>
    <row r="170" spans="1:14" s="1" customFormat="1" ht="16.5">
      <c r="B170" s="4"/>
      <c r="C170" s="191" t="s">
        <v>96</v>
      </c>
      <c r="D170" s="191"/>
      <c r="E170" s="191"/>
      <c r="F170" s="191"/>
      <c r="G170" s="192"/>
      <c r="H170" s="193"/>
      <c r="M170" s="5"/>
    </row>
    <row r="171" spans="1:14" s="1" customFormat="1" ht="16.5">
      <c r="B171" s="4"/>
      <c r="F171" s="2"/>
      <c r="M171" s="5"/>
    </row>
    <row r="172" spans="1:14" s="1" customFormat="1" ht="16.5">
      <c r="B172" s="4"/>
      <c r="F172" s="2"/>
      <c r="M172" s="5"/>
    </row>
    <row r="173" spans="1:14" s="1" customFormat="1" ht="16.5">
      <c r="A173" s="3"/>
      <c r="B173" s="4"/>
      <c r="C173" s="264"/>
      <c r="D173" s="264"/>
      <c r="E173" s="264"/>
      <c r="F173" s="264"/>
      <c r="G173" s="264"/>
      <c r="M173" s="5"/>
      <c r="N173" s="3"/>
    </row>
    <row r="174" spans="1:14" s="1" customFormat="1" ht="31.5" customHeight="1">
      <c r="A174" s="3"/>
      <c r="B174" s="4"/>
      <c r="C174" s="265" t="s">
        <v>24</v>
      </c>
      <c r="D174" s="265"/>
      <c r="E174" s="265"/>
      <c r="F174" s="265"/>
      <c r="G174" s="265"/>
      <c r="M174" s="5"/>
      <c r="N174" s="3"/>
    </row>
    <row r="175" spans="1:14" s="3" customFormat="1" ht="16.5" thickBot="1">
      <c r="B175" s="194"/>
      <c r="C175" s="195"/>
      <c r="D175" s="195"/>
      <c r="E175" s="195"/>
      <c r="F175" s="196"/>
      <c r="G175" s="195"/>
      <c r="H175" s="197"/>
      <c r="I175" s="195"/>
      <c r="J175" s="195"/>
      <c r="K175" s="195"/>
      <c r="L175" s="195"/>
      <c r="M175" s="198"/>
    </row>
    <row r="176" spans="1:14" ht="15.75" thickTop="1"/>
  </sheetData>
  <protectedRanges>
    <protectedRange sqref="E10:E11" name="Rango1_1"/>
    <protectedRange sqref="L34 C34:H34" name="Rango1_1_1"/>
    <protectedRange sqref="I34:J34" name="Rango1_6"/>
    <protectedRange sqref="L12 C12:J12" name="Rango1_2"/>
    <protectedRange sqref="L41 C41:J41" name="Rango1_3"/>
    <protectedRange sqref="L56 C56:J56" name="Rango1_4"/>
    <protectedRange sqref="L81 C81:J81" name="Rango1_5"/>
    <protectedRange sqref="L98 C98:J98" name="Rango1_7"/>
    <protectedRange sqref="L108 C108:J108" name="Rango1_8"/>
    <protectedRange sqref="L119 C119:J119" name="Rango1_9"/>
    <protectedRange sqref="C132:J132 L132" name="Rango1_10"/>
    <protectedRange sqref="L140 C140:J140" name="Rango1_12"/>
  </protectedRanges>
  <mergeCells count="27">
    <mergeCell ref="C167:H167"/>
    <mergeCell ref="C173:G173"/>
    <mergeCell ref="C174:G174"/>
    <mergeCell ref="C164:H164"/>
    <mergeCell ref="I164:J164"/>
    <mergeCell ref="C165:H165"/>
    <mergeCell ref="I165:J165"/>
    <mergeCell ref="C166:H166"/>
    <mergeCell ref="I166:J166"/>
    <mergeCell ref="D161:L161"/>
    <mergeCell ref="C162:H162"/>
    <mergeCell ref="I162:K162"/>
    <mergeCell ref="C163:H163"/>
    <mergeCell ref="I163:J163"/>
    <mergeCell ref="K10:K11"/>
    <mergeCell ref="C3:G3"/>
    <mergeCell ref="C5:L5"/>
    <mergeCell ref="C6:L6"/>
    <mergeCell ref="C7:L8"/>
    <mergeCell ref="E10:E11"/>
    <mergeCell ref="F10:G10"/>
    <mergeCell ref="L10:L11"/>
    <mergeCell ref="C10:C11"/>
    <mergeCell ref="D10:D11"/>
    <mergeCell ref="H10:H11"/>
    <mergeCell ref="I10:I11"/>
    <mergeCell ref="J10:J11"/>
  </mergeCells>
  <phoneticPr fontId="58" type="noConversion"/>
  <conditionalFormatting sqref="E82:E96">
    <cfRule type="containsBlanks" dxfId="35" priority="7">
      <formula>LEN(TRIM(E82))=0</formula>
    </cfRule>
  </conditionalFormatting>
  <conditionalFormatting sqref="E42:F54">
    <cfRule type="containsBlanks" dxfId="34" priority="3">
      <formula>LEN(TRIM(E42))=0</formula>
    </cfRule>
  </conditionalFormatting>
  <conditionalFormatting sqref="E13:G32">
    <cfRule type="containsBlanks" dxfId="33" priority="10">
      <formula>LEN(TRIM(E13))=0</formula>
    </cfRule>
  </conditionalFormatting>
  <conditionalFormatting sqref="E35:G39">
    <cfRule type="containsBlanks" dxfId="32" priority="21">
      <formula>LEN(TRIM(E35))=0</formula>
    </cfRule>
  </conditionalFormatting>
  <conditionalFormatting sqref="E57:G79">
    <cfRule type="containsBlanks" dxfId="31" priority="2">
      <formula>LEN(TRIM(E57))=0</formula>
    </cfRule>
  </conditionalFormatting>
  <conditionalFormatting sqref="E99:G106">
    <cfRule type="containsBlanks" dxfId="30" priority="5">
      <formula>LEN(TRIM(E99))=0</formula>
    </cfRule>
  </conditionalFormatting>
  <conditionalFormatting sqref="E109:G117">
    <cfRule type="containsBlanks" dxfId="29" priority="1">
      <formula>LEN(TRIM(E109))=0</formula>
    </cfRule>
  </conditionalFormatting>
  <conditionalFormatting sqref="E120:G130">
    <cfRule type="containsBlanks" dxfId="28" priority="15">
      <formula>LEN(TRIM(E120))=0</formula>
    </cfRule>
  </conditionalFormatting>
  <conditionalFormatting sqref="E133:G138">
    <cfRule type="containsBlanks" dxfId="27" priority="14">
      <formula>LEN(TRIM(E133))=0</formula>
    </cfRule>
  </conditionalFormatting>
  <conditionalFormatting sqref="E141:G148">
    <cfRule type="containsBlanks" dxfId="26" priority="13">
      <formula>LEN(TRIM(E141))=0</formula>
    </cfRule>
  </conditionalFormatting>
  <conditionalFormatting sqref="F86:F94 F95:G96">
    <cfRule type="containsBlanks" dxfId="25" priority="40">
      <formula>LEN(TRIM(F86))=0</formula>
    </cfRule>
  </conditionalFormatting>
  <conditionalFormatting sqref="F82:G85">
    <cfRule type="containsBlanks" dxfId="24" priority="28">
      <formula>LEN(TRIM(F82))=0</formula>
    </cfRule>
  </conditionalFormatting>
  <conditionalFormatting sqref="G42:G48 F49:G49">
    <cfRule type="containsBlanks" dxfId="23" priority="41">
      <formula>LEN(TRIM(F42))=0</formula>
    </cfRule>
  </conditionalFormatting>
  <conditionalFormatting sqref="G50:G54">
    <cfRule type="containsBlanks" dxfId="22" priority="23">
      <formula>LEN(TRIM(G50))=0</formula>
    </cfRule>
  </conditionalFormatting>
  <conditionalFormatting sqref="G86:G95">
    <cfRule type="containsBlanks" dxfId="21" priority="27">
      <formula>LEN(TRIM(G86))=0</formula>
    </cfRule>
  </conditionalFormatting>
  <conditionalFormatting sqref="K13:K32 K35:K39 K42:K54 K57:K79 K82:K96 K99:K106 K109:K117 K120:K130 K133:K138 K141:K148">
    <cfRule type="notContainsBlanks" dxfId="20" priority="44">
      <formula>LEN(TRIM(K13))&gt;0</formula>
    </cfRule>
    <cfRule type="expression" dxfId="19" priority="45">
      <formula>C13&lt;&gt;""</formula>
    </cfRule>
  </conditionalFormatting>
  <conditionalFormatting sqref="K158">
    <cfRule type="notContainsBlanks" dxfId="18" priority="46">
      <formula>LEN(TRIM(K158))&gt;0</formula>
    </cfRule>
    <cfRule type="expression" dxfId="17" priority="47">
      <formula>J158&lt;&gt;""</formula>
    </cfRule>
  </conditionalFormatting>
  <conditionalFormatting sqref="L163:L166">
    <cfRule type="containsBlanks" dxfId="16" priority="48">
      <formula>LEN(TRIM(L163))=0</formula>
    </cfRule>
  </conditionalFormatting>
  <printOptions horizontalCentered="1"/>
  <pageMargins left="0.23622047244094491" right="0.23622047244094491" top="0.74803149606299213" bottom="0.74803149606299213"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76"/>
  <sheetViews>
    <sheetView showGridLines="0" tabSelected="1" view="pageBreakPreview" topLeftCell="G148" zoomScale="70" zoomScaleNormal="100" zoomScaleSheetLayoutView="70" zoomScalePageLayoutView="55" workbookViewId="0">
      <selection activeCell="P164" sqref="P164"/>
    </sheetView>
  </sheetViews>
  <sheetFormatPr baseColWidth="10" defaultColWidth="11.42578125" defaultRowHeight="15"/>
  <cols>
    <col min="1" max="1" width="1.7109375" style="122" customWidth="1"/>
    <col min="2" max="2" width="3.42578125" style="122" customWidth="1"/>
    <col min="3" max="3" width="5.140625" style="122" customWidth="1"/>
    <col min="4" max="4" width="15.28515625" style="122" customWidth="1"/>
    <col min="5" max="5" width="20.85546875" style="122" customWidth="1"/>
    <col min="6" max="6" width="16.140625" style="123" customWidth="1"/>
    <col min="7" max="7" width="17.5703125" style="122" customWidth="1"/>
    <col min="8" max="8" width="73.28515625" style="124" customWidth="1"/>
    <col min="9" max="9" width="12" style="122" bestFit="1" customWidth="1"/>
    <col min="10" max="10" width="13.5703125" style="122" bestFit="1" customWidth="1"/>
    <col min="11" max="11" width="23.85546875" style="122" customWidth="1"/>
    <col min="12" max="12" width="30" style="122" customWidth="1"/>
    <col min="13" max="13" width="3.28515625" style="122" customWidth="1"/>
    <col min="14" max="14" width="1.5703125" style="122" customWidth="1"/>
    <col min="15" max="15" width="11.42578125" style="122"/>
    <col min="16" max="18" width="21.140625" style="122" bestFit="1" customWidth="1"/>
    <col min="19" max="16384" width="11.42578125" style="122"/>
  </cols>
  <sheetData>
    <row r="1" spans="2:13" ht="15.75" thickBot="1"/>
    <row r="2" spans="2:13" ht="15.75" thickTop="1">
      <c r="B2" s="125"/>
      <c r="C2" s="126"/>
      <c r="D2" s="126"/>
      <c r="E2" s="126"/>
      <c r="F2" s="127"/>
      <c r="G2" s="126"/>
      <c r="H2" s="128"/>
      <c r="I2" s="126"/>
      <c r="J2" s="126"/>
      <c r="K2" s="126"/>
      <c r="L2" s="126"/>
      <c r="M2" s="129"/>
    </row>
    <row r="3" spans="2:13" ht="27" customHeight="1">
      <c r="B3" s="130"/>
      <c r="C3" s="237" t="s">
        <v>326</v>
      </c>
      <c r="D3" s="237"/>
      <c r="E3" s="237"/>
      <c r="F3" s="237"/>
      <c r="G3" s="237"/>
      <c r="M3" s="131"/>
    </row>
    <row r="4" spans="2:13" ht="15.75">
      <c r="B4" s="130"/>
      <c r="C4" s="132" t="s">
        <v>25</v>
      </c>
      <c r="D4" s="133"/>
      <c r="E4" s="133" t="s">
        <v>26</v>
      </c>
      <c r="F4" s="134" t="s">
        <v>27</v>
      </c>
      <c r="G4" s="133">
        <v>4</v>
      </c>
      <c r="M4" s="131"/>
    </row>
    <row r="5" spans="2:13" ht="15.75">
      <c r="B5" s="130"/>
      <c r="C5" s="238" t="s">
        <v>121</v>
      </c>
      <c r="D5" s="238"/>
      <c r="E5" s="238"/>
      <c r="F5" s="238"/>
      <c r="G5" s="238"/>
      <c r="H5" s="238"/>
      <c r="I5" s="238"/>
      <c r="J5" s="238"/>
      <c r="K5" s="238"/>
      <c r="L5" s="238"/>
      <c r="M5" s="131"/>
    </row>
    <row r="6" spans="2:13" ht="16.5" thickBot="1">
      <c r="B6" s="130"/>
      <c r="C6" s="239" t="s">
        <v>0</v>
      </c>
      <c r="D6" s="239"/>
      <c r="E6" s="239"/>
      <c r="F6" s="239"/>
      <c r="G6" s="239"/>
      <c r="H6" s="239"/>
      <c r="I6" s="239"/>
      <c r="J6" s="239"/>
      <c r="K6" s="239"/>
      <c r="L6" s="239"/>
      <c r="M6" s="131"/>
    </row>
    <row r="7" spans="2:13" s="135" customFormat="1" ht="15" customHeight="1">
      <c r="B7" s="136"/>
      <c r="C7" s="240" t="s">
        <v>325</v>
      </c>
      <c r="D7" s="241"/>
      <c r="E7" s="241"/>
      <c r="F7" s="241"/>
      <c r="G7" s="241"/>
      <c r="H7" s="241"/>
      <c r="I7" s="241"/>
      <c r="J7" s="241"/>
      <c r="K7" s="241"/>
      <c r="L7" s="242"/>
      <c r="M7" s="137"/>
    </row>
    <row r="8" spans="2:13" ht="43.5" customHeight="1">
      <c r="B8" s="138"/>
      <c r="C8" s="243"/>
      <c r="D8" s="244"/>
      <c r="E8" s="244"/>
      <c r="F8" s="244"/>
      <c r="G8" s="244"/>
      <c r="H8" s="244"/>
      <c r="I8" s="244"/>
      <c r="J8" s="244"/>
      <c r="K8" s="244"/>
      <c r="L8" s="245"/>
      <c r="M8" s="131"/>
    </row>
    <row r="9" spans="2:13" ht="30" customHeight="1" thickBot="1">
      <c r="B9" s="130"/>
      <c r="C9" s="212"/>
      <c r="D9" s="213"/>
      <c r="E9" s="213"/>
      <c r="F9" s="213"/>
      <c r="G9" s="213"/>
      <c r="H9" s="213"/>
      <c r="I9" s="213"/>
      <c r="J9" s="213"/>
      <c r="K9" s="213"/>
      <c r="L9" s="214"/>
      <c r="M9" s="131"/>
    </row>
    <row r="10" spans="2:13" ht="30" customHeight="1">
      <c r="B10" s="130"/>
      <c r="C10" s="251" t="s">
        <v>1</v>
      </c>
      <c r="D10" s="253" t="s">
        <v>2</v>
      </c>
      <c r="E10" s="246" t="s">
        <v>140</v>
      </c>
      <c r="F10" s="248" t="s">
        <v>3</v>
      </c>
      <c r="G10" s="248"/>
      <c r="H10" s="251" t="s">
        <v>4</v>
      </c>
      <c r="I10" s="253" t="s">
        <v>5</v>
      </c>
      <c r="J10" s="253" t="s">
        <v>6</v>
      </c>
      <c r="K10" s="235" t="s">
        <v>7</v>
      </c>
      <c r="L10" s="249" t="s">
        <v>8</v>
      </c>
      <c r="M10" s="131"/>
    </row>
    <row r="11" spans="2:13" ht="30" customHeight="1" thickBot="1">
      <c r="B11" s="130"/>
      <c r="C11" s="252"/>
      <c r="D11" s="254"/>
      <c r="E11" s="247"/>
      <c r="F11" s="139" t="s">
        <v>9</v>
      </c>
      <c r="G11" s="139" t="s">
        <v>10</v>
      </c>
      <c r="H11" s="252"/>
      <c r="I11" s="254"/>
      <c r="J11" s="254"/>
      <c r="K11" s="236"/>
      <c r="L11" s="250"/>
      <c r="M11" s="131"/>
    </row>
    <row r="12" spans="2:13" ht="30" customHeight="1" thickBot="1">
      <c r="B12" s="130"/>
      <c r="C12" s="215"/>
      <c r="D12" s="216"/>
      <c r="E12" s="216"/>
      <c r="F12" s="217"/>
      <c r="G12" s="216"/>
      <c r="H12" s="229" t="s">
        <v>169</v>
      </c>
      <c r="I12" s="223" t="s">
        <v>207</v>
      </c>
      <c r="J12" s="224">
        <v>2</v>
      </c>
      <c r="K12" s="225" t="s">
        <v>208</v>
      </c>
      <c r="L12" s="222"/>
      <c r="M12" s="131"/>
    </row>
    <row r="13" spans="2:13" ht="45.75" customHeight="1">
      <c r="B13" s="130"/>
      <c r="C13" s="141">
        <f>1+MAX($C$12:C12)</f>
        <v>1</v>
      </c>
      <c r="D13" s="142" t="s">
        <v>170</v>
      </c>
      <c r="E13" s="201" t="s">
        <v>171</v>
      </c>
      <c r="F13" s="201" t="s">
        <v>172</v>
      </c>
      <c r="G13" s="201" t="s">
        <v>122</v>
      </c>
      <c r="H13" s="143" t="s">
        <v>173</v>
      </c>
      <c r="I13" s="142" t="s">
        <v>85</v>
      </c>
      <c r="J13" s="144">
        <v>127</v>
      </c>
      <c r="K13" s="140"/>
      <c r="L13" s="145">
        <f>IFERROR(ROUND(ROUND(K13,0)*J13,0),"")</f>
        <v>0</v>
      </c>
      <c r="M13" s="131"/>
    </row>
    <row r="14" spans="2:13" ht="45.75" customHeight="1">
      <c r="B14" s="130"/>
      <c r="C14" s="141">
        <f>1+MAX($C$12:C13)</f>
        <v>2</v>
      </c>
      <c r="D14" s="142" t="s">
        <v>174</v>
      </c>
      <c r="E14" s="201" t="s">
        <v>171</v>
      </c>
      <c r="F14" s="201" t="s">
        <v>172</v>
      </c>
      <c r="G14" s="201" t="s">
        <v>122</v>
      </c>
      <c r="H14" s="143" t="s">
        <v>175</v>
      </c>
      <c r="I14" s="142" t="s">
        <v>85</v>
      </c>
      <c r="J14" s="144">
        <v>32</v>
      </c>
      <c r="K14" s="140"/>
      <c r="L14" s="145">
        <f t="shared" ref="L14:L24" si="0">IFERROR(ROUND(ROUND(K14,0)*J14,0),"")</f>
        <v>0</v>
      </c>
      <c r="M14" s="131"/>
    </row>
    <row r="15" spans="2:13" ht="45.75" customHeight="1">
      <c r="B15" s="130"/>
      <c r="C15" s="141">
        <f>1+MAX($C$12:C14)</f>
        <v>3</v>
      </c>
      <c r="D15" s="142" t="s">
        <v>176</v>
      </c>
      <c r="E15" s="201" t="s">
        <v>171</v>
      </c>
      <c r="F15" s="201" t="s">
        <v>172</v>
      </c>
      <c r="G15" s="201" t="s">
        <v>122</v>
      </c>
      <c r="H15" s="143" t="s">
        <v>177</v>
      </c>
      <c r="I15" s="142" t="s">
        <v>85</v>
      </c>
      <c r="J15" s="144">
        <v>32</v>
      </c>
      <c r="K15" s="140"/>
      <c r="L15" s="145">
        <f t="shared" si="0"/>
        <v>0</v>
      </c>
      <c r="M15" s="131"/>
    </row>
    <row r="16" spans="2:13" ht="45.75" customHeight="1">
      <c r="B16" s="130"/>
      <c r="C16" s="141">
        <f>1+MAX($C$12:C15)</f>
        <v>4</v>
      </c>
      <c r="D16" s="142" t="s">
        <v>178</v>
      </c>
      <c r="E16" s="201" t="s">
        <v>171</v>
      </c>
      <c r="F16" s="201" t="s">
        <v>172</v>
      </c>
      <c r="G16" s="201" t="s">
        <v>122</v>
      </c>
      <c r="H16" s="143" t="s">
        <v>179</v>
      </c>
      <c r="I16" s="142" t="s">
        <v>85</v>
      </c>
      <c r="J16" s="144">
        <v>32</v>
      </c>
      <c r="K16" s="140"/>
      <c r="L16" s="145">
        <f t="shared" si="0"/>
        <v>0</v>
      </c>
      <c r="M16" s="131"/>
    </row>
    <row r="17" spans="2:13" ht="45.75" customHeight="1">
      <c r="B17" s="130"/>
      <c r="C17" s="141">
        <f>1+MAX($C$12:C16)</f>
        <v>5</v>
      </c>
      <c r="D17" s="142" t="s">
        <v>180</v>
      </c>
      <c r="E17" s="201" t="s">
        <v>171</v>
      </c>
      <c r="F17" s="201" t="s">
        <v>172</v>
      </c>
      <c r="G17" s="201" t="s">
        <v>122</v>
      </c>
      <c r="H17" s="143" t="s">
        <v>181</v>
      </c>
      <c r="I17" s="142" t="s">
        <v>85</v>
      </c>
      <c r="J17" s="144">
        <v>32</v>
      </c>
      <c r="K17" s="140"/>
      <c r="L17" s="145">
        <f t="shared" si="0"/>
        <v>0</v>
      </c>
      <c r="M17" s="131"/>
    </row>
    <row r="18" spans="2:13" ht="45.75" customHeight="1">
      <c r="B18" s="130"/>
      <c r="C18" s="141">
        <f>1+MAX($C$12:C17)</f>
        <v>6</v>
      </c>
      <c r="D18" s="142" t="s">
        <v>182</v>
      </c>
      <c r="E18" s="201" t="s">
        <v>171</v>
      </c>
      <c r="F18" s="201" t="s">
        <v>172</v>
      </c>
      <c r="G18" s="201" t="s">
        <v>122</v>
      </c>
      <c r="H18" s="143" t="s">
        <v>183</v>
      </c>
      <c r="I18" s="142" t="s">
        <v>85</v>
      </c>
      <c r="J18" s="144">
        <v>32</v>
      </c>
      <c r="K18" s="140"/>
      <c r="L18" s="145">
        <f t="shared" si="0"/>
        <v>0</v>
      </c>
      <c r="M18" s="131"/>
    </row>
    <row r="19" spans="2:13" ht="45.75" customHeight="1">
      <c r="B19" s="130"/>
      <c r="C19" s="141">
        <f>1+MAX($C$12:C18)</f>
        <v>7</v>
      </c>
      <c r="D19" s="142" t="s">
        <v>184</v>
      </c>
      <c r="E19" s="201" t="s">
        <v>171</v>
      </c>
      <c r="F19" s="201" t="s">
        <v>172</v>
      </c>
      <c r="G19" s="201" t="s">
        <v>122</v>
      </c>
      <c r="H19" s="143" t="s">
        <v>185</v>
      </c>
      <c r="I19" s="142" t="s">
        <v>85</v>
      </c>
      <c r="J19" s="144">
        <v>32</v>
      </c>
      <c r="K19" s="140"/>
      <c r="L19" s="145">
        <f t="shared" si="0"/>
        <v>0</v>
      </c>
      <c r="M19" s="131"/>
    </row>
    <row r="20" spans="2:13" ht="45.75" customHeight="1">
      <c r="B20" s="130"/>
      <c r="C20" s="141">
        <f>1+MAX($C$12:C19)</f>
        <v>8</v>
      </c>
      <c r="D20" s="142" t="s">
        <v>186</v>
      </c>
      <c r="E20" s="201" t="s">
        <v>171</v>
      </c>
      <c r="F20" s="201" t="s">
        <v>172</v>
      </c>
      <c r="G20" s="201" t="s">
        <v>122</v>
      </c>
      <c r="H20" s="143" t="s">
        <v>187</v>
      </c>
      <c r="I20" s="142" t="s">
        <v>85</v>
      </c>
      <c r="J20" s="144">
        <v>27</v>
      </c>
      <c r="K20" s="140"/>
      <c r="L20" s="145">
        <f t="shared" si="0"/>
        <v>0</v>
      </c>
      <c r="M20" s="131"/>
    </row>
    <row r="21" spans="2:13" ht="45.75" customHeight="1">
      <c r="B21" s="130"/>
      <c r="C21" s="141">
        <f>1+MAX($C$12:C20)</f>
        <v>9</v>
      </c>
      <c r="D21" s="142" t="s">
        <v>188</v>
      </c>
      <c r="E21" s="201" t="s">
        <v>171</v>
      </c>
      <c r="F21" s="201" t="s">
        <v>172</v>
      </c>
      <c r="G21" s="201" t="s">
        <v>122</v>
      </c>
      <c r="H21" s="143" t="s">
        <v>189</v>
      </c>
      <c r="I21" s="142" t="s">
        <v>85</v>
      </c>
      <c r="J21" s="144">
        <v>11</v>
      </c>
      <c r="K21" s="140"/>
      <c r="L21" s="145">
        <f t="shared" si="0"/>
        <v>0</v>
      </c>
      <c r="M21" s="131"/>
    </row>
    <row r="22" spans="2:13" ht="62.1" customHeight="1">
      <c r="B22" s="130"/>
      <c r="C22" s="141">
        <f>1+MAX($C$12:C21)</f>
        <v>10</v>
      </c>
      <c r="D22" s="142" t="s">
        <v>190</v>
      </c>
      <c r="E22" s="201" t="s">
        <v>171</v>
      </c>
      <c r="F22" s="201" t="s">
        <v>191</v>
      </c>
      <c r="G22" s="201" t="s">
        <v>122</v>
      </c>
      <c r="H22" s="143" t="s">
        <v>192</v>
      </c>
      <c r="I22" s="142" t="s">
        <v>85</v>
      </c>
      <c r="J22" s="144">
        <v>204</v>
      </c>
      <c r="K22" s="140"/>
      <c r="L22" s="145">
        <f t="shared" si="0"/>
        <v>0</v>
      </c>
      <c r="M22" s="131"/>
    </row>
    <row r="23" spans="2:13" ht="36.75" customHeight="1">
      <c r="B23" s="130"/>
      <c r="C23" s="141">
        <f>1+MAX($C$12:C22)</f>
        <v>11</v>
      </c>
      <c r="D23" s="142" t="s">
        <v>193</v>
      </c>
      <c r="E23" s="201" t="s">
        <v>194</v>
      </c>
      <c r="F23" s="201" t="s">
        <v>195</v>
      </c>
      <c r="G23" s="201" t="s">
        <v>122</v>
      </c>
      <c r="H23" s="143" t="s">
        <v>196</v>
      </c>
      <c r="I23" s="142" t="s">
        <v>85</v>
      </c>
      <c r="J23" s="144">
        <v>62</v>
      </c>
      <c r="K23" s="140"/>
      <c r="L23" s="145">
        <f t="shared" si="0"/>
        <v>0</v>
      </c>
      <c r="M23" s="131"/>
    </row>
    <row r="24" spans="2:13" ht="36.75" customHeight="1">
      <c r="B24" s="130"/>
      <c r="C24" s="141">
        <f>1+MAX($C$12:C23)</f>
        <v>12</v>
      </c>
      <c r="D24" s="142" t="s">
        <v>159</v>
      </c>
      <c r="E24" s="201" t="s">
        <v>194</v>
      </c>
      <c r="F24" s="201" t="s">
        <v>195</v>
      </c>
      <c r="G24" s="201" t="s">
        <v>122</v>
      </c>
      <c r="H24" s="143" t="s">
        <v>160</v>
      </c>
      <c r="I24" s="142" t="s">
        <v>85</v>
      </c>
      <c r="J24" s="144">
        <v>4</v>
      </c>
      <c r="K24" s="140"/>
      <c r="L24" s="145">
        <f t="shared" si="0"/>
        <v>0</v>
      </c>
      <c r="M24" s="131"/>
    </row>
    <row r="25" spans="2:13" ht="70.5" customHeight="1">
      <c r="B25" s="130"/>
      <c r="C25" s="141">
        <f>1+MAX($C$12:C24)</f>
        <v>13</v>
      </c>
      <c r="D25" s="142" t="s">
        <v>133</v>
      </c>
      <c r="E25" s="201" t="s">
        <v>194</v>
      </c>
      <c r="F25" s="201" t="s">
        <v>195</v>
      </c>
      <c r="G25" s="201" t="s">
        <v>122</v>
      </c>
      <c r="H25" s="143" t="s">
        <v>154</v>
      </c>
      <c r="I25" s="142" t="s">
        <v>85</v>
      </c>
      <c r="J25" s="144">
        <v>244</v>
      </c>
      <c r="K25" s="140"/>
      <c r="L25" s="145">
        <f t="shared" ref="L25:L32" si="1">IFERROR(ROUND(ROUND(K25,0)*J25,0),"")</f>
        <v>0</v>
      </c>
      <c r="M25" s="131"/>
    </row>
    <row r="26" spans="2:13" ht="52.5" customHeight="1">
      <c r="B26" s="130"/>
      <c r="C26" s="141">
        <f>1+MAX($C$12:C25)</f>
        <v>14</v>
      </c>
      <c r="D26" s="142" t="s">
        <v>197</v>
      </c>
      <c r="E26" s="201" t="s">
        <v>155</v>
      </c>
      <c r="F26" s="201" t="s">
        <v>198</v>
      </c>
      <c r="G26" s="201" t="s">
        <v>122</v>
      </c>
      <c r="H26" s="143" t="s">
        <v>199</v>
      </c>
      <c r="I26" s="142" t="s">
        <v>84</v>
      </c>
      <c r="J26" s="144">
        <v>170</v>
      </c>
      <c r="K26" s="140"/>
      <c r="L26" s="145">
        <f t="shared" si="1"/>
        <v>0</v>
      </c>
      <c r="M26" s="131"/>
    </row>
    <row r="27" spans="2:13" ht="57" customHeight="1">
      <c r="B27" s="130"/>
      <c r="C27" s="141">
        <f>1+MAX($C$12:C26)</f>
        <v>15</v>
      </c>
      <c r="D27" s="142" t="s">
        <v>134</v>
      </c>
      <c r="E27" s="201" t="s">
        <v>155</v>
      </c>
      <c r="F27" s="201" t="s">
        <v>200</v>
      </c>
      <c r="G27" s="201" t="s">
        <v>122</v>
      </c>
      <c r="H27" s="143" t="s">
        <v>135</v>
      </c>
      <c r="I27" s="142" t="s">
        <v>86</v>
      </c>
      <c r="J27" s="144">
        <v>31</v>
      </c>
      <c r="K27" s="140"/>
      <c r="L27" s="145">
        <f t="shared" si="1"/>
        <v>0</v>
      </c>
      <c r="M27" s="131"/>
    </row>
    <row r="28" spans="2:13" ht="39.75" customHeight="1">
      <c r="B28" s="130"/>
      <c r="C28" s="141">
        <f>1+MAX($C$12:C27)</f>
        <v>16</v>
      </c>
      <c r="D28" s="142" t="s">
        <v>115</v>
      </c>
      <c r="E28" s="201" t="s">
        <v>155</v>
      </c>
      <c r="F28" s="201" t="s">
        <v>198</v>
      </c>
      <c r="G28" s="201" t="s">
        <v>122</v>
      </c>
      <c r="H28" s="143" t="s">
        <v>116</v>
      </c>
      <c r="I28" s="142" t="s">
        <v>85</v>
      </c>
      <c r="J28" s="144">
        <v>33</v>
      </c>
      <c r="K28" s="140"/>
      <c r="L28" s="145">
        <f t="shared" si="1"/>
        <v>0</v>
      </c>
      <c r="M28" s="131"/>
    </row>
    <row r="29" spans="2:13" ht="39.75" customHeight="1">
      <c r="B29" s="130"/>
      <c r="C29" s="141">
        <f>1+MAX($C$12:C28)</f>
        <v>17</v>
      </c>
      <c r="D29" s="142" t="s">
        <v>148</v>
      </c>
      <c r="E29" s="201" t="s">
        <v>155</v>
      </c>
      <c r="F29" s="201" t="s">
        <v>200</v>
      </c>
      <c r="G29" s="201" t="s">
        <v>122</v>
      </c>
      <c r="H29" s="143" t="s">
        <v>149</v>
      </c>
      <c r="I29" s="142" t="s">
        <v>86</v>
      </c>
      <c r="J29" s="144">
        <v>28</v>
      </c>
      <c r="K29" s="140"/>
      <c r="L29" s="145">
        <f t="shared" si="1"/>
        <v>0</v>
      </c>
      <c r="M29" s="131"/>
    </row>
    <row r="30" spans="2:13" ht="39.75" customHeight="1">
      <c r="B30" s="130"/>
      <c r="C30" s="141">
        <f>1+MAX($C$12:C29)</f>
        <v>18</v>
      </c>
      <c r="D30" s="142" t="s">
        <v>87</v>
      </c>
      <c r="E30" s="201" t="s">
        <v>194</v>
      </c>
      <c r="F30" s="201" t="s">
        <v>201</v>
      </c>
      <c r="G30" s="201" t="s">
        <v>122</v>
      </c>
      <c r="H30" s="143" t="s">
        <v>88</v>
      </c>
      <c r="I30" s="142" t="s">
        <v>89</v>
      </c>
      <c r="J30" s="144">
        <v>22396</v>
      </c>
      <c r="K30" s="140"/>
      <c r="L30" s="145">
        <f t="shared" si="1"/>
        <v>0</v>
      </c>
      <c r="M30" s="131"/>
    </row>
    <row r="31" spans="2:13" ht="54.75" customHeight="1">
      <c r="B31" s="130"/>
      <c r="C31" s="141">
        <f>1+MAX($C$12:C30)</f>
        <v>19</v>
      </c>
      <c r="D31" s="142" t="s">
        <v>110</v>
      </c>
      <c r="E31" s="201" t="s">
        <v>166</v>
      </c>
      <c r="F31" s="201" t="s">
        <v>202</v>
      </c>
      <c r="G31" s="201" t="s">
        <v>122</v>
      </c>
      <c r="H31" s="143" t="s">
        <v>111</v>
      </c>
      <c r="I31" s="142" t="s">
        <v>112</v>
      </c>
      <c r="J31" s="144">
        <v>9483</v>
      </c>
      <c r="K31" s="140"/>
      <c r="L31" s="145">
        <f t="shared" si="1"/>
        <v>0</v>
      </c>
      <c r="M31" s="131"/>
    </row>
    <row r="32" spans="2:13" ht="63" customHeight="1" thickBot="1">
      <c r="B32" s="130"/>
      <c r="C32" s="141">
        <f>1+MAX($C$12:C31)</f>
        <v>20</v>
      </c>
      <c r="D32" s="142" t="s">
        <v>113</v>
      </c>
      <c r="E32" s="201" t="s">
        <v>166</v>
      </c>
      <c r="F32" s="201" t="s">
        <v>202</v>
      </c>
      <c r="G32" s="201" t="s">
        <v>122</v>
      </c>
      <c r="H32" s="143" t="s">
        <v>123</v>
      </c>
      <c r="I32" s="142" t="s">
        <v>112</v>
      </c>
      <c r="J32" s="144">
        <v>5362</v>
      </c>
      <c r="K32" s="140"/>
      <c r="L32" s="145">
        <f t="shared" si="1"/>
        <v>0</v>
      </c>
      <c r="M32" s="131"/>
    </row>
    <row r="33" spans="2:13" ht="36.950000000000003" customHeight="1" thickBot="1">
      <c r="B33" s="130"/>
      <c r="C33" s="146" t="s">
        <v>11</v>
      </c>
      <c r="D33" s="147"/>
      <c r="E33" s="148"/>
      <c r="F33" s="148"/>
      <c r="G33" s="210"/>
      <c r="H33" s="211" t="s">
        <v>169</v>
      </c>
      <c r="I33" s="210"/>
      <c r="J33" s="149"/>
      <c r="K33" s="150"/>
      <c r="L33" s="151">
        <f>+SUM(L13:L32)</f>
        <v>0</v>
      </c>
      <c r="M33" s="131"/>
    </row>
    <row r="34" spans="2:13" ht="30" customHeight="1" thickBot="1">
      <c r="B34" s="130"/>
      <c r="C34" s="215"/>
      <c r="D34" s="216"/>
      <c r="E34" s="216"/>
      <c r="F34" s="217"/>
      <c r="G34" s="216"/>
      <c r="H34" s="229" t="s">
        <v>203</v>
      </c>
      <c r="I34" s="219" t="s">
        <v>204</v>
      </c>
      <c r="J34" s="220" t="s">
        <v>205</v>
      </c>
      <c r="K34" s="221" t="s">
        <v>206</v>
      </c>
      <c r="L34" s="222"/>
      <c r="M34" s="131"/>
    </row>
    <row r="35" spans="2:13" ht="44.25" customHeight="1">
      <c r="B35" s="130"/>
      <c r="C35" s="141">
        <f>1+MAX($C$12:C34)</f>
        <v>21</v>
      </c>
      <c r="D35" s="142" t="s">
        <v>209</v>
      </c>
      <c r="E35" s="201" t="s">
        <v>210</v>
      </c>
      <c r="F35" s="201" t="s">
        <v>172</v>
      </c>
      <c r="G35" s="201" t="s">
        <v>122</v>
      </c>
      <c r="H35" s="143" t="s">
        <v>211</v>
      </c>
      <c r="I35" s="142" t="s">
        <v>85</v>
      </c>
      <c r="J35" s="144">
        <v>1944</v>
      </c>
      <c r="K35" s="140"/>
      <c r="L35" s="145">
        <f>IFERROR(ROUND(ROUND(K35,0)*J35,0),"")</f>
        <v>0</v>
      </c>
      <c r="M35" s="131"/>
    </row>
    <row r="36" spans="2:13" ht="44.25" customHeight="1">
      <c r="B36" s="130"/>
      <c r="C36" s="141">
        <f>1+MAX($C$12:C35)</f>
        <v>22</v>
      </c>
      <c r="D36" s="142" t="s">
        <v>97</v>
      </c>
      <c r="E36" s="201" t="s">
        <v>155</v>
      </c>
      <c r="F36" s="201" t="s">
        <v>212</v>
      </c>
      <c r="G36" s="201" t="s">
        <v>122</v>
      </c>
      <c r="H36" s="143" t="s">
        <v>98</v>
      </c>
      <c r="I36" s="142" t="s">
        <v>85</v>
      </c>
      <c r="J36" s="144">
        <v>963</v>
      </c>
      <c r="K36" s="140"/>
      <c r="L36" s="145">
        <f>IFERROR(ROUND(ROUND(K36,0)*J36,0),"")</f>
        <v>0</v>
      </c>
      <c r="M36" s="131"/>
    </row>
    <row r="37" spans="2:13" ht="46.5" customHeight="1">
      <c r="B37" s="130"/>
      <c r="C37" s="141">
        <f>1+MAX($C$12:C36)</f>
        <v>23</v>
      </c>
      <c r="D37" s="142" t="s">
        <v>213</v>
      </c>
      <c r="E37" s="201" t="s">
        <v>194</v>
      </c>
      <c r="F37" s="201" t="s">
        <v>201</v>
      </c>
      <c r="G37" s="201" t="s">
        <v>122</v>
      </c>
      <c r="H37" s="143" t="s">
        <v>231</v>
      </c>
      <c r="I37" s="142" t="s">
        <v>84</v>
      </c>
      <c r="J37" s="144">
        <v>4644</v>
      </c>
      <c r="K37" s="140"/>
      <c r="L37" s="145">
        <f>IFERROR(ROUND(ROUND(K37,0)*J37,0),"")</f>
        <v>0</v>
      </c>
      <c r="M37" s="131"/>
    </row>
    <row r="38" spans="2:13" ht="59.25" customHeight="1">
      <c r="B38" s="130"/>
      <c r="C38" s="141">
        <f>1+MAX($C$12:C37)</f>
        <v>24</v>
      </c>
      <c r="D38" s="142" t="s">
        <v>113</v>
      </c>
      <c r="E38" s="201" t="s">
        <v>166</v>
      </c>
      <c r="F38" s="201" t="s">
        <v>202</v>
      </c>
      <c r="G38" s="201" t="s">
        <v>122</v>
      </c>
      <c r="H38" s="143" t="s">
        <v>123</v>
      </c>
      <c r="I38" s="142" t="s">
        <v>112</v>
      </c>
      <c r="J38" s="144">
        <v>19440</v>
      </c>
      <c r="K38" s="140"/>
      <c r="L38" s="145">
        <f>IFERROR(ROUND(ROUND(K38,0)*J38,0),"")</f>
        <v>0</v>
      </c>
      <c r="M38" s="131"/>
    </row>
    <row r="39" spans="2:13" ht="33.75" customHeight="1" thickBot="1">
      <c r="B39" s="130"/>
      <c r="C39" s="141">
        <f>1+MAX($C$12:C38)</f>
        <v>25</v>
      </c>
      <c r="D39" s="142" t="s">
        <v>214</v>
      </c>
      <c r="E39" s="201" t="s">
        <v>215</v>
      </c>
      <c r="F39" s="201" t="s">
        <v>216</v>
      </c>
      <c r="G39" s="201" t="s">
        <v>122</v>
      </c>
      <c r="H39" s="143" t="s">
        <v>217</v>
      </c>
      <c r="I39" s="142" t="s">
        <v>86</v>
      </c>
      <c r="J39" s="144">
        <v>5024</v>
      </c>
      <c r="K39" s="140"/>
      <c r="L39" s="145">
        <f>IFERROR(ROUND(ROUND(K39,0)*J39,0),"")</f>
        <v>0</v>
      </c>
      <c r="M39" s="131"/>
    </row>
    <row r="40" spans="2:13" ht="36.950000000000003" customHeight="1" thickBot="1">
      <c r="B40" s="130"/>
      <c r="C40" s="146" t="s">
        <v>11</v>
      </c>
      <c r="D40" s="147"/>
      <c r="E40" s="148"/>
      <c r="F40" s="148"/>
      <c r="G40" s="210"/>
      <c r="H40" s="211" t="s">
        <v>203</v>
      </c>
      <c r="I40" s="210"/>
      <c r="J40" s="149"/>
      <c r="K40" s="150"/>
      <c r="L40" s="151">
        <f>+SUM(L35:L39)</f>
        <v>0</v>
      </c>
      <c r="M40" s="131"/>
    </row>
    <row r="41" spans="2:13" ht="30" customHeight="1" thickBot="1">
      <c r="B41" s="130"/>
      <c r="C41" s="215"/>
      <c r="D41" s="216"/>
      <c r="E41" s="216"/>
      <c r="F41" s="217"/>
      <c r="G41" s="216"/>
      <c r="H41" s="229" t="s">
        <v>218</v>
      </c>
      <c r="I41" s="223" t="s">
        <v>207</v>
      </c>
      <c r="J41" s="224">
        <v>23</v>
      </c>
      <c r="K41" s="225" t="s">
        <v>208</v>
      </c>
      <c r="L41" s="222"/>
      <c r="M41" s="131"/>
    </row>
    <row r="42" spans="2:13" ht="44.25" customHeight="1">
      <c r="B42" s="130"/>
      <c r="C42" s="141">
        <f>1+MAX($C$12:C41)</f>
        <v>26</v>
      </c>
      <c r="D42" s="142" t="s">
        <v>219</v>
      </c>
      <c r="E42" s="201" t="s">
        <v>210</v>
      </c>
      <c r="F42" s="201" t="s">
        <v>220</v>
      </c>
      <c r="G42" s="201" t="s">
        <v>122</v>
      </c>
      <c r="H42" s="143" t="s">
        <v>221</v>
      </c>
      <c r="I42" s="142" t="s">
        <v>85</v>
      </c>
      <c r="J42" s="144">
        <v>321</v>
      </c>
      <c r="K42" s="140"/>
      <c r="L42" s="145">
        <f>IFERROR(ROUND(ROUND(K42,0)*J42,0),"")</f>
        <v>0</v>
      </c>
      <c r="M42" s="131"/>
    </row>
    <row r="43" spans="2:13" ht="60" customHeight="1">
      <c r="B43" s="130"/>
      <c r="C43" s="141">
        <f>1+MAX($C$12:C42)</f>
        <v>27</v>
      </c>
      <c r="D43" s="142" t="s">
        <v>222</v>
      </c>
      <c r="E43" s="201" t="s">
        <v>210</v>
      </c>
      <c r="F43" s="201" t="s">
        <v>220</v>
      </c>
      <c r="G43" s="201" t="s">
        <v>122</v>
      </c>
      <c r="H43" s="143" t="s">
        <v>223</v>
      </c>
      <c r="I43" s="142" t="s">
        <v>86</v>
      </c>
      <c r="J43" s="144">
        <v>140</v>
      </c>
      <c r="K43" s="140"/>
      <c r="L43" s="145">
        <f t="shared" ref="L43:L51" si="2">IFERROR(ROUND(ROUND(K43,0)*J43,0),"")</f>
        <v>0</v>
      </c>
      <c r="M43" s="131"/>
    </row>
    <row r="44" spans="2:13" ht="44.25" customHeight="1">
      <c r="B44" s="130"/>
      <c r="C44" s="141">
        <f>1+MAX($C$12:C43)</f>
        <v>28</v>
      </c>
      <c r="D44" s="142" t="s">
        <v>224</v>
      </c>
      <c r="E44" s="201" t="s">
        <v>210</v>
      </c>
      <c r="F44" s="201" t="s">
        <v>172</v>
      </c>
      <c r="G44" s="201" t="s">
        <v>122</v>
      </c>
      <c r="H44" s="143" t="s">
        <v>225</v>
      </c>
      <c r="I44" s="142" t="s">
        <v>85</v>
      </c>
      <c r="J44" s="144">
        <v>1062</v>
      </c>
      <c r="K44" s="140"/>
      <c r="L44" s="145">
        <f t="shared" si="2"/>
        <v>0</v>
      </c>
      <c r="M44" s="131"/>
    </row>
    <row r="45" spans="2:13" ht="63.75" customHeight="1">
      <c r="B45" s="130"/>
      <c r="C45" s="141">
        <f>1+MAX($C$12:C44)</f>
        <v>29</v>
      </c>
      <c r="D45" s="142" t="s">
        <v>190</v>
      </c>
      <c r="E45" s="201" t="s">
        <v>210</v>
      </c>
      <c r="F45" s="201" t="s">
        <v>191</v>
      </c>
      <c r="G45" s="201" t="s">
        <v>122</v>
      </c>
      <c r="H45" s="143" t="s">
        <v>192</v>
      </c>
      <c r="I45" s="142" t="s">
        <v>85</v>
      </c>
      <c r="J45" s="144">
        <v>1097</v>
      </c>
      <c r="K45" s="140"/>
      <c r="L45" s="145">
        <f>IFERROR(ROUND(ROUND(K45,0)*J45,0),"")</f>
        <v>0</v>
      </c>
      <c r="M45" s="131"/>
    </row>
    <row r="46" spans="2:13" ht="44.25" customHeight="1">
      <c r="B46" s="130"/>
      <c r="C46" s="141">
        <f>1+MAX($C$12:C45)</f>
        <v>30</v>
      </c>
      <c r="D46" s="142" t="s">
        <v>159</v>
      </c>
      <c r="E46" s="201" t="s">
        <v>155</v>
      </c>
      <c r="F46" s="201" t="s">
        <v>195</v>
      </c>
      <c r="G46" s="201" t="s">
        <v>122</v>
      </c>
      <c r="H46" s="143" t="s">
        <v>160</v>
      </c>
      <c r="I46" s="142" t="s">
        <v>85</v>
      </c>
      <c r="J46" s="144">
        <v>21</v>
      </c>
      <c r="K46" s="140"/>
      <c r="L46" s="145">
        <f>IFERROR(ROUND(ROUND(K46,0)*J46,0),"")</f>
        <v>0</v>
      </c>
      <c r="M46" s="131"/>
    </row>
    <row r="47" spans="2:13" ht="69.75" customHeight="1">
      <c r="B47" s="130"/>
      <c r="C47" s="141">
        <f>1+MAX($C$12:C46)</f>
        <v>31</v>
      </c>
      <c r="D47" s="142" t="s">
        <v>105</v>
      </c>
      <c r="E47" s="201" t="s">
        <v>155</v>
      </c>
      <c r="F47" s="201" t="s">
        <v>195</v>
      </c>
      <c r="G47" s="201" t="s">
        <v>122</v>
      </c>
      <c r="H47" s="143" t="s">
        <v>158</v>
      </c>
      <c r="I47" s="142" t="s">
        <v>85</v>
      </c>
      <c r="J47" s="144">
        <v>47</v>
      </c>
      <c r="K47" s="140"/>
      <c r="L47" s="145">
        <f>IFERROR(ROUND(ROUND(K47,0)*J47,0),"")</f>
        <v>0</v>
      </c>
      <c r="M47" s="131"/>
    </row>
    <row r="48" spans="2:13" ht="44.25" customHeight="1">
      <c r="B48" s="130"/>
      <c r="C48" s="141">
        <f>1+MAX($C$12:C47)</f>
        <v>32</v>
      </c>
      <c r="D48" s="142" t="s">
        <v>117</v>
      </c>
      <c r="E48" s="201" t="s">
        <v>155</v>
      </c>
      <c r="F48" s="201" t="s">
        <v>195</v>
      </c>
      <c r="G48" s="201" t="s">
        <v>122</v>
      </c>
      <c r="H48" s="143" t="s">
        <v>161</v>
      </c>
      <c r="I48" s="142" t="s">
        <v>85</v>
      </c>
      <c r="J48" s="144">
        <v>91</v>
      </c>
      <c r="K48" s="140"/>
      <c r="L48" s="145">
        <f>IFERROR(ROUND(ROUND(K48,0)*J48,0),"")</f>
        <v>0</v>
      </c>
      <c r="M48" s="131"/>
    </row>
    <row r="49" spans="2:13" ht="44.25" customHeight="1">
      <c r="B49" s="130"/>
      <c r="C49" s="141">
        <f>1+MAX($C$12:C48)</f>
        <v>33</v>
      </c>
      <c r="D49" s="142" t="s">
        <v>106</v>
      </c>
      <c r="E49" s="201" t="s">
        <v>155</v>
      </c>
      <c r="F49" s="201" t="s">
        <v>195</v>
      </c>
      <c r="G49" s="201" t="s">
        <v>122</v>
      </c>
      <c r="H49" s="143" t="s">
        <v>162</v>
      </c>
      <c r="I49" s="142" t="s">
        <v>85</v>
      </c>
      <c r="J49" s="144">
        <v>215</v>
      </c>
      <c r="K49" s="140"/>
      <c r="L49" s="145">
        <f>IFERROR(ROUND(ROUND(K49,0)*J49,0),"")</f>
        <v>0</v>
      </c>
      <c r="M49" s="131"/>
    </row>
    <row r="50" spans="2:13" ht="44.25" customHeight="1">
      <c r="B50" s="130"/>
      <c r="C50" s="141">
        <f>1+MAX($C$12:C49)</f>
        <v>34</v>
      </c>
      <c r="D50" s="142" t="s">
        <v>226</v>
      </c>
      <c r="E50" s="201" t="s">
        <v>155</v>
      </c>
      <c r="F50" s="201" t="s">
        <v>227</v>
      </c>
      <c r="G50" s="201" t="s">
        <v>122</v>
      </c>
      <c r="H50" s="143" t="s">
        <v>228</v>
      </c>
      <c r="I50" s="142" t="s">
        <v>85</v>
      </c>
      <c r="J50" s="144">
        <v>399</v>
      </c>
      <c r="K50" s="140"/>
      <c r="L50" s="145">
        <f t="shared" si="2"/>
        <v>0</v>
      </c>
      <c r="M50" s="131"/>
    </row>
    <row r="51" spans="2:13" ht="44.25" customHeight="1">
      <c r="B51" s="130"/>
      <c r="C51" s="141">
        <f>1+MAX($C$12:C50)</f>
        <v>35</v>
      </c>
      <c r="D51" s="142" t="s">
        <v>229</v>
      </c>
      <c r="E51" s="201" t="s">
        <v>155</v>
      </c>
      <c r="F51" s="201" t="s">
        <v>122</v>
      </c>
      <c r="G51" s="201" t="s">
        <v>229</v>
      </c>
      <c r="H51" s="143" t="s">
        <v>230</v>
      </c>
      <c r="I51" s="142" t="s">
        <v>85</v>
      </c>
      <c r="J51" s="144">
        <v>15</v>
      </c>
      <c r="K51" s="140"/>
      <c r="L51" s="145">
        <f t="shared" si="2"/>
        <v>0</v>
      </c>
      <c r="M51" s="131"/>
    </row>
    <row r="52" spans="2:13" ht="44.25" customHeight="1">
      <c r="B52" s="130"/>
      <c r="C52" s="141">
        <f>1+MAX($C$12:C51)</f>
        <v>36</v>
      </c>
      <c r="D52" s="142" t="s">
        <v>87</v>
      </c>
      <c r="E52" s="201" t="s">
        <v>194</v>
      </c>
      <c r="F52" s="201" t="s">
        <v>201</v>
      </c>
      <c r="G52" s="201" t="s">
        <v>122</v>
      </c>
      <c r="H52" s="143" t="s">
        <v>88</v>
      </c>
      <c r="I52" s="142" t="s">
        <v>89</v>
      </c>
      <c r="J52" s="144">
        <v>23129</v>
      </c>
      <c r="K52" s="140"/>
      <c r="L52" s="145">
        <f t="shared" ref="L52:L58" si="3">IFERROR(ROUND(ROUND(K52,0)*J52,0),"")</f>
        <v>0</v>
      </c>
      <c r="M52" s="131"/>
    </row>
    <row r="53" spans="2:13" ht="72" customHeight="1">
      <c r="B53" s="130"/>
      <c r="C53" s="141">
        <f>1+MAX($C$12:C52)</f>
        <v>37</v>
      </c>
      <c r="D53" s="142" t="s">
        <v>110</v>
      </c>
      <c r="E53" s="201" t="s">
        <v>166</v>
      </c>
      <c r="F53" s="201" t="s">
        <v>202</v>
      </c>
      <c r="G53" s="201" t="s">
        <v>122</v>
      </c>
      <c r="H53" s="143" t="s">
        <v>111</v>
      </c>
      <c r="I53" s="142" t="s">
        <v>112</v>
      </c>
      <c r="J53" s="144">
        <v>43880</v>
      </c>
      <c r="K53" s="140"/>
      <c r="L53" s="145">
        <f t="shared" si="3"/>
        <v>0</v>
      </c>
      <c r="M53" s="131"/>
    </row>
    <row r="54" spans="2:13" ht="57" customHeight="1" thickBot="1">
      <c r="B54" s="130"/>
      <c r="C54" s="141">
        <f>1+MAX($C$12:C53)</f>
        <v>38</v>
      </c>
      <c r="D54" s="142" t="s">
        <v>113</v>
      </c>
      <c r="E54" s="201" t="s">
        <v>166</v>
      </c>
      <c r="F54" s="201" t="s">
        <v>202</v>
      </c>
      <c r="G54" s="201" t="s">
        <v>122</v>
      </c>
      <c r="H54" s="143" t="s">
        <v>123</v>
      </c>
      <c r="I54" s="142" t="s">
        <v>112</v>
      </c>
      <c r="J54" s="144">
        <v>10620</v>
      </c>
      <c r="K54" s="140"/>
      <c r="L54" s="145">
        <f t="shared" si="3"/>
        <v>0</v>
      </c>
      <c r="M54" s="131"/>
    </row>
    <row r="55" spans="2:13" ht="36.950000000000003" customHeight="1" thickBot="1">
      <c r="B55" s="130"/>
      <c r="C55" s="146" t="s">
        <v>11</v>
      </c>
      <c r="D55" s="147"/>
      <c r="E55" s="148"/>
      <c r="F55" s="148"/>
      <c r="G55" s="210"/>
      <c r="H55" s="211" t="s">
        <v>218</v>
      </c>
      <c r="I55" s="210"/>
      <c r="J55" s="149"/>
      <c r="K55" s="150"/>
      <c r="L55" s="151">
        <f>+SUM(L42:L54)</f>
        <v>0</v>
      </c>
      <c r="M55" s="131"/>
    </row>
    <row r="56" spans="2:13" ht="30" customHeight="1" thickBot="1">
      <c r="B56" s="130"/>
      <c r="C56" s="215"/>
      <c r="D56" s="216"/>
      <c r="E56" s="216"/>
      <c r="F56" s="217"/>
      <c r="G56" s="216"/>
      <c r="H56" s="229" t="s">
        <v>232</v>
      </c>
      <c r="I56" s="223" t="s">
        <v>207</v>
      </c>
      <c r="J56" s="224">
        <v>1</v>
      </c>
      <c r="K56" s="225" t="s">
        <v>208</v>
      </c>
      <c r="L56" s="222"/>
      <c r="M56" s="131"/>
    </row>
    <row r="57" spans="2:13" ht="45.75" customHeight="1">
      <c r="B57" s="130"/>
      <c r="C57" s="141">
        <f>1+MAX($C$12:C56)</f>
        <v>39</v>
      </c>
      <c r="D57" s="142" t="s">
        <v>224</v>
      </c>
      <c r="E57" s="201" t="s">
        <v>233</v>
      </c>
      <c r="F57" s="201" t="s">
        <v>172</v>
      </c>
      <c r="G57" s="201" t="s">
        <v>122</v>
      </c>
      <c r="H57" s="143" t="s">
        <v>225</v>
      </c>
      <c r="I57" s="142" t="s">
        <v>85</v>
      </c>
      <c r="J57" s="144">
        <v>210</v>
      </c>
      <c r="K57" s="140"/>
      <c r="L57" s="145">
        <f t="shared" si="3"/>
        <v>0</v>
      </c>
      <c r="M57" s="131"/>
    </row>
    <row r="58" spans="2:13" ht="71.25" customHeight="1">
      <c r="B58" s="130"/>
      <c r="C58" s="141">
        <f>1+MAX($C$12:C57)</f>
        <v>40</v>
      </c>
      <c r="D58" s="142" t="s">
        <v>234</v>
      </c>
      <c r="E58" s="201" t="s">
        <v>233</v>
      </c>
      <c r="F58" s="201" t="s">
        <v>172</v>
      </c>
      <c r="G58" s="201" t="s">
        <v>122</v>
      </c>
      <c r="H58" s="143" t="s">
        <v>235</v>
      </c>
      <c r="I58" s="142" t="s">
        <v>86</v>
      </c>
      <c r="J58" s="144">
        <v>12</v>
      </c>
      <c r="K58" s="140"/>
      <c r="L58" s="145">
        <f t="shared" si="3"/>
        <v>0</v>
      </c>
      <c r="M58" s="131"/>
    </row>
    <row r="59" spans="2:13" ht="71.25" customHeight="1">
      <c r="B59" s="130"/>
      <c r="C59" s="141">
        <f>1+MAX($C$12:C58)</f>
        <v>41</v>
      </c>
      <c r="D59" s="142" t="s">
        <v>236</v>
      </c>
      <c r="E59" s="201" t="s">
        <v>233</v>
      </c>
      <c r="F59" s="201" t="s">
        <v>172</v>
      </c>
      <c r="G59" s="201" t="s">
        <v>122</v>
      </c>
      <c r="H59" s="143" t="s">
        <v>237</v>
      </c>
      <c r="I59" s="142" t="s">
        <v>86</v>
      </c>
      <c r="J59" s="144">
        <v>12</v>
      </c>
      <c r="K59" s="140"/>
      <c r="L59" s="145">
        <f t="shared" ref="L59:L79" si="4">IFERROR(ROUND(ROUND(K59,0)*J59,0),"")</f>
        <v>0</v>
      </c>
      <c r="M59" s="131"/>
    </row>
    <row r="60" spans="2:13" ht="71.25" customHeight="1">
      <c r="B60" s="130"/>
      <c r="C60" s="141">
        <f>1+MAX($C$12:C59)</f>
        <v>42</v>
      </c>
      <c r="D60" s="142" t="s">
        <v>238</v>
      </c>
      <c r="E60" s="201" t="s">
        <v>233</v>
      </c>
      <c r="F60" s="201" t="s">
        <v>172</v>
      </c>
      <c r="G60" s="201" t="s">
        <v>122</v>
      </c>
      <c r="H60" s="143" t="s">
        <v>239</v>
      </c>
      <c r="I60" s="142" t="s">
        <v>86</v>
      </c>
      <c r="J60" s="144">
        <v>12</v>
      </c>
      <c r="K60" s="140"/>
      <c r="L60" s="145">
        <f t="shared" si="4"/>
        <v>0</v>
      </c>
      <c r="M60" s="131"/>
    </row>
    <row r="61" spans="2:13" ht="71.25" customHeight="1">
      <c r="B61" s="130"/>
      <c r="C61" s="141">
        <f>1+MAX($C$12:C60)</f>
        <v>43</v>
      </c>
      <c r="D61" s="142" t="s">
        <v>240</v>
      </c>
      <c r="E61" s="201" t="s">
        <v>233</v>
      </c>
      <c r="F61" s="201" t="s">
        <v>172</v>
      </c>
      <c r="G61" s="201" t="s">
        <v>122</v>
      </c>
      <c r="H61" s="143" t="s">
        <v>241</v>
      </c>
      <c r="I61" s="142" t="s">
        <v>86</v>
      </c>
      <c r="J61" s="144">
        <v>12</v>
      </c>
      <c r="K61" s="140"/>
      <c r="L61" s="145">
        <f t="shared" si="4"/>
        <v>0</v>
      </c>
      <c r="M61" s="131"/>
    </row>
    <row r="62" spans="2:13" ht="71.25" customHeight="1">
      <c r="B62" s="130"/>
      <c r="C62" s="141">
        <f>1+MAX($C$12:C61)</f>
        <v>44</v>
      </c>
      <c r="D62" s="142" t="s">
        <v>242</v>
      </c>
      <c r="E62" s="201" t="s">
        <v>233</v>
      </c>
      <c r="F62" s="201" t="s">
        <v>172</v>
      </c>
      <c r="G62" s="201" t="s">
        <v>122</v>
      </c>
      <c r="H62" s="143" t="s">
        <v>243</v>
      </c>
      <c r="I62" s="142" t="s">
        <v>86</v>
      </c>
      <c r="J62" s="144">
        <v>12</v>
      </c>
      <c r="K62" s="140"/>
      <c r="L62" s="145">
        <f t="shared" si="4"/>
        <v>0</v>
      </c>
      <c r="M62" s="131"/>
    </row>
    <row r="63" spans="2:13" ht="71.25" customHeight="1">
      <c r="B63" s="130"/>
      <c r="C63" s="141">
        <f>1+MAX($C$12:C62)</f>
        <v>45</v>
      </c>
      <c r="D63" s="142" t="s">
        <v>244</v>
      </c>
      <c r="E63" s="201" t="s">
        <v>233</v>
      </c>
      <c r="F63" s="201" t="s">
        <v>172</v>
      </c>
      <c r="G63" s="201" t="s">
        <v>122</v>
      </c>
      <c r="H63" s="143" t="s">
        <v>245</v>
      </c>
      <c r="I63" s="142" t="s">
        <v>86</v>
      </c>
      <c r="J63" s="144">
        <v>12</v>
      </c>
      <c r="K63" s="140"/>
      <c r="L63" s="145">
        <f t="shared" si="4"/>
        <v>0</v>
      </c>
      <c r="M63" s="131"/>
    </row>
    <row r="64" spans="2:13" ht="71.25" customHeight="1">
      <c r="B64" s="130"/>
      <c r="C64" s="141">
        <f>1+MAX($C$12:C63)</f>
        <v>46</v>
      </c>
      <c r="D64" s="142" t="s">
        <v>246</v>
      </c>
      <c r="E64" s="201" t="s">
        <v>233</v>
      </c>
      <c r="F64" s="201" t="s">
        <v>172</v>
      </c>
      <c r="G64" s="201" t="s">
        <v>122</v>
      </c>
      <c r="H64" s="143" t="s">
        <v>247</v>
      </c>
      <c r="I64" s="142" t="s">
        <v>86</v>
      </c>
      <c r="J64" s="144">
        <v>12</v>
      </c>
      <c r="K64" s="140"/>
      <c r="L64" s="145">
        <f t="shared" si="4"/>
        <v>0</v>
      </c>
      <c r="M64" s="131"/>
    </row>
    <row r="65" spans="2:13" ht="71.25" customHeight="1">
      <c r="B65" s="130"/>
      <c r="C65" s="141">
        <f>1+MAX($C$12:C64)</f>
        <v>47</v>
      </c>
      <c r="D65" s="142" t="s">
        <v>248</v>
      </c>
      <c r="E65" s="201" t="s">
        <v>233</v>
      </c>
      <c r="F65" s="201" t="s">
        <v>172</v>
      </c>
      <c r="G65" s="201" t="s">
        <v>122</v>
      </c>
      <c r="H65" s="143" t="s">
        <v>249</v>
      </c>
      <c r="I65" s="142" t="s">
        <v>86</v>
      </c>
      <c r="J65" s="144">
        <v>6</v>
      </c>
      <c r="K65" s="140"/>
      <c r="L65" s="145">
        <f t="shared" si="4"/>
        <v>0</v>
      </c>
      <c r="M65" s="131"/>
    </row>
    <row r="66" spans="2:13" ht="71.25" customHeight="1">
      <c r="B66" s="130"/>
      <c r="C66" s="141">
        <f>1+MAX($C$12:C65)</f>
        <v>48</v>
      </c>
      <c r="D66" s="142" t="s">
        <v>150</v>
      </c>
      <c r="E66" s="201" t="s">
        <v>233</v>
      </c>
      <c r="F66" s="201" t="s">
        <v>191</v>
      </c>
      <c r="G66" s="201" t="s">
        <v>122</v>
      </c>
      <c r="H66" s="143" t="s">
        <v>151</v>
      </c>
      <c r="I66" s="142" t="s">
        <v>85</v>
      </c>
      <c r="J66" s="144">
        <v>180</v>
      </c>
      <c r="K66" s="140"/>
      <c r="L66" s="145">
        <f t="shared" si="4"/>
        <v>0</v>
      </c>
      <c r="M66" s="131"/>
    </row>
    <row r="67" spans="2:13" ht="71.25" customHeight="1">
      <c r="B67" s="130"/>
      <c r="C67" s="141">
        <f>1+MAX($C$12:C66)</f>
        <v>49</v>
      </c>
      <c r="D67" s="142" t="s">
        <v>105</v>
      </c>
      <c r="E67" s="201" t="s">
        <v>250</v>
      </c>
      <c r="F67" s="201" t="s">
        <v>195</v>
      </c>
      <c r="G67" s="201" t="s">
        <v>122</v>
      </c>
      <c r="H67" s="143" t="s">
        <v>158</v>
      </c>
      <c r="I67" s="142" t="s">
        <v>85</v>
      </c>
      <c r="J67" s="144">
        <v>101</v>
      </c>
      <c r="K67" s="140"/>
      <c r="L67" s="145">
        <f t="shared" si="4"/>
        <v>0</v>
      </c>
      <c r="M67" s="131"/>
    </row>
    <row r="68" spans="2:13" ht="71.25" customHeight="1">
      <c r="B68" s="130"/>
      <c r="C68" s="141">
        <f>1+MAX($C$12:C67)</f>
        <v>50</v>
      </c>
      <c r="D68" s="142" t="s">
        <v>251</v>
      </c>
      <c r="E68" s="201" t="s">
        <v>252</v>
      </c>
      <c r="F68" s="201" t="s">
        <v>195</v>
      </c>
      <c r="G68" s="201" t="s">
        <v>122</v>
      </c>
      <c r="H68" s="143" t="s">
        <v>253</v>
      </c>
      <c r="I68" s="142" t="s">
        <v>85</v>
      </c>
      <c r="J68" s="144">
        <v>7</v>
      </c>
      <c r="K68" s="140"/>
      <c r="L68" s="145">
        <f t="shared" si="4"/>
        <v>0</v>
      </c>
      <c r="M68" s="131"/>
    </row>
    <row r="69" spans="2:13" ht="71.25" customHeight="1">
      <c r="B69" s="130"/>
      <c r="C69" s="141">
        <f>1+MAX($C$12:C68)</f>
        <v>51</v>
      </c>
      <c r="D69" s="142" t="s">
        <v>254</v>
      </c>
      <c r="E69" s="201" t="s">
        <v>252</v>
      </c>
      <c r="F69" s="201" t="s">
        <v>195</v>
      </c>
      <c r="G69" s="201" t="s">
        <v>122</v>
      </c>
      <c r="H69" s="143" t="s">
        <v>255</v>
      </c>
      <c r="I69" s="142" t="s">
        <v>85</v>
      </c>
      <c r="J69" s="144">
        <v>68</v>
      </c>
      <c r="K69" s="140"/>
      <c r="L69" s="145">
        <f t="shared" si="4"/>
        <v>0</v>
      </c>
      <c r="M69" s="131"/>
    </row>
    <row r="70" spans="2:13" ht="45.75" customHeight="1">
      <c r="B70" s="130"/>
      <c r="C70" s="141">
        <f>1+MAX($C$12:C69)</f>
        <v>52</v>
      </c>
      <c r="D70" s="142" t="s">
        <v>256</v>
      </c>
      <c r="E70" s="201" t="s">
        <v>252</v>
      </c>
      <c r="F70" s="201" t="s">
        <v>195</v>
      </c>
      <c r="G70" s="201" t="s">
        <v>122</v>
      </c>
      <c r="H70" s="143" t="s">
        <v>257</v>
      </c>
      <c r="I70" s="142" t="s">
        <v>85</v>
      </c>
      <c r="J70" s="144">
        <v>25</v>
      </c>
      <c r="K70" s="140"/>
      <c r="L70" s="145">
        <f t="shared" si="4"/>
        <v>0</v>
      </c>
      <c r="M70" s="131"/>
    </row>
    <row r="71" spans="2:13" ht="45.75" customHeight="1">
      <c r="B71" s="130"/>
      <c r="C71" s="141">
        <f>1+MAX($C$12:C70)</f>
        <v>53</v>
      </c>
      <c r="D71" s="142" t="s">
        <v>159</v>
      </c>
      <c r="E71" s="201" t="s">
        <v>250</v>
      </c>
      <c r="F71" s="201" t="s">
        <v>195</v>
      </c>
      <c r="G71" s="201" t="s">
        <v>122</v>
      </c>
      <c r="H71" s="143" t="s">
        <v>160</v>
      </c>
      <c r="I71" s="142" t="s">
        <v>85</v>
      </c>
      <c r="J71" s="144">
        <v>18</v>
      </c>
      <c r="K71" s="140"/>
      <c r="L71" s="145">
        <f t="shared" si="4"/>
        <v>0</v>
      </c>
      <c r="M71" s="131"/>
    </row>
    <row r="72" spans="2:13" ht="45.75" customHeight="1">
      <c r="B72" s="130"/>
      <c r="C72" s="141">
        <f>1+MAX($C$12:C71)</f>
        <v>54</v>
      </c>
      <c r="D72" s="142" t="s">
        <v>258</v>
      </c>
      <c r="E72" s="201" t="s">
        <v>250</v>
      </c>
      <c r="F72" s="201" t="s">
        <v>195</v>
      </c>
      <c r="G72" s="201" t="s">
        <v>122</v>
      </c>
      <c r="H72" s="143" t="s">
        <v>259</v>
      </c>
      <c r="I72" s="142" t="s">
        <v>86</v>
      </c>
      <c r="J72" s="144">
        <v>158</v>
      </c>
      <c r="K72" s="140"/>
      <c r="L72" s="145">
        <f t="shared" si="4"/>
        <v>0</v>
      </c>
      <c r="M72" s="131"/>
    </row>
    <row r="73" spans="2:13" ht="71.25" customHeight="1">
      <c r="B73" s="130"/>
      <c r="C73" s="141">
        <f>1+MAX($C$12:C72)</f>
        <v>55</v>
      </c>
      <c r="D73" s="142" t="s">
        <v>260</v>
      </c>
      <c r="E73" s="201" t="s">
        <v>252</v>
      </c>
      <c r="F73" s="201" t="s">
        <v>261</v>
      </c>
      <c r="G73" s="201" t="s">
        <v>122</v>
      </c>
      <c r="H73" s="143" t="s">
        <v>262</v>
      </c>
      <c r="I73" s="142" t="s">
        <v>86</v>
      </c>
      <c r="J73" s="144">
        <v>40</v>
      </c>
      <c r="K73" s="140"/>
      <c r="L73" s="145">
        <f>IFERROR(ROUND(ROUND(K73,0)*J73,0),"")</f>
        <v>0</v>
      </c>
      <c r="M73" s="131"/>
    </row>
    <row r="74" spans="2:13" ht="45.75" customHeight="1">
      <c r="B74" s="130"/>
      <c r="C74" s="141">
        <f>1+MAX($C$12:C73)</f>
        <v>56</v>
      </c>
      <c r="D74" s="142" t="s">
        <v>263</v>
      </c>
      <c r="E74" s="201" t="s">
        <v>252</v>
      </c>
      <c r="F74" s="201" t="s">
        <v>261</v>
      </c>
      <c r="G74" s="201" t="s">
        <v>122</v>
      </c>
      <c r="H74" s="143" t="s">
        <v>264</v>
      </c>
      <c r="I74" s="142" t="s">
        <v>128</v>
      </c>
      <c r="J74" s="144">
        <v>8</v>
      </c>
      <c r="K74" s="140"/>
      <c r="L74" s="145">
        <f>IFERROR(ROUND(ROUND(K74,0)*J74,0),"")</f>
        <v>0</v>
      </c>
      <c r="M74" s="131"/>
    </row>
    <row r="75" spans="2:13" ht="45.75" customHeight="1">
      <c r="B75" s="130"/>
      <c r="C75" s="141">
        <f>1+MAX($C$12:C74)</f>
        <v>57</v>
      </c>
      <c r="D75" s="142" t="s">
        <v>115</v>
      </c>
      <c r="E75" s="201" t="s">
        <v>265</v>
      </c>
      <c r="F75" s="201" t="s">
        <v>198</v>
      </c>
      <c r="G75" s="201" t="s">
        <v>122</v>
      </c>
      <c r="H75" s="143" t="s">
        <v>116</v>
      </c>
      <c r="I75" s="142" t="s">
        <v>85</v>
      </c>
      <c r="J75" s="144">
        <v>24</v>
      </c>
      <c r="K75" s="140"/>
      <c r="L75" s="145">
        <f>IFERROR(ROUND(ROUND(K75,0)*J75,0),"")</f>
        <v>0</v>
      </c>
      <c r="M75" s="131"/>
    </row>
    <row r="76" spans="2:13" ht="71.25" customHeight="1">
      <c r="B76" s="130"/>
      <c r="C76" s="141">
        <f>1+MAX($C$12:C75)</f>
        <v>58</v>
      </c>
      <c r="D76" s="142" t="s">
        <v>152</v>
      </c>
      <c r="E76" s="201" t="s">
        <v>265</v>
      </c>
      <c r="F76" s="201" t="s">
        <v>198</v>
      </c>
      <c r="G76" s="201" t="s">
        <v>122</v>
      </c>
      <c r="H76" s="143" t="s">
        <v>153</v>
      </c>
      <c r="I76" s="142" t="s">
        <v>84</v>
      </c>
      <c r="J76" s="144">
        <v>160</v>
      </c>
      <c r="K76" s="140"/>
      <c r="L76" s="145">
        <f>IFERROR(ROUND(ROUND(K76,0)*J76,0),"")</f>
        <v>0</v>
      </c>
      <c r="M76" s="131"/>
    </row>
    <row r="77" spans="2:13" ht="71.25" customHeight="1">
      <c r="B77" s="130"/>
      <c r="C77" s="141">
        <f>1+MAX($C$12:C76)</f>
        <v>59</v>
      </c>
      <c r="D77" s="142" t="s">
        <v>134</v>
      </c>
      <c r="E77" s="201" t="s">
        <v>265</v>
      </c>
      <c r="F77" s="201" t="s">
        <v>200</v>
      </c>
      <c r="G77" s="201" t="s">
        <v>122</v>
      </c>
      <c r="H77" s="143" t="s">
        <v>135</v>
      </c>
      <c r="I77" s="142" t="s">
        <v>86</v>
      </c>
      <c r="J77" s="144">
        <v>30</v>
      </c>
      <c r="K77" s="140"/>
      <c r="L77" s="145">
        <f t="shared" si="4"/>
        <v>0</v>
      </c>
      <c r="M77" s="131"/>
    </row>
    <row r="78" spans="2:13" ht="45.75" customHeight="1">
      <c r="B78" s="130"/>
      <c r="C78" s="141">
        <f>1+MAX($C$12:C77)</f>
        <v>60</v>
      </c>
      <c r="D78" s="142" t="s">
        <v>87</v>
      </c>
      <c r="E78" s="201" t="s">
        <v>250</v>
      </c>
      <c r="F78" s="201" t="s">
        <v>201</v>
      </c>
      <c r="G78" s="201" t="s">
        <v>122</v>
      </c>
      <c r="H78" s="143" t="s">
        <v>88</v>
      </c>
      <c r="I78" s="142" t="s">
        <v>89</v>
      </c>
      <c r="J78" s="144">
        <v>40671</v>
      </c>
      <c r="K78" s="140"/>
      <c r="L78" s="145">
        <f t="shared" si="4"/>
        <v>0</v>
      </c>
      <c r="M78" s="131"/>
    </row>
    <row r="79" spans="2:13" ht="71.25" customHeight="1" thickBot="1">
      <c r="B79" s="130"/>
      <c r="C79" s="141">
        <f>1+MAX($C$12:C78)</f>
        <v>61</v>
      </c>
      <c r="D79" s="142" t="s">
        <v>113</v>
      </c>
      <c r="E79" s="201" t="s">
        <v>166</v>
      </c>
      <c r="F79" s="201" t="s">
        <v>202</v>
      </c>
      <c r="G79" s="201" t="s">
        <v>122</v>
      </c>
      <c r="H79" s="143" t="s">
        <v>123</v>
      </c>
      <c r="I79" s="142" t="s">
        <v>112</v>
      </c>
      <c r="J79" s="144">
        <v>5921</v>
      </c>
      <c r="K79" s="140"/>
      <c r="L79" s="145">
        <f t="shared" si="4"/>
        <v>0</v>
      </c>
      <c r="M79" s="131"/>
    </row>
    <row r="80" spans="2:13" ht="36.950000000000003" customHeight="1" thickBot="1">
      <c r="B80" s="130"/>
      <c r="C80" s="146" t="s">
        <v>11</v>
      </c>
      <c r="D80" s="147"/>
      <c r="E80" s="148"/>
      <c r="F80" s="148"/>
      <c r="G80" s="210"/>
      <c r="H80" s="211" t="str">
        <f>H56</f>
        <v>PRODUCTO 4. CONSTRUCCION DE PUENTE K4+060 - K4+085 (Luz 25 M)</v>
      </c>
      <c r="I80" s="210"/>
      <c r="J80" s="149"/>
      <c r="K80" s="150"/>
      <c r="L80" s="151">
        <f>+SUM(L57:L79)</f>
        <v>0</v>
      </c>
      <c r="M80" s="131"/>
    </row>
    <row r="81" spans="2:13" ht="39.75" customHeight="1" thickBot="1">
      <c r="B81" s="130"/>
      <c r="C81" s="215"/>
      <c r="D81" s="216"/>
      <c r="E81" s="216"/>
      <c r="F81" s="217"/>
      <c r="G81" s="216"/>
      <c r="H81" s="229" t="s">
        <v>266</v>
      </c>
      <c r="I81" s="226" t="s">
        <v>207</v>
      </c>
      <c r="J81" s="227">
        <v>25</v>
      </c>
      <c r="K81" s="228" t="s">
        <v>208</v>
      </c>
      <c r="L81" s="222"/>
      <c r="M81" s="131"/>
    </row>
    <row r="82" spans="2:13" ht="53.25" customHeight="1">
      <c r="B82" s="130"/>
      <c r="C82" s="141">
        <f>1+MAX($C$12:C81)</f>
        <v>62</v>
      </c>
      <c r="D82" s="142" t="s">
        <v>219</v>
      </c>
      <c r="E82" s="201" t="s">
        <v>210</v>
      </c>
      <c r="F82" s="201" t="s">
        <v>220</v>
      </c>
      <c r="G82" s="201" t="s">
        <v>122</v>
      </c>
      <c r="H82" s="143" t="s">
        <v>221</v>
      </c>
      <c r="I82" s="142" t="s">
        <v>85</v>
      </c>
      <c r="J82" s="144">
        <v>236</v>
      </c>
      <c r="K82" s="140"/>
      <c r="L82" s="145">
        <f>IFERROR(ROUND(ROUND(K82,0)*J82,0),"")</f>
        <v>0</v>
      </c>
      <c r="M82" s="131"/>
    </row>
    <row r="83" spans="2:13" ht="59.25" customHeight="1">
      <c r="B83" s="130"/>
      <c r="C83" s="141">
        <f>1+MAX($C$12:C82)</f>
        <v>63</v>
      </c>
      <c r="D83" s="142" t="s">
        <v>222</v>
      </c>
      <c r="E83" s="201" t="s">
        <v>210</v>
      </c>
      <c r="F83" s="201" t="s">
        <v>220</v>
      </c>
      <c r="G83" s="201" t="s">
        <v>122</v>
      </c>
      <c r="H83" s="143" t="s">
        <v>223</v>
      </c>
      <c r="I83" s="142" t="s">
        <v>86</v>
      </c>
      <c r="J83" s="144">
        <v>98</v>
      </c>
      <c r="K83" s="140"/>
      <c r="L83" s="145">
        <f>IFERROR(ROUND(ROUND(K83,0)*J83,0),"")</f>
        <v>0</v>
      </c>
      <c r="M83" s="131"/>
    </row>
    <row r="84" spans="2:13" ht="49.5" customHeight="1">
      <c r="B84" s="130"/>
      <c r="C84" s="141">
        <f>1+MAX($C$12:C83)</f>
        <v>64</v>
      </c>
      <c r="D84" s="142" t="s">
        <v>224</v>
      </c>
      <c r="E84" s="201" t="s">
        <v>210</v>
      </c>
      <c r="F84" s="201" t="s">
        <v>172</v>
      </c>
      <c r="G84" s="201" t="s">
        <v>122</v>
      </c>
      <c r="H84" s="143" t="s">
        <v>225</v>
      </c>
      <c r="I84" s="142" t="s">
        <v>85</v>
      </c>
      <c r="J84" s="144">
        <v>795</v>
      </c>
      <c r="K84" s="140"/>
      <c r="L84" s="145">
        <f>IFERROR(ROUND(ROUND(K84,0)*J84,0),"")</f>
        <v>0</v>
      </c>
      <c r="M84" s="131"/>
    </row>
    <row r="85" spans="2:13" ht="56.25" customHeight="1">
      <c r="B85" s="130"/>
      <c r="C85" s="141">
        <f>1+MAX($C$12:C84)</f>
        <v>65</v>
      </c>
      <c r="D85" s="142" t="s">
        <v>190</v>
      </c>
      <c r="E85" s="201" t="s">
        <v>210</v>
      </c>
      <c r="F85" s="201" t="s">
        <v>191</v>
      </c>
      <c r="G85" s="201" t="s">
        <v>122</v>
      </c>
      <c r="H85" s="143" t="s">
        <v>192</v>
      </c>
      <c r="I85" s="142" t="s">
        <v>85</v>
      </c>
      <c r="J85" s="144">
        <v>151</v>
      </c>
      <c r="K85" s="140"/>
      <c r="L85" s="145">
        <f>IFERROR(ROUND(ROUND(K85,0)*J85,0),"")</f>
        <v>0</v>
      </c>
      <c r="M85" s="131"/>
    </row>
    <row r="86" spans="2:13" ht="69" customHeight="1">
      <c r="B86" s="130"/>
      <c r="C86" s="141">
        <f>1+MAX($C$12:C85)</f>
        <v>66</v>
      </c>
      <c r="D86" s="142" t="s">
        <v>267</v>
      </c>
      <c r="E86" s="201" t="s">
        <v>142</v>
      </c>
      <c r="F86" s="201" t="s">
        <v>122</v>
      </c>
      <c r="G86" s="201" t="s">
        <v>267</v>
      </c>
      <c r="H86" s="143" t="s">
        <v>268</v>
      </c>
      <c r="I86" s="142" t="s">
        <v>85</v>
      </c>
      <c r="J86" s="144">
        <v>117</v>
      </c>
      <c r="K86" s="140"/>
      <c r="L86" s="145">
        <f>IFERROR(ROUND(ROUND(K86,0)*J86,0),"")</f>
        <v>0</v>
      </c>
      <c r="M86" s="131"/>
    </row>
    <row r="87" spans="2:13" ht="28.5" customHeight="1">
      <c r="B87" s="130"/>
      <c r="C87" s="141">
        <f>1+MAX($C$12:C86)</f>
        <v>67</v>
      </c>
      <c r="D87" s="142" t="s">
        <v>159</v>
      </c>
      <c r="E87" s="201" t="s">
        <v>155</v>
      </c>
      <c r="F87" s="201" t="s">
        <v>195</v>
      </c>
      <c r="G87" s="201" t="s">
        <v>122</v>
      </c>
      <c r="H87" s="143" t="s">
        <v>160</v>
      </c>
      <c r="I87" s="142" t="s">
        <v>85</v>
      </c>
      <c r="J87" s="144">
        <v>14</v>
      </c>
      <c r="K87" s="140"/>
      <c r="L87" s="145">
        <f t="shared" ref="L87:L95" si="5">IFERROR(ROUND(ROUND(K87,0)*J87,0),"")</f>
        <v>0</v>
      </c>
      <c r="M87" s="131"/>
    </row>
    <row r="88" spans="2:13" ht="81.75" customHeight="1">
      <c r="B88" s="130"/>
      <c r="C88" s="141">
        <f>1+MAX($C$12:C87)</f>
        <v>68</v>
      </c>
      <c r="D88" s="142" t="s">
        <v>133</v>
      </c>
      <c r="E88" s="201" t="s">
        <v>155</v>
      </c>
      <c r="F88" s="201" t="s">
        <v>195</v>
      </c>
      <c r="G88" s="201" t="s">
        <v>122</v>
      </c>
      <c r="H88" s="143" t="s">
        <v>154</v>
      </c>
      <c r="I88" s="142" t="s">
        <v>85</v>
      </c>
      <c r="J88" s="144">
        <v>113</v>
      </c>
      <c r="K88" s="140"/>
      <c r="L88" s="145">
        <f t="shared" si="5"/>
        <v>0</v>
      </c>
      <c r="M88" s="131"/>
    </row>
    <row r="89" spans="2:13" ht="54" customHeight="1">
      <c r="B89" s="130"/>
      <c r="C89" s="141">
        <f>1+MAX($C$12:C88)</f>
        <v>69</v>
      </c>
      <c r="D89" s="142" t="s">
        <v>269</v>
      </c>
      <c r="E89" s="201" t="s">
        <v>155</v>
      </c>
      <c r="F89" s="201" t="s">
        <v>122</v>
      </c>
      <c r="G89" s="201" t="s">
        <v>269</v>
      </c>
      <c r="H89" s="143" t="s">
        <v>270</v>
      </c>
      <c r="I89" s="142" t="s">
        <v>128</v>
      </c>
      <c r="J89" s="144">
        <v>12</v>
      </c>
      <c r="K89" s="140"/>
      <c r="L89" s="145">
        <f t="shared" si="5"/>
        <v>0</v>
      </c>
      <c r="M89" s="131"/>
    </row>
    <row r="90" spans="2:13" ht="54" customHeight="1">
      <c r="B90" s="130"/>
      <c r="C90" s="141">
        <f>1+MAX($C$12:C89)</f>
        <v>70</v>
      </c>
      <c r="D90" s="142" t="s">
        <v>226</v>
      </c>
      <c r="E90" s="201" t="s">
        <v>155</v>
      </c>
      <c r="F90" s="201" t="s">
        <v>122</v>
      </c>
      <c r="G90" s="201" t="s">
        <v>226</v>
      </c>
      <c r="H90" s="143" t="s">
        <v>228</v>
      </c>
      <c r="I90" s="142" t="s">
        <v>85</v>
      </c>
      <c r="J90" s="144">
        <v>136</v>
      </c>
      <c r="K90" s="140"/>
      <c r="L90" s="145">
        <f t="shared" si="5"/>
        <v>0</v>
      </c>
      <c r="M90" s="131"/>
    </row>
    <row r="91" spans="2:13" ht="39.75" customHeight="1">
      <c r="B91" s="130"/>
      <c r="C91" s="141">
        <f>1+MAX($C$12:C90)</f>
        <v>71</v>
      </c>
      <c r="D91" s="142" t="s">
        <v>87</v>
      </c>
      <c r="E91" s="201" t="s">
        <v>194</v>
      </c>
      <c r="F91" s="201" t="s">
        <v>201</v>
      </c>
      <c r="G91" s="201" t="s">
        <v>122</v>
      </c>
      <c r="H91" s="143" t="s">
        <v>88</v>
      </c>
      <c r="I91" s="142" t="s">
        <v>89</v>
      </c>
      <c r="J91" s="144">
        <v>10479</v>
      </c>
      <c r="K91" s="140"/>
      <c r="L91" s="145">
        <f t="shared" si="5"/>
        <v>0</v>
      </c>
      <c r="M91" s="131"/>
    </row>
    <row r="92" spans="2:13" ht="54" customHeight="1">
      <c r="B92" s="130"/>
      <c r="C92" s="141">
        <f>1+MAX($C$12:C91)</f>
        <v>72</v>
      </c>
      <c r="D92" s="142" t="s">
        <v>271</v>
      </c>
      <c r="E92" s="201" t="s">
        <v>155</v>
      </c>
      <c r="F92" s="201" t="s">
        <v>200</v>
      </c>
      <c r="G92" s="201" t="s">
        <v>122</v>
      </c>
      <c r="H92" s="143" t="s">
        <v>272</v>
      </c>
      <c r="I92" s="142" t="s">
        <v>86</v>
      </c>
      <c r="J92" s="144">
        <v>133</v>
      </c>
      <c r="K92" s="140"/>
      <c r="L92" s="145">
        <f t="shared" si="5"/>
        <v>0</v>
      </c>
      <c r="M92" s="131"/>
    </row>
    <row r="93" spans="2:13" ht="32.25" customHeight="1">
      <c r="B93" s="130"/>
      <c r="C93" s="141">
        <f>1+MAX($C$12:C92)</f>
        <v>73</v>
      </c>
      <c r="D93" s="142" t="s">
        <v>229</v>
      </c>
      <c r="E93" s="201" t="s">
        <v>155</v>
      </c>
      <c r="F93" s="201" t="s">
        <v>122</v>
      </c>
      <c r="G93" s="201" t="s">
        <v>229</v>
      </c>
      <c r="H93" s="143" t="s">
        <v>230</v>
      </c>
      <c r="I93" s="142" t="s">
        <v>85</v>
      </c>
      <c r="J93" s="144">
        <v>38</v>
      </c>
      <c r="K93" s="140"/>
      <c r="L93" s="145">
        <f t="shared" si="5"/>
        <v>0</v>
      </c>
      <c r="M93" s="131"/>
    </row>
    <row r="94" spans="2:13" ht="54" customHeight="1">
      <c r="B94" s="130"/>
      <c r="C94" s="141">
        <f>1+MAX($C$12:C93)</f>
        <v>74</v>
      </c>
      <c r="D94" s="142" t="s">
        <v>273</v>
      </c>
      <c r="E94" s="201" t="s">
        <v>155</v>
      </c>
      <c r="F94" s="201" t="s">
        <v>198</v>
      </c>
      <c r="G94" s="201" t="s">
        <v>122</v>
      </c>
      <c r="H94" s="143" t="s">
        <v>274</v>
      </c>
      <c r="I94" s="142" t="s">
        <v>85</v>
      </c>
      <c r="J94" s="144">
        <v>101</v>
      </c>
      <c r="K94" s="140"/>
      <c r="L94" s="145">
        <f t="shared" si="5"/>
        <v>0</v>
      </c>
      <c r="M94" s="131"/>
    </row>
    <row r="95" spans="2:13" ht="54" customHeight="1">
      <c r="B95" s="130"/>
      <c r="C95" s="141">
        <f>1+MAX($C$12:C94)</f>
        <v>75</v>
      </c>
      <c r="D95" s="142" t="s">
        <v>110</v>
      </c>
      <c r="E95" s="201" t="s">
        <v>166</v>
      </c>
      <c r="F95" s="201" t="s">
        <v>202</v>
      </c>
      <c r="G95" s="201" t="s">
        <v>122</v>
      </c>
      <c r="H95" s="143" t="s">
        <v>111</v>
      </c>
      <c r="I95" s="142" t="s">
        <v>112</v>
      </c>
      <c r="J95" s="144">
        <v>16280</v>
      </c>
      <c r="K95" s="140"/>
      <c r="L95" s="145">
        <f t="shared" si="5"/>
        <v>0</v>
      </c>
      <c r="M95" s="131"/>
    </row>
    <row r="96" spans="2:13" ht="64.5" customHeight="1" thickBot="1">
      <c r="B96" s="130"/>
      <c r="C96" s="141">
        <f>1+MAX($C$12:C95)</f>
        <v>76</v>
      </c>
      <c r="D96" s="142" t="s">
        <v>113</v>
      </c>
      <c r="E96" s="201" t="s">
        <v>166</v>
      </c>
      <c r="F96" s="201" t="s">
        <v>202</v>
      </c>
      <c r="G96" s="201" t="s">
        <v>122</v>
      </c>
      <c r="H96" s="143" t="s">
        <v>123</v>
      </c>
      <c r="I96" s="142" t="s">
        <v>112</v>
      </c>
      <c r="J96" s="144">
        <v>11925</v>
      </c>
      <c r="K96" s="140"/>
      <c r="L96" s="145">
        <f>IFERROR(ROUND(ROUND(K96,0)*J96,0),"")</f>
        <v>0</v>
      </c>
      <c r="M96" s="131"/>
    </row>
    <row r="97" spans="2:13" ht="36.950000000000003" customHeight="1" thickBot="1">
      <c r="B97" s="130"/>
      <c r="C97" s="146" t="s">
        <v>11</v>
      </c>
      <c r="D97" s="147"/>
      <c r="E97" s="148"/>
      <c r="F97" s="148"/>
      <c r="G97" s="210"/>
      <c r="H97" s="211" t="s">
        <v>266</v>
      </c>
      <c r="I97" s="210"/>
      <c r="J97" s="149"/>
      <c r="K97" s="150"/>
      <c r="L97" s="151">
        <f>+SUM(L82:L96)</f>
        <v>0</v>
      </c>
      <c r="M97" s="131"/>
    </row>
    <row r="98" spans="2:13" ht="30" customHeight="1" thickBot="1">
      <c r="B98" s="130"/>
      <c r="C98" s="215"/>
      <c r="D98" s="216"/>
      <c r="E98" s="216"/>
      <c r="F98" s="217"/>
      <c r="G98" s="216"/>
      <c r="H98" s="218" t="s">
        <v>275</v>
      </c>
      <c r="I98" s="226" t="s">
        <v>207</v>
      </c>
      <c r="J98" s="227">
        <v>9265</v>
      </c>
      <c r="K98" s="228" t="s">
        <v>86</v>
      </c>
      <c r="L98" s="222"/>
      <c r="M98" s="131"/>
    </row>
    <row r="99" spans="2:13" ht="51" customHeight="1">
      <c r="B99" s="130"/>
      <c r="C99" s="141">
        <f>1+MAX($C$12:C98)</f>
        <v>77</v>
      </c>
      <c r="D99" s="142" t="s">
        <v>170</v>
      </c>
      <c r="E99" s="201" t="s">
        <v>210</v>
      </c>
      <c r="F99" s="201" t="s">
        <v>172</v>
      </c>
      <c r="G99" s="201" t="s">
        <v>122</v>
      </c>
      <c r="H99" s="143" t="s">
        <v>173</v>
      </c>
      <c r="I99" s="142" t="s">
        <v>85</v>
      </c>
      <c r="J99" s="144">
        <v>5327</v>
      </c>
      <c r="K99" s="140"/>
      <c r="L99" s="145">
        <f t="shared" ref="L99:L106" si="6">IFERROR(ROUND(ROUND(K99,0)*J99,0),"")</f>
        <v>0</v>
      </c>
      <c r="M99" s="131"/>
    </row>
    <row r="100" spans="2:13" ht="76.5" customHeight="1">
      <c r="B100" s="130"/>
      <c r="C100" s="141">
        <f>1+MAX($C$12:C99)</f>
        <v>78</v>
      </c>
      <c r="D100" s="142" t="s">
        <v>190</v>
      </c>
      <c r="E100" s="201" t="s">
        <v>210</v>
      </c>
      <c r="F100" s="201" t="s">
        <v>191</v>
      </c>
      <c r="G100" s="201" t="s">
        <v>122</v>
      </c>
      <c r="H100" s="143" t="s">
        <v>192</v>
      </c>
      <c r="I100" s="142" t="s">
        <v>85</v>
      </c>
      <c r="J100" s="144">
        <v>519</v>
      </c>
      <c r="K100" s="140"/>
      <c r="L100" s="145">
        <f t="shared" si="6"/>
        <v>0</v>
      </c>
      <c r="M100" s="131"/>
    </row>
    <row r="101" spans="2:13" ht="68.25" customHeight="1">
      <c r="B101" s="130"/>
      <c r="C101" s="141">
        <f>1+MAX($C$12:C100)</f>
        <v>79</v>
      </c>
      <c r="D101" s="142" t="s">
        <v>115</v>
      </c>
      <c r="E101" s="201" t="s">
        <v>155</v>
      </c>
      <c r="F101" s="201" t="s">
        <v>198</v>
      </c>
      <c r="G101" s="201" t="s">
        <v>122</v>
      </c>
      <c r="H101" s="143" t="s">
        <v>116</v>
      </c>
      <c r="I101" s="142" t="s">
        <v>85</v>
      </c>
      <c r="J101" s="144">
        <v>4749</v>
      </c>
      <c r="K101" s="140"/>
      <c r="L101" s="145">
        <f t="shared" si="6"/>
        <v>0</v>
      </c>
      <c r="M101" s="131"/>
    </row>
    <row r="102" spans="2:13" ht="43.5" customHeight="1">
      <c r="B102" s="130"/>
      <c r="C102" s="141">
        <f>1+MAX($C$12:C101)</f>
        <v>80</v>
      </c>
      <c r="D102" s="142" t="s">
        <v>134</v>
      </c>
      <c r="E102" s="201" t="s">
        <v>155</v>
      </c>
      <c r="F102" s="201" t="s">
        <v>200</v>
      </c>
      <c r="G102" s="201" t="s">
        <v>122</v>
      </c>
      <c r="H102" s="143" t="s">
        <v>135</v>
      </c>
      <c r="I102" s="142" t="s">
        <v>86</v>
      </c>
      <c r="J102" s="144">
        <v>8228</v>
      </c>
      <c r="K102" s="140"/>
      <c r="L102" s="145">
        <f t="shared" si="6"/>
        <v>0</v>
      </c>
      <c r="M102" s="131"/>
    </row>
    <row r="103" spans="2:13" ht="43.5" customHeight="1">
      <c r="B103" s="130"/>
      <c r="C103" s="141">
        <f>1+MAX($C$12:C102)</f>
        <v>81</v>
      </c>
      <c r="D103" s="142" t="s">
        <v>156</v>
      </c>
      <c r="E103" s="201" t="s">
        <v>155</v>
      </c>
      <c r="F103" s="201" t="s">
        <v>200</v>
      </c>
      <c r="G103" s="201" t="s">
        <v>122</v>
      </c>
      <c r="H103" s="143" t="s">
        <v>157</v>
      </c>
      <c r="I103" s="142" t="s">
        <v>86</v>
      </c>
      <c r="J103" s="144">
        <v>1358</v>
      </c>
      <c r="K103" s="140"/>
      <c r="L103" s="145">
        <f t="shared" si="6"/>
        <v>0</v>
      </c>
      <c r="M103" s="131"/>
    </row>
    <row r="104" spans="2:13" ht="43.5" customHeight="1">
      <c r="B104" s="130"/>
      <c r="C104" s="141">
        <f>1+MAX($C$12:C103)</f>
        <v>82</v>
      </c>
      <c r="D104" s="142" t="s">
        <v>152</v>
      </c>
      <c r="E104" s="201" t="s">
        <v>155</v>
      </c>
      <c r="F104" s="201" t="s">
        <v>198</v>
      </c>
      <c r="G104" s="201" t="s">
        <v>122</v>
      </c>
      <c r="H104" s="143" t="s">
        <v>153</v>
      </c>
      <c r="I104" s="142" t="s">
        <v>84</v>
      </c>
      <c r="J104" s="144">
        <v>30485</v>
      </c>
      <c r="K104" s="140"/>
      <c r="L104" s="145">
        <f>IFERROR(ROUND(ROUND(K104,0)*J104,0),"")</f>
        <v>0</v>
      </c>
      <c r="M104" s="131"/>
    </row>
    <row r="105" spans="2:13" ht="43.5" customHeight="1">
      <c r="B105" s="130"/>
      <c r="C105" s="141">
        <f>1+MAX($C$12:C104)</f>
        <v>83</v>
      </c>
      <c r="D105" s="142" t="s">
        <v>110</v>
      </c>
      <c r="E105" s="201" t="s">
        <v>166</v>
      </c>
      <c r="F105" s="201" t="s">
        <v>202</v>
      </c>
      <c r="G105" s="201" t="s">
        <v>122</v>
      </c>
      <c r="H105" s="143" t="s">
        <v>111</v>
      </c>
      <c r="I105" s="142" t="s">
        <v>112</v>
      </c>
      <c r="J105" s="144">
        <v>210720</v>
      </c>
      <c r="K105" s="140"/>
      <c r="L105" s="145">
        <f>IFERROR(ROUND(ROUND(K105,0)*J105,0),"")</f>
        <v>0</v>
      </c>
      <c r="M105" s="131"/>
    </row>
    <row r="106" spans="2:13" ht="43.5" customHeight="1" thickBot="1">
      <c r="B106" s="130"/>
      <c r="C106" s="141">
        <f>1+MAX($C$12:C105)</f>
        <v>84</v>
      </c>
      <c r="D106" s="142" t="s">
        <v>113</v>
      </c>
      <c r="E106" s="201" t="s">
        <v>166</v>
      </c>
      <c r="F106" s="201" t="s">
        <v>202</v>
      </c>
      <c r="G106" s="201" t="s">
        <v>122</v>
      </c>
      <c r="H106" s="143" t="s">
        <v>123</v>
      </c>
      <c r="I106" s="142" t="s">
        <v>112</v>
      </c>
      <c r="J106" s="144">
        <v>79905</v>
      </c>
      <c r="K106" s="140"/>
      <c r="L106" s="145">
        <f t="shared" si="6"/>
        <v>0</v>
      </c>
      <c r="M106" s="131"/>
    </row>
    <row r="107" spans="2:13" ht="36.950000000000003" customHeight="1" thickBot="1">
      <c r="B107" s="130"/>
      <c r="C107" s="146" t="s">
        <v>11</v>
      </c>
      <c r="D107" s="147"/>
      <c r="E107" s="148"/>
      <c r="F107" s="148"/>
      <c r="G107" s="210"/>
      <c r="H107" s="211" t="s">
        <v>275</v>
      </c>
      <c r="I107" s="210"/>
      <c r="J107" s="149"/>
      <c r="K107" s="150"/>
      <c r="L107" s="151">
        <f>+SUM(L99:L106)</f>
        <v>0</v>
      </c>
      <c r="M107" s="131"/>
    </row>
    <row r="108" spans="2:13" ht="30" customHeight="1" thickBot="1">
      <c r="B108" s="130"/>
      <c r="C108" s="215"/>
      <c r="D108" s="216"/>
      <c r="E108" s="216"/>
      <c r="F108" s="217"/>
      <c r="G108" s="216"/>
      <c r="H108" s="218" t="s">
        <v>276</v>
      </c>
      <c r="I108" s="226" t="s">
        <v>207</v>
      </c>
      <c r="J108" s="233">
        <v>6.8741950000000003</v>
      </c>
      <c r="K108" s="228" t="s">
        <v>120</v>
      </c>
      <c r="L108" s="222"/>
      <c r="M108" s="131"/>
    </row>
    <row r="109" spans="2:13" ht="53.25" customHeight="1">
      <c r="B109" s="130"/>
      <c r="C109" s="141">
        <f>1+MAX($C$12:C108)</f>
        <v>85</v>
      </c>
      <c r="D109" s="142" t="s">
        <v>103</v>
      </c>
      <c r="E109" s="201" t="s">
        <v>210</v>
      </c>
      <c r="F109" s="201" t="s">
        <v>277</v>
      </c>
      <c r="G109" s="201" t="s">
        <v>122</v>
      </c>
      <c r="H109" s="143" t="s">
        <v>104</v>
      </c>
      <c r="I109" s="142" t="s">
        <v>85</v>
      </c>
      <c r="J109" s="144">
        <v>33198</v>
      </c>
      <c r="K109" s="140"/>
      <c r="L109" s="145">
        <f t="shared" ref="L109:L117" si="7">IFERROR(ROUND(ROUND(K109,0)*J109,0),"")</f>
        <v>0</v>
      </c>
      <c r="M109" s="131"/>
    </row>
    <row r="110" spans="2:13" ht="38.25" customHeight="1">
      <c r="B110" s="130"/>
      <c r="C110" s="141">
        <f>1+MAX($C$12:C109)</f>
        <v>86</v>
      </c>
      <c r="D110" s="142" t="s">
        <v>278</v>
      </c>
      <c r="E110" s="201" t="s">
        <v>210</v>
      </c>
      <c r="F110" s="201" t="s">
        <v>279</v>
      </c>
      <c r="G110" s="201" t="s">
        <v>122</v>
      </c>
      <c r="H110" s="143" t="s">
        <v>280</v>
      </c>
      <c r="I110" s="142" t="s">
        <v>85</v>
      </c>
      <c r="J110" s="144">
        <v>1503</v>
      </c>
      <c r="K110" s="140"/>
      <c r="L110" s="145">
        <f t="shared" si="7"/>
        <v>0</v>
      </c>
      <c r="M110" s="131"/>
    </row>
    <row r="111" spans="2:13" ht="45.75" customHeight="1">
      <c r="B111" s="130"/>
      <c r="C111" s="141">
        <f>1+MAX($C$12:C110)</f>
        <v>87</v>
      </c>
      <c r="D111" s="142" t="s">
        <v>132</v>
      </c>
      <c r="E111" s="201" t="s">
        <v>142</v>
      </c>
      <c r="F111" s="201" t="s">
        <v>281</v>
      </c>
      <c r="G111" s="201" t="s">
        <v>122</v>
      </c>
      <c r="H111" s="143" t="s">
        <v>144</v>
      </c>
      <c r="I111" s="142" t="s">
        <v>85</v>
      </c>
      <c r="J111" s="144">
        <v>6187</v>
      </c>
      <c r="K111" s="140"/>
      <c r="L111" s="145">
        <f t="shared" si="7"/>
        <v>0</v>
      </c>
      <c r="M111" s="131"/>
    </row>
    <row r="112" spans="2:13" ht="60.75" customHeight="1">
      <c r="B112" s="130"/>
      <c r="C112" s="141">
        <f>1+MAX($C$12:C111)</f>
        <v>88</v>
      </c>
      <c r="D112" s="142" t="s">
        <v>141</v>
      </c>
      <c r="E112" s="201" t="s">
        <v>142</v>
      </c>
      <c r="F112" s="201" t="s">
        <v>282</v>
      </c>
      <c r="G112" s="201" t="s">
        <v>122</v>
      </c>
      <c r="H112" s="143" t="s">
        <v>143</v>
      </c>
      <c r="I112" s="142" t="s">
        <v>85</v>
      </c>
      <c r="J112" s="144">
        <v>8249</v>
      </c>
      <c r="K112" s="140"/>
      <c r="L112" s="145">
        <f t="shared" si="7"/>
        <v>0</v>
      </c>
      <c r="M112" s="131"/>
    </row>
    <row r="113" spans="2:13" ht="96" customHeight="1">
      <c r="B113" s="130"/>
      <c r="C113" s="141">
        <f>1+MAX($C$12:C112)</f>
        <v>89</v>
      </c>
      <c r="D113" s="142" t="s">
        <v>283</v>
      </c>
      <c r="E113" s="201" t="s">
        <v>145</v>
      </c>
      <c r="F113" s="201" t="s">
        <v>284</v>
      </c>
      <c r="G113" s="201" t="s">
        <v>122</v>
      </c>
      <c r="H113" s="143" t="s">
        <v>285</v>
      </c>
      <c r="I113" s="142" t="s">
        <v>84</v>
      </c>
      <c r="J113" s="144">
        <v>41245</v>
      </c>
      <c r="K113" s="140"/>
      <c r="L113" s="145">
        <f t="shared" si="7"/>
        <v>0</v>
      </c>
      <c r="M113" s="131"/>
    </row>
    <row r="114" spans="2:13" ht="97.5" customHeight="1">
      <c r="B114" s="130"/>
      <c r="C114" s="141">
        <f>1+MAX($C$12:C113)</f>
        <v>90</v>
      </c>
      <c r="D114" s="142" t="s">
        <v>107</v>
      </c>
      <c r="E114" s="201" t="s">
        <v>145</v>
      </c>
      <c r="F114" s="201" t="s">
        <v>286</v>
      </c>
      <c r="G114" s="201" t="s">
        <v>122</v>
      </c>
      <c r="H114" s="143" t="s">
        <v>146</v>
      </c>
      <c r="I114" s="142" t="s">
        <v>85</v>
      </c>
      <c r="J114" s="144">
        <v>3093</v>
      </c>
      <c r="K114" s="140"/>
      <c r="L114" s="145">
        <f t="shared" si="7"/>
        <v>0</v>
      </c>
      <c r="M114" s="131"/>
    </row>
    <row r="115" spans="2:13" ht="60" customHeight="1">
      <c r="B115" s="130"/>
      <c r="C115" s="141">
        <f>1+MAX($C$12:C114)</f>
        <v>91</v>
      </c>
      <c r="D115" s="142" t="s">
        <v>110</v>
      </c>
      <c r="E115" s="201" t="s">
        <v>166</v>
      </c>
      <c r="F115" s="201" t="s">
        <v>202</v>
      </c>
      <c r="G115" s="201" t="s">
        <v>122</v>
      </c>
      <c r="H115" s="143" t="s">
        <v>111</v>
      </c>
      <c r="I115" s="142" t="s">
        <v>112</v>
      </c>
      <c r="J115" s="144">
        <v>917670</v>
      </c>
      <c r="K115" s="140"/>
      <c r="L115" s="145">
        <f>IFERROR(ROUND(ROUND(K115,0)*J115,0),"")</f>
        <v>0</v>
      </c>
      <c r="M115" s="131"/>
    </row>
    <row r="116" spans="2:13" ht="63" customHeight="1">
      <c r="B116" s="130"/>
      <c r="C116" s="141">
        <f>1+MAX($C$12:C115)</f>
        <v>92</v>
      </c>
      <c r="D116" s="142" t="s">
        <v>113</v>
      </c>
      <c r="E116" s="201" t="s">
        <v>166</v>
      </c>
      <c r="F116" s="201" t="s">
        <v>202</v>
      </c>
      <c r="G116" s="201" t="s">
        <v>122</v>
      </c>
      <c r="H116" s="143" t="s">
        <v>123</v>
      </c>
      <c r="I116" s="142" t="s">
        <v>112</v>
      </c>
      <c r="J116" s="144">
        <v>497970</v>
      </c>
      <c r="K116" s="140"/>
      <c r="L116" s="145">
        <f>IFERROR(ROUND(ROUND(K116,0)*J116,0),"")</f>
        <v>0</v>
      </c>
      <c r="M116" s="131"/>
    </row>
    <row r="117" spans="2:13" ht="39" customHeight="1" thickBot="1">
      <c r="B117" s="130"/>
      <c r="C117" s="141">
        <f>1+MAX($C$12:C116)</f>
        <v>93</v>
      </c>
      <c r="D117" s="142" t="s">
        <v>287</v>
      </c>
      <c r="E117" s="201" t="s">
        <v>215</v>
      </c>
      <c r="F117" s="201" t="s">
        <v>220</v>
      </c>
      <c r="G117" s="201" t="s">
        <v>122</v>
      </c>
      <c r="H117" s="143" t="s">
        <v>288</v>
      </c>
      <c r="I117" s="142" t="s">
        <v>128</v>
      </c>
      <c r="J117" s="144">
        <v>10</v>
      </c>
      <c r="K117" s="140"/>
      <c r="L117" s="145">
        <f t="shared" si="7"/>
        <v>0</v>
      </c>
      <c r="M117" s="131"/>
    </row>
    <row r="118" spans="2:13" ht="36.950000000000003" customHeight="1" thickBot="1">
      <c r="B118" s="130"/>
      <c r="C118" s="146" t="s">
        <v>11</v>
      </c>
      <c r="D118" s="147"/>
      <c r="E118" s="148"/>
      <c r="F118" s="148"/>
      <c r="G118" s="210"/>
      <c r="H118" s="211" t="s">
        <v>276</v>
      </c>
      <c r="I118" s="210"/>
      <c r="J118" s="149"/>
      <c r="K118" s="150"/>
      <c r="L118" s="151">
        <f>+SUM(L109:L117)</f>
        <v>0</v>
      </c>
      <c r="M118" s="131"/>
    </row>
    <row r="119" spans="2:13" ht="30" customHeight="1" thickBot="1">
      <c r="B119" s="130"/>
      <c r="C119" s="215"/>
      <c r="D119" s="216"/>
      <c r="E119" s="216"/>
      <c r="F119" s="217"/>
      <c r="G119" s="216"/>
      <c r="H119" s="218" t="s">
        <v>289</v>
      </c>
      <c r="I119" s="226" t="s">
        <v>207</v>
      </c>
      <c r="J119" s="227">
        <f>J120</f>
        <v>5200</v>
      </c>
      <c r="K119" s="228" t="s">
        <v>208</v>
      </c>
      <c r="L119" s="222"/>
      <c r="M119" s="131"/>
    </row>
    <row r="120" spans="2:13" ht="63" customHeight="1">
      <c r="B120" s="130"/>
      <c r="C120" s="141">
        <f>1+MAX($C$12:C119)</f>
        <v>94</v>
      </c>
      <c r="D120" s="142" t="s">
        <v>138</v>
      </c>
      <c r="E120" s="201" t="s">
        <v>147</v>
      </c>
      <c r="F120" s="201" t="s">
        <v>122</v>
      </c>
      <c r="G120" s="201" t="s">
        <v>138</v>
      </c>
      <c r="H120" s="143" t="s">
        <v>139</v>
      </c>
      <c r="I120" s="142" t="s">
        <v>128</v>
      </c>
      <c r="J120" s="144">
        <v>5200</v>
      </c>
      <c r="K120" s="140"/>
      <c r="L120" s="145">
        <f>IFERROR(ROUND(ROUND(K120,0)*J120,0),"")</f>
        <v>0</v>
      </c>
      <c r="M120" s="131"/>
    </row>
    <row r="121" spans="2:13" ht="63" customHeight="1">
      <c r="B121" s="130"/>
      <c r="C121" s="141">
        <f>1+MAX($C$12:C120)</f>
        <v>95</v>
      </c>
      <c r="D121" s="142" t="s">
        <v>290</v>
      </c>
      <c r="E121" s="201" t="s">
        <v>147</v>
      </c>
      <c r="F121" s="201" t="s">
        <v>122</v>
      </c>
      <c r="G121" s="201" t="s">
        <v>290</v>
      </c>
      <c r="H121" s="143" t="s">
        <v>291</v>
      </c>
      <c r="I121" s="142" t="s">
        <v>128</v>
      </c>
      <c r="J121" s="144">
        <v>5200</v>
      </c>
      <c r="K121" s="140"/>
      <c r="L121" s="145">
        <f t="shared" ref="L121:L130" si="8">IFERROR(ROUND(ROUND(K121,0)*J121,0),"")</f>
        <v>0</v>
      </c>
      <c r="M121" s="131"/>
    </row>
    <row r="122" spans="2:13" ht="63" customHeight="1">
      <c r="B122" s="130"/>
      <c r="C122" s="141">
        <f>1+MAX($C$12:C121)</f>
        <v>96</v>
      </c>
      <c r="D122" s="142" t="s">
        <v>292</v>
      </c>
      <c r="E122" s="201" t="s">
        <v>293</v>
      </c>
      <c r="F122" s="201" t="s">
        <v>294</v>
      </c>
      <c r="G122" s="201" t="s">
        <v>122</v>
      </c>
      <c r="H122" s="143" t="s">
        <v>295</v>
      </c>
      <c r="I122" s="142" t="s">
        <v>114</v>
      </c>
      <c r="J122" s="144">
        <v>5</v>
      </c>
      <c r="K122" s="140"/>
      <c r="L122" s="145">
        <f t="shared" si="8"/>
        <v>0</v>
      </c>
      <c r="M122" s="131"/>
    </row>
    <row r="123" spans="2:13" ht="63" customHeight="1">
      <c r="B123" s="130"/>
      <c r="C123" s="141">
        <f>1+MAX($C$12:C122)</f>
        <v>97</v>
      </c>
      <c r="D123" s="142" t="s">
        <v>99</v>
      </c>
      <c r="E123" s="201" t="s">
        <v>293</v>
      </c>
      <c r="F123" s="201" t="s">
        <v>122</v>
      </c>
      <c r="G123" s="201" t="s">
        <v>99</v>
      </c>
      <c r="H123" s="143" t="s">
        <v>124</v>
      </c>
      <c r="I123" s="142" t="s">
        <v>128</v>
      </c>
      <c r="J123" s="144">
        <v>194</v>
      </c>
      <c r="K123" s="140"/>
      <c r="L123" s="145">
        <f t="shared" si="8"/>
        <v>0</v>
      </c>
      <c r="M123" s="131"/>
    </row>
    <row r="124" spans="2:13" ht="63" customHeight="1">
      <c r="B124" s="130"/>
      <c r="C124" s="141">
        <f>1+MAX($C$12:C123)</f>
        <v>98</v>
      </c>
      <c r="D124" s="142" t="s">
        <v>118</v>
      </c>
      <c r="E124" s="201" t="s">
        <v>293</v>
      </c>
      <c r="F124" s="201" t="s">
        <v>122</v>
      </c>
      <c r="G124" s="201" t="s">
        <v>118</v>
      </c>
      <c r="H124" s="143" t="s">
        <v>125</v>
      </c>
      <c r="I124" s="142" t="s">
        <v>128</v>
      </c>
      <c r="J124" s="144">
        <v>500</v>
      </c>
      <c r="K124" s="140"/>
      <c r="L124" s="145">
        <f t="shared" si="8"/>
        <v>0</v>
      </c>
      <c r="M124" s="131"/>
    </row>
    <row r="125" spans="2:13" ht="63" customHeight="1">
      <c r="B125" s="130"/>
      <c r="C125" s="141">
        <f>1+MAX($C$12:C124)</f>
        <v>99</v>
      </c>
      <c r="D125" s="142" t="s">
        <v>126</v>
      </c>
      <c r="E125" s="201" t="s">
        <v>293</v>
      </c>
      <c r="F125" s="201" t="s">
        <v>122</v>
      </c>
      <c r="G125" s="201" t="s">
        <v>126</v>
      </c>
      <c r="H125" s="143" t="s">
        <v>127</v>
      </c>
      <c r="I125" s="142" t="s">
        <v>128</v>
      </c>
      <c r="J125" s="144">
        <v>3</v>
      </c>
      <c r="K125" s="140"/>
      <c r="L125" s="145">
        <f t="shared" si="8"/>
        <v>0</v>
      </c>
      <c r="M125" s="131"/>
    </row>
    <row r="126" spans="2:13" ht="63" customHeight="1">
      <c r="B126" s="130"/>
      <c r="C126" s="141">
        <f>1+MAX($C$12:C125)</f>
        <v>100</v>
      </c>
      <c r="D126" s="142" t="s">
        <v>136</v>
      </c>
      <c r="E126" s="201" t="s">
        <v>293</v>
      </c>
      <c r="F126" s="201" t="s">
        <v>122</v>
      </c>
      <c r="G126" s="201" t="s">
        <v>136</v>
      </c>
      <c r="H126" s="143" t="s">
        <v>137</v>
      </c>
      <c r="I126" s="142" t="s">
        <v>128</v>
      </c>
      <c r="J126" s="144">
        <v>2</v>
      </c>
      <c r="K126" s="140"/>
      <c r="L126" s="145">
        <f t="shared" si="8"/>
        <v>0</v>
      </c>
      <c r="M126" s="131"/>
    </row>
    <row r="127" spans="2:13" ht="63" customHeight="1">
      <c r="B127" s="130"/>
      <c r="C127" s="141">
        <f>1+MAX($C$12:C126)</f>
        <v>101</v>
      </c>
      <c r="D127" s="142" t="s">
        <v>296</v>
      </c>
      <c r="E127" s="201" t="s">
        <v>293</v>
      </c>
      <c r="F127" s="201" t="s">
        <v>122</v>
      </c>
      <c r="G127" s="201" t="s">
        <v>296</v>
      </c>
      <c r="H127" s="143" t="s">
        <v>297</v>
      </c>
      <c r="I127" s="142" t="s">
        <v>84</v>
      </c>
      <c r="J127" s="144">
        <v>400</v>
      </c>
      <c r="K127" s="140"/>
      <c r="L127" s="145">
        <f t="shared" si="8"/>
        <v>0</v>
      </c>
      <c r="M127" s="131"/>
    </row>
    <row r="128" spans="2:13" ht="63" customHeight="1">
      <c r="B128" s="130"/>
      <c r="C128" s="141">
        <f>1+MAX($C$12:C127)</f>
        <v>102</v>
      </c>
      <c r="D128" s="142" t="s">
        <v>298</v>
      </c>
      <c r="E128" s="201" t="s">
        <v>293</v>
      </c>
      <c r="F128" s="201" t="s">
        <v>294</v>
      </c>
      <c r="G128" s="201" t="s">
        <v>122</v>
      </c>
      <c r="H128" s="143" t="s">
        <v>299</v>
      </c>
      <c r="I128" s="142" t="s">
        <v>128</v>
      </c>
      <c r="J128" s="144">
        <v>5</v>
      </c>
      <c r="K128" s="140"/>
      <c r="L128" s="145">
        <f t="shared" si="8"/>
        <v>0</v>
      </c>
      <c r="M128" s="131"/>
    </row>
    <row r="129" spans="2:13" ht="63" customHeight="1">
      <c r="B129" s="130"/>
      <c r="C129" s="141">
        <f>1+MAX($C$12:C128)</f>
        <v>103</v>
      </c>
      <c r="D129" s="142" t="s">
        <v>300</v>
      </c>
      <c r="E129" s="201" t="s">
        <v>293</v>
      </c>
      <c r="F129" s="201" t="s">
        <v>294</v>
      </c>
      <c r="G129" s="201" t="s">
        <v>122</v>
      </c>
      <c r="H129" s="143" t="s">
        <v>301</v>
      </c>
      <c r="I129" s="142" t="s">
        <v>128</v>
      </c>
      <c r="J129" s="144">
        <v>50</v>
      </c>
      <c r="K129" s="140"/>
      <c r="L129" s="145">
        <f t="shared" si="8"/>
        <v>0</v>
      </c>
      <c r="M129" s="131"/>
    </row>
    <row r="130" spans="2:13" ht="63" customHeight="1" thickBot="1">
      <c r="B130" s="130"/>
      <c r="C130" s="141">
        <f>1+MAX($C$12:C129)</f>
        <v>104</v>
      </c>
      <c r="D130" s="142" t="s">
        <v>302</v>
      </c>
      <c r="E130" s="201" t="s">
        <v>147</v>
      </c>
      <c r="F130" s="201" t="s">
        <v>122</v>
      </c>
      <c r="G130" s="201" t="s">
        <v>302</v>
      </c>
      <c r="H130" s="143" t="s">
        <v>303</v>
      </c>
      <c r="I130" s="142" t="s">
        <v>128</v>
      </c>
      <c r="J130" s="144">
        <v>50</v>
      </c>
      <c r="K130" s="140"/>
      <c r="L130" s="145">
        <f t="shared" si="8"/>
        <v>0</v>
      </c>
      <c r="M130" s="131"/>
    </row>
    <row r="131" spans="2:13" ht="36.950000000000003" customHeight="1" thickBot="1">
      <c r="B131" s="130"/>
      <c r="C131" s="146" t="s">
        <v>11</v>
      </c>
      <c r="D131" s="147"/>
      <c r="E131" s="148"/>
      <c r="F131" s="148"/>
      <c r="G131" s="210"/>
      <c r="H131" s="211" t="s">
        <v>289</v>
      </c>
      <c r="I131" s="210"/>
      <c r="J131" s="149"/>
      <c r="K131" s="150"/>
      <c r="L131" s="151">
        <f>+SUM(L120:L130)</f>
        <v>0</v>
      </c>
      <c r="M131" s="131"/>
    </row>
    <row r="132" spans="2:13" ht="30" customHeight="1" thickBot="1">
      <c r="B132" s="130"/>
      <c r="C132" s="215"/>
      <c r="D132" s="216"/>
      <c r="E132" s="230"/>
      <c r="F132" s="217"/>
      <c r="G132" s="216"/>
      <c r="H132" s="218" t="s">
        <v>304</v>
      </c>
      <c r="I132" s="226" t="s">
        <v>207</v>
      </c>
      <c r="J132" s="231">
        <f>J135</f>
        <v>1460</v>
      </c>
      <c r="K132" s="228" t="s">
        <v>86</v>
      </c>
      <c r="L132" s="222"/>
      <c r="M132" s="131"/>
    </row>
    <row r="133" spans="2:13" ht="33.75" customHeight="1">
      <c r="B133" s="130"/>
      <c r="C133" s="141">
        <f>1+MAX($C$12:C132)</f>
        <v>105</v>
      </c>
      <c r="D133" s="142" t="s">
        <v>170</v>
      </c>
      <c r="E133" s="201" t="s">
        <v>210</v>
      </c>
      <c r="F133" s="201" t="s">
        <v>172</v>
      </c>
      <c r="G133" s="201" t="s">
        <v>305</v>
      </c>
      <c r="H133" s="143" t="s">
        <v>173</v>
      </c>
      <c r="I133" s="142" t="s">
        <v>85</v>
      </c>
      <c r="J133" s="144">
        <v>920</v>
      </c>
      <c r="K133" s="140"/>
      <c r="L133" s="145">
        <f>IFERROR(ROUND(ROUND(K133,0)*J133,0),"")</f>
        <v>0</v>
      </c>
      <c r="M133" s="131"/>
    </row>
    <row r="134" spans="2:13" ht="71.25" customHeight="1">
      <c r="B134" s="130"/>
      <c r="C134" s="141">
        <f>1+MAX($C$12:C133)</f>
        <v>106</v>
      </c>
      <c r="D134" s="142" t="s">
        <v>190</v>
      </c>
      <c r="E134" s="201" t="s">
        <v>210</v>
      </c>
      <c r="F134" s="201" t="s">
        <v>191</v>
      </c>
      <c r="G134" s="201" t="s">
        <v>305</v>
      </c>
      <c r="H134" s="143" t="s">
        <v>192</v>
      </c>
      <c r="I134" s="142" t="s">
        <v>85</v>
      </c>
      <c r="J134" s="144">
        <v>475</v>
      </c>
      <c r="K134" s="140"/>
      <c r="L134" s="145">
        <f>IFERROR(ROUND(ROUND(K134,0)*J134,0),"")</f>
        <v>0</v>
      </c>
      <c r="M134" s="131"/>
    </row>
    <row r="135" spans="2:13" ht="51" customHeight="1">
      <c r="B135" s="130"/>
      <c r="C135" s="141">
        <f>1+MAX($C$12:C134)</f>
        <v>107</v>
      </c>
      <c r="D135" s="142" t="s">
        <v>306</v>
      </c>
      <c r="E135" s="201" t="s">
        <v>307</v>
      </c>
      <c r="F135" s="201" t="s">
        <v>200</v>
      </c>
      <c r="G135" s="201" t="s">
        <v>122</v>
      </c>
      <c r="H135" s="143" t="s">
        <v>308</v>
      </c>
      <c r="I135" s="142" t="s">
        <v>86</v>
      </c>
      <c r="J135" s="144">
        <v>1460</v>
      </c>
      <c r="K135" s="140"/>
      <c r="L135" s="145">
        <f>IFERROR(ROUND(ROUND(K135,0)*J135,0),"")</f>
        <v>0</v>
      </c>
      <c r="M135" s="131"/>
    </row>
    <row r="136" spans="2:13" ht="68.25" customHeight="1">
      <c r="B136" s="130"/>
      <c r="C136" s="141">
        <f>1+MAX($C$12:C135)</f>
        <v>108</v>
      </c>
      <c r="D136" s="142" t="s">
        <v>267</v>
      </c>
      <c r="E136" s="201" t="s">
        <v>142</v>
      </c>
      <c r="F136" s="201" t="s">
        <v>122</v>
      </c>
      <c r="G136" s="201" t="s">
        <v>267</v>
      </c>
      <c r="H136" s="143" t="s">
        <v>268</v>
      </c>
      <c r="I136" s="142" t="s">
        <v>85</v>
      </c>
      <c r="J136" s="144">
        <v>218</v>
      </c>
      <c r="K136" s="140"/>
      <c r="L136" s="145">
        <f>IFERROR(ROUND(ROUND(K136,0)*J136,0),"")</f>
        <v>0</v>
      </c>
      <c r="M136" s="131"/>
    </row>
    <row r="137" spans="2:13" ht="51" customHeight="1">
      <c r="B137" s="130"/>
      <c r="C137" s="141">
        <f>1+MAX($C$12:C136)</f>
        <v>109</v>
      </c>
      <c r="D137" s="142" t="s">
        <v>110</v>
      </c>
      <c r="E137" s="201" t="s">
        <v>147</v>
      </c>
      <c r="F137" s="201" t="s">
        <v>202</v>
      </c>
      <c r="G137" s="201" t="s">
        <v>122</v>
      </c>
      <c r="H137" s="143" t="s">
        <v>111</v>
      </c>
      <c r="I137" s="142" t="s">
        <v>112</v>
      </c>
      <c r="J137" s="144">
        <v>27720</v>
      </c>
      <c r="K137" s="140"/>
      <c r="L137" s="145">
        <f t="shared" ref="L137:L138" si="9">IFERROR(ROUND(ROUND(K137,0)*J137,0),"")</f>
        <v>0</v>
      </c>
      <c r="M137" s="131"/>
    </row>
    <row r="138" spans="2:13" ht="51" customHeight="1" thickBot="1">
      <c r="B138" s="130"/>
      <c r="C138" s="141">
        <f>1+MAX($C$12:C137)</f>
        <v>110</v>
      </c>
      <c r="D138" s="142" t="s">
        <v>113</v>
      </c>
      <c r="E138" s="201" t="s">
        <v>147</v>
      </c>
      <c r="F138" s="201" t="s">
        <v>202</v>
      </c>
      <c r="G138" s="201" t="s">
        <v>305</v>
      </c>
      <c r="H138" s="143" t="s">
        <v>123</v>
      </c>
      <c r="I138" s="142" t="s">
        <v>112</v>
      </c>
      <c r="J138" s="144">
        <v>13800</v>
      </c>
      <c r="K138" s="140"/>
      <c r="L138" s="145">
        <f t="shared" si="9"/>
        <v>0</v>
      </c>
      <c r="M138" s="131"/>
    </row>
    <row r="139" spans="2:13" ht="36.950000000000003" customHeight="1" thickBot="1">
      <c r="B139" s="130"/>
      <c r="C139" s="146" t="s">
        <v>11</v>
      </c>
      <c r="D139" s="147"/>
      <c r="E139" s="148"/>
      <c r="F139" s="148"/>
      <c r="G139" s="210"/>
      <c r="H139" s="211" t="s">
        <v>304</v>
      </c>
      <c r="I139" s="210"/>
      <c r="J139" s="149"/>
      <c r="K139" s="150"/>
      <c r="L139" s="151">
        <f>+SUM(L133:L138)</f>
        <v>0</v>
      </c>
      <c r="M139" s="131"/>
    </row>
    <row r="140" spans="2:13" ht="30" customHeight="1" thickBot="1">
      <c r="B140" s="130"/>
      <c r="C140" s="215"/>
      <c r="D140" s="216"/>
      <c r="E140" s="230"/>
      <c r="F140" s="217"/>
      <c r="G140" s="216"/>
      <c r="H140" s="218" t="s">
        <v>309</v>
      </c>
      <c r="I140" s="226" t="s">
        <v>207</v>
      </c>
      <c r="J140" s="233">
        <f>J108</f>
        <v>6.8741950000000003</v>
      </c>
      <c r="K140" s="228" t="s">
        <v>120</v>
      </c>
      <c r="L140" s="222"/>
      <c r="M140" s="131"/>
    </row>
    <row r="141" spans="2:13" ht="51" customHeight="1">
      <c r="B141" s="130"/>
      <c r="C141" s="141">
        <f>1+MAX($C$12:C140)</f>
        <v>111</v>
      </c>
      <c r="D141" s="142" t="s">
        <v>310</v>
      </c>
      <c r="E141" s="201" t="s">
        <v>163</v>
      </c>
      <c r="F141" s="201" t="s">
        <v>311</v>
      </c>
      <c r="G141" s="201" t="s">
        <v>122</v>
      </c>
      <c r="H141" s="143" t="s">
        <v>312</v>
      </c>
      <c r="I141" s="142" t="s">
        <v>86</v>
      </c>
      <c r="J141" s="144">
        <v>211</v>
      </c>
      <c r="K141" s="140"/>
      <c r="L141" s="145">
        <f>IFERROR(ROUND(ROUND(K141,0)*J141,0),"")</f>
        <v>0</v>
      </c>
      <c r="M141" s="131"/>
    </row>
    <row r="142" spans="2:13" ht="51" customHeight="1">
      <c r="B142" s="130"/>
      <c r="C142" s="141">
        <f>1+MAX($C$12:C141)</f>
        <v>112</v>
      </c>
      <c r="D142" s="142" t="s">
        <v>108</v>
      </c>
      <c r="E142" s="201" t="s">
        <v>163</v>
      </c>
      <c r="F142" s="201" t="s">
        <v>313</v>
      </c>
      <c r="G142" s="201" t="s">
        <v>122</v>
      </c>
      <c r="H142" s="143" t="s">
        <v>109</v>
      </c>
      <c r="I142" s="142" t="s">
        <v>86</v>
      </c>
      <c r="J142" s="144">
        <v>22074</v>
      </c>
      <c r="K142" s="140"/>
      <c r="L142" s="145">
        <f>IFERROR(ROUND(ROUND(K142,0)*J142,0),"")</f>
        <v>0</v>
      </c>
      <c r="M142" s="131"/>
    </row>
    <row r="143" spans="2:13" ht="75.75" customHeight="1">
      <c r="B143" s="130"/>
      <c r="C143" s="141">
        <f>1+MAX($C$12:C142)</f>
        <v>113</v>
      </c>
      <c r="D143" s="142" t="s">
        <v>314</v>
      </c>
      <c r="E143" s="201" t="s">
        <v>163</v>
      </c>
      <c r="F143" s="201" t="s">
        <v>313</v>
      </c>
      <c r="G143" s="201" t="s">
        <v>122</v>
      </c>
      <c r="H143" s="143" t="s">
        <v>315</v>
      </c>
      <c r="I143" s="142" t="s">
        <v>84</v>
      </c>
      <c r="J143" s="144">
        <v>6</v>
      </c>
      <c r="K143" s="140"/>
      <c r="L143" s="145">
        <f t="shared" ref="L143:L148" si="10">IFERROR(ROUND(ROUND(K143,0)*J143,0),"")</f>
        <v>0</v>
      </c>
      <c r="M143" s="131"/>
    </row>
    <row r="144" spans="2:13" ht="51" customHeight="1">
      <c r="B144" s="130"/>
      <c r="C144" s="141">
        <f>1+MAX($C$12:C143)</f>
        <v>114</v>
      </c>
      <c r="D144" s="142" t="s">
        <v>129</v>
      </c>
      <c r="E144" s="201" t="s">
        <v>163</v>
      </c>
      <c r="F144" s="201" t="s">
        <v>316</v>
      </c>
      <c r="G144" s="201" t="s">
        <v>122</v>
      </c>
      <c r="H144" s="143" t="s">
        <v>164</v>
      </c>
      <c r="I144" s="142" t="s">
        <v>128</v>
      </c>
      <c r="J144" s="144">
        <v>1840</v>
      </c>
      <c r="K144" s="140"/>
      <c r="L144" s="145">
        <f t="shared" si="10"/>
        <v>0</v>
      </c>
      <c r="M144" s="131"/>
    </row>
    <row r="145" spans="2:18" ht="75.75" customHeight="1">
      <c r="B145" s="130"/>
      <c r="C145" s="141">
        <f>1+MAX($C$12:C144)</f>
        <v>115</v>
      </c>
      <c r="D145" s="142" t="s">
        <v>317</v>
      </c>
      <c r="E145" s="201" t="s">
        <v>163</v>
      </c>
      <c r="F145" s="201" t="s">
        <v>318</v>
      </c>
      <c r="G145" s="201" t="s">
        <v>122</v>
      </c>
      <c r="H145" s="143" t="s">
        <v>319</v>
      </c>
      <c r="I145" s="142" t="s">
        <v>128</v>
      </c>
      <c r="J145" s="144">
        <v>98</v>
      </c>
      <c r="K145" s="140"/>
      <c r="L145" s="145">
        <f t="shared" si="10"/>
        <v>0</v>
      </c>
      <c r="M145" s="131"/>
    </row>
    <row r="146" spans="2:18" ht="76.5" customHeight="1">
      <c r="B146" s="130"/>
      <c r="C146" s="141">
        <f>1+MAX($C$12:C145)</f>
        <v>116</v>
      </c>
      <c r="D146" s="142" t="s">
        <v>320</v>
      </c>
      <c r="E146" s="201" t="s">
        <v>163</v>
      </c>
      <c r="F146" s="201" t="s">
        <v>318</v>
      </c>
      <c r="G146" s="201" t="s">
        <v>122</v>
      </c>
      <c r="H146" s="143" t="s">
        <v>321</v>
      </c>
      <c r="I146" s="142" t="s">
        <v>128</v>
      </c>
      <c r="J146" s="144">
        <v>7</v>
      </c>
      <c r="K146" s="140"/>
      <c r="L146" s="145">
        <f t="shared" si="10"/>
        <v>0</v>
      </c>
      <c r="M146" s="131"/>
    </row>
    <row r="147" spans="2:18" ht="51" customHeight="1">
      <c r="B147" s="130"/>
      <c r="C147" s="141">
        <f>1+MAX($C$12:C146)</f>
        <v>117</v>
      </c>
      <c r="D147" s="142" t="s">
        <v>322</v>
      </c>
      <c r="E147" s="201" t="s">
        <v>163</v>
      </c>
      <c r="F147" s="201" t="s">
        <v>311</v>
      </c>
      <c r="G147" s="201" t="s">
        <v>122</v>
      </c>
      <c r="H147" s="143" t="s">
        <v>323</v>
      </c>
      <c r="I147" s="142" t="s">
        <v>128</v>
      </c>
      <c r="J147" s="144">
        <v>10</v>
      </c>
      <c r="K147" s="140"/>
      <c r="L147" s="145">
        <f t="shared" si="10"/>
        <v>0</v>
      </c>
      <c r="M147" s="131"/>
    </row>
    <row r="148" spans="2:18" ht="51" customHeight="1" thickBot="1">
      <c r="B148" s="130"/>
      <c r="C148" s="141">
        <f>1+MAX($C$12:C147)</f>
        <v>118</v>
      </c>
      <c r="D148" s="142" t="s">
        <v>130</v>
      </c>
      <c r="E148" s="201" t="s">
        <v>163</v>
      </c>
      <c r="F148" s="201" t="s">
        <v>324</v>
      </c>
      <c r="G148" s="201" t="s">
        <v>122</v>
      </c>
      <c r="H148" s="143" t="s">
        <v>165</v>
      </c>
      <c r="I148" s="142" t="s">
        <v>128</v>
      </c>
      <c r="J148" s="144">
        <v>28</v>
      </c>
      <c r="K148" s="140"/>
      <c r="L148" s="145">
        <f t="shared" si="10"/>
        <v>0</v>
      </c>
      <c r="M148" s="131"/>
    </row>
    <row r="149" spans="2:18" ht="36.950000000000003" customHeight="1" thickBot="1">
      <c r="B149" s="130"/>
      <c r="C149" s="146" t="s">
        <v>11</v>
      </c>
      <c r="D149" s="147"/>
      <c r="E149" s="147"/>
      <c r="F149" s="148"/>
      <c r="G149" s="210"/>
      <c r="H149" s="211" t="s">
        <v>309</v>
      </c>
      <c r="I149" s="210"/>
      <c r="J149" s="149"/>
      <c r="K149" s="150"/>
      <c r="L149" s="151">
        <f>+SUM(L141:L148)</f>
        <v>0</v>
      </c>
      <c r="M149" s="131"/>
    </row>
    <row r="150" spans="2:18" s="157" customFormat="1" ht="30" customHeight="1" thickBot="1">
      <c r="B150" s="152"/>
      <c r="C150" s="153"/>
      <c r="D150" s="154"/>
      <c r="E150" s="154"/>
      <c r="F150" s="154"/>
      <c r="G150" s="154"/>
      <c r="H150" s="154"/>
      <c r="I150" s="154"/>
      <c r="J150" s="154"/>
      <c r="K150" s="234" t="s">
        <v>12</v>
      </c>
      <c r="L150" s="155">
        <f>+SUM(L33,L40,L55,L80,L97,L107,L118,L131,L139,L149)</f>
        <v>0</v>
      </c>
      <c r="M150" s="156"/>
      <c r="Q150" s="203"/>
    </row>
    <row r="151" spans="2:18" s="157" customFormat="1" ht="16.5" thickBot="1">
      <c r="B151" s="152"/>
      <c r="C151" s="158"/>
      <c r="D151" s="158"/>
      <c r="E151" s="158"/>
      <c r="F151" s="159"/>
      <c r="G151" s="158"/>
      <c r="H151" s="159"/>
      <c r="I151" s="158"/>
      <c r="J151" s="158"/>
      <c r="K151" s="158"/>
      <c r="L151" s="160"/>
      <c r="M151" s="156"/>
      <c r="Q151" s="122"/>
    </row>
    <row r="152" spans="2:18" s="157" customFormat="1" ht="30" customHeight="1">
      <c r="B152" s="152"/>
      <c r="D152" s="161"/>
      <c r="E152" s="161"/>
      <c r="F152" s="162"/>
      <c r="H152" s="199" t="s">
        <v>102</v>
      </c>
      <c r="I152" s="163"/>
      <c r="J152" s="163"/>
      <c r="K152" s="163"/>
      <c r="L152" s="164"/>
      <c r="M152" s="156"/>
    </row>
    <row r="153" spans="2:18" s="157" customFormat="1" ht="3.6" customHeight="1">
      <c r="B153" s="152"/>
      <c r="D153" s="161"/>
      <c r="E153" s="161"/>
      <c r="F153" s="162"/>
      <c r="H153" s="165"/>
      <c r="I153" s="166"/>
      <c r="J153" s="166"/>
      <c r="K153" s="166"/>
      <c r="L153" s="167"/>
      <c r="M153" s="156"/>
    </row>
    <row r="154" spans="2:18" s="157" customFormat="1" ht="30" customHeight="1">
      <c r="B154" s="152"/>
      <c r="D154" s="161"/>
      <c r="E154" s="161"/>
      <c r="F154" s="162"/>
      <c r="H154" s="168" t="s">
        <v>100</v>
      </c>
      <c r="I154" s="169" t="s">
        <v>101</v>
      </c>
      <c r="J154" s="170"/>
      <c r="K154" s="171"/>
      <c r="L154" s="200">
        <v>138594971</v>
      </c>
      <c r="M154" s="156"/>
      <c r="Q154" s="202"/>
      <c r="R154" s="203"/>
    </row>
    <row r="155" spans="2:18" s="157" customFormat="1" ht="30" customHeight="1">
      <c r="B155" s="152"/>
      <c r="D155" s="172"/>
      <c r="E155" s="172"/>
      <c r="F155" s="173"/>
      <c r="G155" s="172"/>
      <c r="H155" s="168" t="s">
        <v>90</v>
      </c>
      <c r="I155" s="169" t="s">
        <v>101</v>
      </c>
      <c r="J155" s="170"/>
      <c r="K155" s="171"/>
      <c r="L155" s="200">
        <v>26889250</v>
      </c>
      <c r="M155" s="156"/>
    </row>
    <row r="156" spans="2:18" s="157" customFormat="1" ht="40.5" customHeight="1">
      <c r="B156" s="152"/>
      <c r="D156" s="172"/>
      <c r="E156" s="172"/>
      <c r="F156" s="173"/>
      <c r="G156" s="172"/>
      <c r="H156" s="168" t="s">
        <v>167</v>
      </c>
      <c r="I156" s="169" t="s">
        <v>101</v>
      </c>
      <c r="J156" s="170"/>
      <c r="K156" s="171"/>
      <c r="L156" s="200">
        <v>125753368</v>
      </c>
      <c r="M156" s="156"/>
    </row>
    <row r="157" spans="2:18" s="157" customFormat="1" ht="30" customHeight="1">
      <c r="B157" s="152"/>
      <c r="D157" s="161"/>
      <c r="E157" s="161"/>
      <c r="F157" s="162"/>
      <c r="H157" s="168" t="s">
        <v>168</v>
      </c>
      <c r="I157" s="169" t="s">
        <v>101</v>
      </c>
      <c r="J157" s="170"/>
      <c r="K157" s="171"/>
      <c r="L157" s="200">
        <v>442716417</v>
      </c>
      <c r="M157" s="156"/>
    </row>
    <row r="158" spans="2:18" s="157" customFormat="1" ht="30" customHeight="1" thickBot="1">
      <c r="B158" s="152"/>
      <c r="D158" s="161"/>
      <c r="E158" s="161"/>
      <c r="F158" s="162"/>
      <c r="H158" s="168" t="s">
        <v>119</v>
      </c>
      <c r="I158" s="142" t="s">
        <v>120</v>
      </c>
      <c r="J158" s="232">
        <v>6.8741950000000003</v>
      </c>
      <c r="K158" s="140"/>
      <c r="L158" s="145">
        <f>IFERROR(ROUND(ROUND(K158,0)*J158,0),"")</f>
        <v>0</v>
      </c>
      <c r="M158" s="156"/>
    </row>
    <row r="159" spans="2:18" s="157" customFormat="1" ht="30" customHeight="1" thickBot="1">
      <c r="B159" s="152"/>
      <c r="D159" s="161"/>
      <c r="E159" s="161"/>
      <c r="F159" s="162"/>
      <c r="H159" s="174" t="s">
        <v>13</v>
      </c>
      <c r="I159" s="175"/>
      <c r="J159" s="176"/>
      <c r="K159" s="177"/>
      <c r="L159" s="155">
        <f>+SUM(L150:L158)</f>
        <v>733954006</v>
      </c>
      <c r="M159" s="156"/>
      <c r="P159" s="202"/>
    </row>
    <row r="160" spans="2:18" s="157" customFormat="1" ht="16.5" thickBot="1">
      <c r="B160" s="152"/>
      <c r="D160" s="161"/>
      <c r="E160" s="161"/>
      <c r="F160" s="178"/>
      <c r="G160" s="161"/>
      <c r="H160" s="162"/>
      <c r="J160" s="179"/>
      <c r="K160" s="180"/>
      <c r="L160" s="181"/>
      <c r="M160" s="156"/>
    </row>
    <row r="161" spans="1:14" s="157" customFormat="1" ht="15.75">
      <c r="B161" s="152"/>
      <c r="C161" s="182"/>
      <c r="D161" s="255"/>
      <c r="E161" s="255"/>
      <c r="F161" s="255"/>
      <c r="G161" s="255"/>
      <c r="H161" s="255"/>
      <c r="I161" s="255"/>
      <c r="J161" s="255"/>
      <c r="K161" s="255"/>
      <c r="L161" s="256"/>
      <c r="M161" s="183"/>
    </row>
    <row r="162" spans="1:14" s="157" customFormat="1" ht="45" customHeight="1">
      <c r="B162" s="152"/>
      <c r="C162" s="257" t="s">
        <v>91</v>
      </c>
      <c r="D162" s="258"/>
      <c r="E162" s="258"/>
      <c r="F162" s="258"/>
      <c r="G162" s="258"/>
      <c r="H162" s="258"/>
      <c r="I162" s="259" t="s">
        <v>14</v>
      </c>
      <c r="J162" s="259"/>
      <c r="K162" s="259"/>
      <c r="L162" s="184" t="s">
        <v>15</v>
      </c>
      <c r="M162" s="185"/>
    </row>
    <row r="163" spans="1:14" s="157" customFormat="1" ht="45" customHeight="1">
      <c r="B163" s="152"/>
      <c r="C163" s="260" t="s">
        <v>92</v>
      </c>
      <c r="D163" s="261"/>
      <c r="E163" s="261"/>
      <c r="F163" s="261"/>
      <c r="G163" s="261"/>
      <c r="H163" s="261"/>
      <c r="I163" s="262" t="s">
        <v>16</v>
      </c>
      <c r="J163" s="263"/>
      <c r="K163" s="186" t="s">
        <v>17</v>
      </c>
      <c r="L163" s="187"/>
      <c r="M163" s="185"/>
    </row>
    <row r="164" spans="1:14" s="157" customFormat="1" ht="45" customHeight="1">
      <c r="B164" s="152"/>
      <c r="C164" s="260" t="s">
        <v>93</v>
      </c>
      <c r="D164" s="261"/>
      <c r="E164" s="261"/>
      <c r="F164" s="261"/>
      <c r="G164" s="261"/>
      <c r="H164" s="261"/>
      <c r="I164" s="266" t="s">
        <v>18</v>
      </c>
      <c r="J164" s="267"/>
      <c r="K164" s="186" t="s">
        <v>19</v>
      </c>
      <c r="L164" s="187"/>
      <c r="M164" s="185"/>
    </row>
    <row r="165" spans="1:14" s="157" customFormat="1" ht="45" customHeight="1">
      <c r="B165" s="152"/>
      <c r="C165" s="268" t="s">
        <v>94</v>
      </c>
      <c r="D165" s="269"/>
      <c r="E165" s="269"/>
      <c r="F165" s="269"/>
      <c r="G165" s="269"/>
      <c r="H165" s="269"/>
      <c r="I165" s="270" t="s">
        <v>20</v>
      </c>
      <c r="J165" s="271"/>
      <c r="K165" s="186" t="s">
        <v>21</v>
      </c>
      <c r="L165" s="187"/>
      <c r="M165" s="156"/>
    </row>
    <row r="166" spans="1:14" ht="72.75" customHeight="1">
      <c r="B166" s="130"/>
      <c r="C166" s="260" t="s">
        <v>95</v>
      </c>
      <c r="D166" s="261"/>
      <c r="E166" s="261"/>
      <c r="F166" s="261"/>
      <c r="G166" s="261"/>
      <c r="H166" s="261"/>
      <c r="I166" s="262" t="s">
        <v>22</v>
      </c>
      <c r="J166" s="263"/>
      <c r="K166" s="186" t="s">
        <v>23</v>
      </c>
      <c r="L166" s="187">
        <f>+SUM(L163:L165)</f>
        <v>0</v>
      </c>
      <c r="M166" s="131"/>
    </row>
    <row r="167" spans="1:14" ht="57.75" customHeight="1">
      <c r="B167" s="130"/>
      <c r="C167" s="260" t="s">
        <v>131</v>
      </c>
      <c r="D167" s="261"/>
      <c r="E167" s="261"/>
      <c r="F167" s="261"/>
      <c r="G167" s="261"/>
      <c r="H167" s="261"/>
      <c r="I167" s="204"/>
      <c r="J167" s="205"/>
      <c r="K167" s="205"/>
      <c r="L167" s="206"/>
      <c r="M167" s="131"/>
    </row>
    <row r="168" spans="1:14" ht="16.5" thickBot="1">
      <c r="B168" s="130"/>
      <c r="C168" s="188"/>
      <c r="D168" s="189"/>
      <c r="E168" s="189"/>
      <c r="F168" s="189"/>
      <c r="G168" s="189"/>
      <c r="H168" s="190"/>
      <c r="I168" s="207"/>
      <c r="J168" s="208"/>
      <c r="K168" s="208"/>
      <c r="L168" s="209"/>
      <c r="M168" s="131"/>
    </row>
    <row r="169" spans="1:14" s="1" customFormat="1" ht="24.75" customHeight="1">
      <c r="B169" s="4"/>
      <c r="F169" s="2"/>
      <c r="M169" s="5"/>
    </row>
    <row r="170" spans="1:14" s="1" customFormat="1" ht="16.5">
      <c r="B170" s="4"/>
      <c r="C170" s="191" t="s">
        <v>96</v>
      </c>
      <c r="D170" s="191"/>
      <c r="E170" s="191"/>
      <c r="F170" s="191"/>
      <c r="G170" s="192"/>
      <c r="H170" s="193"/>
      <c r="M170" s="5"/>
    </row>
    <row r="171" spans="1:14" s="1" customFormat="1" ht="16.5">
      <c r="B171" s="4"/>
      <c r="F171" s="2"/>
      <c r="M171" s="5"/>
    </row>
    <row r="172" spans="1:14" s="1" customFormat="1" ht="16.5">
      <c r="B172" s="4"/>
      <c r="F172" s="2"/>
      <c r="M172" s="5"/>
    </row>
    <row r="173" spans="1:14" s="1" customFormat="1" ht="16.5">
      <c r="A173" s="3"/>
      <c r="B173" s="4"/>
      <c r="C173" s="264"/>
      <c r="D173" s="264"/>
      <c r="E173" s="264"/>
      <c r="F173" s="264"/>
      <c r="G173" s="264"/>
      <c r="M173" s="5"/>
      <c r="N173" s="3"/>
    </row>
    <row r="174" spans="1:14" s="1" customFormat="1" ht="31.5" customHeight="1">
      <c r="A174" s="3"/>
      <c r="B174" s="4"/>
      <c r="C174" s="265" t="s">
        <v>24</v>
      </c>
      <c r="D174" s="265"/>
      <c r="E174" s="265"/>
      <c r="F174" s="265"/>
      <c r="G174" s="265"/>
      <c r="M174" s="5"/>
      <c r="N174" s="3"/>
    </row>
    <row r="175" spans="1:14" s="3" customFormat="1" ht="16.5" thickBot="1">
      <c r="B175" s="194"/>
      <c r="C175" s="195"/>
      <c r="D175" s="195"/>
      <c r="E175" s="195"/>
      <c r="F175" s="196"/>
      <c r="G175" s="195"/>
      <c r="H175" s="197"/>
      <c r="I175" s="195"/>
      <c r="J175" s="195"/>
      <c r="K175" s="195"/>
      <c r="L175" s="195"/>
      <c r="M175" s="198"/>
    </row>
    <row r="176" spans="1:14" ht="15.75" thickTop="1"/>
  </sheetData>
  <protectedRanges>
    <protectedRange sqref="E10:E11" name="Rango1"/>
    <protectedRange sqref="L34 C34:H34" name="Rango1_1"/>
    <protectedRange sqref="I34:J34" name="Rango1_6"/>
    <protectedRange sqref="L12 C12:J12" name="Rango1_2"/>
    <protectedRange sqref="L41 C41:J41" name="Rango1_3"/>
    <protectedRange sqref="L56 C56:J56" name="Rango1_4"/>
    <protectedRange sqref="L81 C81:J81" name="Rango1_5"/>
    <protectedRange sqref="L98 C98:J98" name="Rango1_7"/>
    <protectedRange sqref="L108 C108:J108" name="Rango1_8"/>
    <protectedRange sqref="L119 C119:J119" name="Rango1_9"/>
    <protectedRange sqref="C132:J132 L132" name="Rango1_10"/>
    <protectedRange sqref="L140 C140:J140" name="Rango1_12"/>
  </protectedRanges>
  <mergeCells count="27">
    <mergeCell ref="C163:H163"/>
    <mergeCell ref="I163:J163"/>
    <mergeCell ref="C173:G173"/>
    <mergeCell ref="C174:G174"/>
    <mergeCell ref="C164:H164"/>
    <mergeCell ref="I164:J164"/>
    <mergeCell ref="C165:H165"/>
    <mergeCell ref="I165:J165"/>
    <mergeCell ref="C166:H166"/>
    <mergeCell ref="I166:J166"/>
    <mergeCell ref="C167:H167"/>
    <mergeCell ref="C162:H162"/>
    <mergeCell ref="D161:L161"/>
    <mergeCell ref="C3:G3"/>
    <mergeCell ref="C5:L5"/>
    <mergeCell ref="C6:L6"/>
    <mergeCell ref="C7:L8"/>
    <mergeCell ref="C10:C11"/>
    <mergeCell ref="D10:D11"/>
    <mergeCell ref="F10:G10"/>
    <mergeCell ref="H10:H11"/>
    <mergeCell ref="I10:I11"/>
    <mergeCell ref="J10:J11"/>
    <mergeCell ref="K10:K11"/>
    <mergeCell ref="L10:L11"/>
    <mergeCell ref="I162:K162"/>
    <mergeCell ref="E10:E11"/>
  </mergeCells>
  <conditionalFormatting sqref="E13:G32">
    <cfRule type="containsBlanks" dxfId="15" priority="10">
      <formula>LEN(TRIM(E13))=0</formula>
    </cfRule>
  </conditionalFormatting>
  <conditionalFormatting sqref="E35:G39">
    <cfRule type="containsBlanks" dxfId="14" priority="21">
      <formula>LEN(TRIM(E35))=0</formula>
    </cfRule>
  </conditionalFormatting>
  <conditionalFormatting sqref="E42:G54">
    <cfRule type="containsBlanks" dxfId="13" priority="3">
      <formula>LEN(TRIM(E42))=0</formula>
    </cfRule>
  </conditionalFormatting>
  <conditionalFormatting sqref="E57:G79">
    <cfRule type="containsBlanks" dxfId="12" priority="2">
      <formula>LEN(TRIM(E57))=0</formula>
    </cfRule>
  </conditionalFormatting>
  <conditionalFormatting sqref="E82:G96">
    <cfRule type="containsBlanks" dxfId="11" priority="7">
      <formula>LEN(TRIM(E82))=0</formula>
    </cfRule>
  </conditionalFormatting>
  <conditionalFormatting sqref="E99:G106">
    <cfRule type="containsBlanks" dxfId="10" priority="5">
      <formula>LEN(TRIM(E99))=0</formula>
    </cfRule>
  </conditionalFormatting>
  <conditionalFormatting sqref="E109:G117">
    <cfRule type="containsBlanks" dxfId="9" priority="1">
      <formula>LEN(TRIM(E109))=0</formula>
    </cfRule>
  </conditionalFormatting>
  <conditionalFormatting sqref="E120:G130">
    <cfRule type="containsBlanks" dxfId="8" priority="15">
      <formula>LEN(TRIM(E120))=0</formula>
    </cfRule>
  </conditionalFormatting>
  <conditionalFormatting sqref="E133:G138">
    <cfRule type="containsBlanks" dxfId="7" priority="14">
      <formula>LEN(TRIM(E133))=0</formula>
    </cfRule>
  </conditionalFormatting>
  <conditionalFormatting sqref="E141:G148">
    <cfRule type="containsBlanks" dxfId="6" priority="13">
      <formula>LEN(TRIM(E141))=0</formula>
    </cfRule>
  </conditionalFormatting>
  <conditionalFormatting sqref="F49:G49">
    <cfRule type="containsBlanks" dxfId="5" priority="55">
      <formula>LEN(TRIM(F49))=0</formula>
    </cfRule>
  </conditionalFormatting>
  <conditionalFormatting sqref="K13:K32 K35:K39 K42:K54 K57:K79 K82:K96 K99:K106 K109:K117 K120:K130 K133:K138 K141:K148">
    <cfRule type="notContainsBlanks" dxfId="4" priority="110">
      <formula>LEN(TRIM(K13))&gt;0</formula>
    </cfRule>
    <cfRule type="expression" dxfId="3" priority="111">
      <formula>C13&lt;&gt;""</formula>
    </cfRule>
  </conditionalFormatting>
  <conditionalFormatting sqref="K158">
    <cfRule type="notContainsBlanks" dxfId="2" priority="129">
      <formula>LEN(TRIM(K158))&gt;0</formula>
    </cfRule>
    <cfRule type="expression" dxfId="1" priority="130">
      <formula>J158&lt;&gt;""</formula>
    </cfRule>
  </conditionalFormatting>
  <conditionalFormatting sqref="L163:L166">
    <cfRule type="containsBlanks" dxfId="0" priority="139">
      <formula>LEN(TRIM(L163))=0</formula>
    </cfRule>
  </conditionalFormatting>
  <printOptions horizontalCentered="1"/>
  <pageMargins left="0.25" right="0.25" top="0.75" bottom="0.75" header="0.3" footer="0.3"/>
  <pageSetup scale="42" orientation="portrait" horizontalDpi="1200" verticalDpi="1200" r:id="rId1"/>
  <rowBreaks count="4" manualBreakCount="4">
    <brk id="40" max="13" man="1"/>
    <brk id="65" max="13" man="1"/>
    <brk id="89" max="13" man="1"/>
    <brk id="116"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C8" sqref="C8:C14"/>
    </sheetView>
  </sheetViews>
  <sheetFormatPr baseColWidth="10" defaultColWidth="11.42578125" defaultRowHeight="12.75"/>
  <cols>
    <col min="1" max="2" width="3.42578125" style="6" customWidth="1"/>
    <col min="3" max="3" width="12.5703125" style="6" customWidth="1"/>
    <col min="4" max="4" width="18" style="6" customWidth="1"/>
    <col min="5" max="11" width="11.42578125" style="6"/>
    <col min="12" max="12" width="17.5703125" style="6" customWidth="1"/>
    <col min="13" max="14" width="11.42578125" style="6"/>
    <col min="15" max="15" width="20" style="6" customWidth="1"/>
    <col min="16" max="17" width="3.42578125" style="6" customWidth="1"/>
    <col min="18" max="16384" width="11.42578125" style="6"/>
  </cols>
  <sheetData>
    <row r="1" spans="2:16" ht="13.5" thickBot="1"/>
    <row r="2" spans="2:16" ht="13.5" thickTop="1">
      <c r="B2" s="7"/>
      <c r="C2" s="8"/>
      <c r="D2" s="8"/>
      <c r="E2" s="8"/>
      <c r="F2" s="8"/>
      <c r="G2" s="8"/>
      <c r="H2" s="8"/>
      <c r="I2" s="8"/>
      <c r="J2" s="8"/>
      <c r="K2" s="8"/>
      <c r="L2" s="8"/>
      <c r="M2" s="8"/>
      <c r="N2" s="8"/>
      <c r="O2" s="8"/>
      <c r="P2" s="9"/>
    </row>
    <row r="3" spans="2:16" ht="36.75" customHeight="1">
      <c r="B3" s="10"/>
      <c r="C3" s="371" t="s">
        <v>83</v>
      </c>
      <c r="D3" s="371"/>
      <c r="E3" s="371"/>
      <c r="F3" s="371"/>
      <c r="P3" s="11"/>
    </row>
    <row r="4" spans="2:16">
      <c r="B4" s="10"/>
      <c r="C4" s="120" t="s">
        <v>25</v>
      </c>
      <c r="D4" s="121" t="s">
        <v>26</v>
      </c>
      <c r="E4" s="120" t="s">
        <v>27</v>
      </c>
      <c r="F4" s="121">
        <v>3</v>
      </c>
      <c r="P4" s="11"/>
    </row>
    <row r="5" spans="2:16">
      <c r="B5" s="10"/>
      <c r="C5" s="118"/>
      <c r="D5" s="119"/>
      <c r="E5" s="118"/>
      <c r="F5" s="119"/>
      <c r="P5" s="11"/>
    </row>
    <row r="6" spans="2:16" ht="48" customHeight="1">
      <c r="B6" s="10"/>
      <c r="C6" s="372" t="s">
        <v>28</v>
      </c>
      <c r="D6" s="372"/>
      <c r="E6" s="372"/>
      <c r="F6" s="372"/>
      <c r="G6" s="372"/>
      <c r="H6" s="372"/>
      <c r="I6" s="372"/>
      <c r="J6" s="372"/>
      <c r="K6" s="372"/>
      <c r="L6" s="372"/>
      <c r="M6" s="372"/>
      <c r="N6" s="372"/>
      <c r="O6" s="372"/>
      <c r="P6" s="12"/>
    </row>
    <row r="7" spans="2:16" ht="15" thickBot="1">
      <c r="B7" s="10"/>
      <c r="C7" s="37"/>
      <c r="D7" s="37"/>
      <c r="E7" s="37"/>
      <c r="F7" s="37"/>
      <c r="G7" s="37"/>
      <c r="H7" s="37"/>
      <c r="I7" s="37"/>
      <c r="J7" s="37"/>
      <c r="K7" s="37"/>
      <c r="L7" s="37"/>
      <c r="M7" s="37"/>
      <c r="N7" s="37"/>
      <c r="O7" s="37"/>
      <c r="P7" s="11"/>
    </row>
    <row r="8" spans="2:16" ht="15">
      <c r="B8" s="10"/>
      <c r="C8" s="330"/>
      <c r="D8" s="332"/>
      <c r="E8" s="333"/>
      <c r="F8" s="333"/>
      <c r="G8" s="333"/>
      <c r="H8" s="333"/>
      <c r="I8" s="333"/>
      <c r="J8" s="333"/>
      <c r="K8" s="334"/>
      <c r="L8" s="345"/>
      <c r="M8" s="346"/>
      <c r="N8" s="346"/>
      <c r="O8" s="347"/>
      <c r="P8" s="13"/>
    </row>
    <row r="9" spans="2:16" ht="15">
      <c r="B9" s="10"/>
      <c r="C9" s="331"/>
      <c r="D9" s="335" t="s">
        <v>29</v>
      </c>
      <c r="E9" s="336"/>
      <c r="F9" s="336"/>
      <c r="G9" s="336"/>
      <c r="H9" s="336"/>
      <c r="I9" s="336"/>
      <c r="J9" s="336"/>
      <c r="K9" s="337"/>
      <c r="L9" s="348"/>
      <c r="M9" s="349"/>
      <c r="N9" s="349"/>
      <c r="O9" s="350"/>
      <c r="P9" s="13"/>
    </row>
    <row r="10" spans="2:16" ht="15">
      <c r="B10" s="10"/>
      <c r="C10" s="331"/>
      <c r="D10" s="335"/>
      <c r="E10" s="336"/>
      <c r="F10" s="336"/>
      <c r="G10" s="336"/>
      <c r="H10" s="336"/>
      <c r="I10" s="336"/>
      <c r="J10" s="336"/>
      <c r="K10" s="337"/>
      <c r="L10" s="338" t="s">
        <v>30</v>
      </c>
      <c r="M10" s="351"/>
      <c r="N10" s="352"/>
      <c r="O10" s="353"/>
      <c r="P10" s="13"/>
    </row>
    <row r="11" spans="2:16" ht="15">
      <c r="B11" s="10"/>
      <c r="C11" s="331"/>
      <c r="D11" s="335" t="s">
        <v>31</v>
      </c>
      <c r="E11" s="336"/>
      <c r="F11" s="336"/>
      <c r="G11" s="336"/>
      <c r="H11" s="336"/>
      <c r="I11" s="336"/>
      <c r="J11" s="336"/>
      <c r="K11" s="337"/>
      <c r="L11" s="339"/>
      <c r="M11" s="354"/>
      <c r="N11" s="355"/>
      <c r="O11" s="356"/>
      <c r="P11" s="14"/>
    </row>
    <row r="12" spans="2:16" ht="12.75" customHeight="1">
      <c r="B12" s="10"/>
      <c r="C12" s="331"/>
      <c r="D12" s="373"/>
      <c r="E12" s="374"/>
      <c r="F12" s="374"/>
      <c r="G12" s="374"/>
      <c r="H12" s="374"/>
      <c r="I12" s="374"/>
      <c r="J12" s="374"/>
      <c r="K12" s="375"/>
      <c r="L12" s="338" t="s">
        <v>32</v>
      </c>
      <c r="M12" s="338">
        <v>1</v>
      </c>
      <c r="N12" s="338" t="s">
        <v>33</v>
      </c>
      <c r="O12" s="343">
        <v>1</v>
      </c>
      <c r="P12" s="13"/>
    </row>
    <row r="13" spans="2:16" ht="13.5">
      <c r="B13" s="10"/>
      <c r="C13" s="331"/>
      <c r="D13" s="373"/>
      <c r="E13" s="374"/>
      <c r="F13" s="374"/>
      <c r="G13" s="374"/>
      <c r="H13" s="374"/>
      <c r="I13" s="374"/>
      <c r="J13" s="374"/>
      <c r="K13" s="375"/>
      <c r="L13" s="357"/>
      <c r="M13" s="357"/>
      <c r="N13" s="357"/>
      <c r="O13" s="344"/>
      <c r="P13" s="13"/>
    </row>
    <row r="14" spans="2:16" ht="15">
      <c r="B14" s="10"/>
      <c r="C14" s="331"/>
      <c r="D14" s="335" t="s">
        <v>34</v>
      </c>
      <c r="E14" s="336"/>
      <c r="F14" s="336"/>
      <c r="G14" s="336"/>
      <c r="H14" s="336"/>
      <c r="I14" s="336"/>
      <c r="J14" s="336"/>
      <c r="K14" s="337"/>
      <c r="L14" s="357"/>
      <c r="M14" s="357"/>
      <c r="N14" s="357"/>
      <c r="O14" s="344"/>
      <c r="P14" s="13"/>
    </row>
    <row r="15" spans="2:16" ht="15.75" thickBot="1">
      <c r="B15" s="10"/>
      <c r="C15" s="38"/>
      <c r="D15" s="39"/>
      <c r="E15" s="39"/>
      <c r="F15" s="39"/>
      <c r="G15" s="39"/>
      <c r="H15" s="39"/>
      <c r="I15" s="39"/>
      <c r="J15" s="39"/>
      <c r="K15" s="39"/>
      <c r="L15" s="39"/>
      <c r="M15" s="40"/>
      <c r="N15" s="40"/>
      <c r="O15" s="41"/>
      <c r="P15" s="15"/>
    </row>
    <row r="16" spans="2:16" ht="15">
      <c r="B16" s="10"/>
      <c r="C16" s="42"/>
      <c r="D16" s="43"/>
      <c r="E16" s="43"/>
      <c r="F16" s="43"/>
      <c r="G16" s="43"/>
      <c r="H16" s="43"/>
      <c r="I16" s="43"/>
      <c r="J16" s="43"/>
      <c r="K16" s="43"/>
      <c r="L16" s="44" t="s">
        <v>35</v>
      </c>
      <c r="M16" s="45" t="s">
        <v>36</v>
      </c>
      <c r="N16" s="45" t="s">
        <v>37</v>
      </c>
      <c r="O16" s="46" t="s">
        <v>38</v>
      </c>
      <c r="P16" s="14"/>
    </row>
    <row r="17" spans="2:16" ht="15">
      <c r="B17" s="10"/>
      <c r="C17" s="47"/>
      <c r="D17" s="48"/>
      <c r="E17" s="48"/>
      <c r="F17" s="48"/>
      <c r="G17" s="48"/>
      <c r="H17" s="48"/>
      <c r="I17" s="48"/>
      <c r="J17" s="48"/>
      <c r="K17" s="48"/>
      <c r="L17" s="49"/>
      <c r="M17" s="50"/>
      <c r="N17" s="50"/>
      <c r="O17" s="51"/>
      <c r="P17" s="16"/>
    </row>
    <row r="18" spans="2:16" ht="18" customHeight="1">
      <c r="B18" s="10"/>
      <c r="C18" s="278" t="s">
        <v>39</v>
      </c>
      <c r="D18" s="279"/>
      <c r="E18" s="279"/>
      <c r="F18" s="279"/>
      <c r="G18" s="48"/>
      <c r="H18" s="48"/>
      <c r="I18" s="48" t="s">
        <v>40</v>
      </c>
      <c r="J18" s="37"/>
      <c r="K18" s="48"/>
      <c r="L18" s="49"/>
      <c r="M18" s="37"/>
      <c r="N18" s="37"/>
      <c r="O18" s="52"/>
      <c r="P18" s="16"/>
    </row>
    <row r="19" spans="2:16" ht="15">
      <c r="B19" s="10"/>
      <c r="C19" s="53"/>
      <c r="D19" s="54"/>
      <c r="E19" s="54"/>
      <c r="F19" s="54"/>
      <c r="G19" s="54"/>
      <c r="H19" s="54"/>
      <c r="I19" s="54"/>
      <c r="J19" s="54"/>
      <c r="K19" s="54"/>
      <c r="L19" s="54"/>
      <c r="M19" s="54"/>
      <c r="N19" s="54"/>
      <c r="O19" s="55"/>
      <c r="P19" s="17"/>
    </row>
    <row r="20" spans="2:16" ht="15" thickBot="1">
      <c r="B20" s="10"/>
      <c r="C20" s="56"/>
      <c r="D20" s="57"/>
      <c r="E20" s="57"/>
      <c r="F20" s="57"/>
      <c r="G20" s="57"/>
      <c r="H20" s="57"/>
      <c r="I20" s="57"/>
      <c r="J20" s="57"/>
      <c r="K20" s="57"/>
      <c r="L20" s="57"/>
      <c r="M20" s="57"/>
      <c r="N20" s="57"/>
      <c r="O20" s="58"/>
      <c r="P20" s="11"/>
    </row>
    <row r="21" spans="2:16" ht="15" thickBot="1">
      <c r="B21" s="10"/>
      <c r="C21" s="59"/>
      <c r="D21" s="60"/>
      <c r="E21" s="60"/>
      <c r="F21" s="60"/>
      <c r="G21" s="60"/>
      <c r="H21" s="60"/>
      <c r="I21" s="37"/>
      <c r="J21" s="37"/>
      <c r="K21" s="60"/>
      <c r="L21" s="60"/>
      <c r="M21" s="60"/>
      <c r="N21" s="60"/>
      <c r="O21" s="61"/>
      <c r="P21" s="11"/>
    </row>
    <row r="22" spans="2:16" ht="15">
      <c r="B22" s="10"/>
      <c r="C22" s="360" t="s">
        <v>41</v>
      </c>
      <c r="D22" s="361"/>
      <c r="E22" s="361"/>
      <c r="F22" s="361"/>
      <c r="G22" s="361"/>
      <c r="H22" s="361"/>
      <c r="I22" s="361"/>
      <c r="J22" s="361"/>
      <c r="K22" s="361"/>
      <c r="L22" s="361"/>
      <c r="M22" s="361"/>
      <c r="N22" s="361"/>
      <c r="O22" s="362"/>
      <c r="P22" s="18"/>
    </row>
    <row r="23" spans="2:16" ht="15" thickBot="1">
      <c r="B23" s="10"/>
      <c r="C23" s="62"/>
      <c r="D23" s="37"/>
      <c r="E23" s="37"/>
      <c r="F23" s="37"/>
      <c r="G23" s="37"/>
      <c r="H23" s="37"/>
      <c r="I23" s="37"/>
      <c r="J23" s="37"/>
      <c r="K23" s="37"/>
      <c r="L23" s="37"/>
      <c r="M23" s="37"/>
      <c r="N23" s="37"/>
      <c r="O23" s="63"/>
      <c r="P23" s="11"/>
    </row>
    <row r="24" spans="2:16" ht="15">
      <c r="B24" s="10"/>
      <c r="C24" s="64" t="s">
        <v>42</v>
      </c>
      <c r="D24" s="340" t="s">
        <v>4</v>
      </c>
      <c r="E24" s="341"/>
      <c r="F24" s="341"/>
      <c r="G24" s="341"/>
      <c r="H24" s="341"/>
      <c r="I24" s="341"/>
      <c r="J24" s="341"/>
      <c r="K24" s="341"/>
      <c r="L24" s="342"/>
      <c r="M24" s="358" t="s">
        <v>43</v>
      </c>
      <c r="N24" s="359"/>
      <c r="O24" s="64" t="s">
        <v>6</v>
      </c>
      <c r="P24" s="19"/>
    </row>
    <row r="25" spans="2:16" ht="15" thickBot="1">
      <c r="B25" s="10"/>
      <c r="C25" s="65"/>
      <c r="D25" s="314"/>
      <c r="E25" s="315"/>
      <c r="F25" s="315"/>
      <c r="G25" s="315"/>
      <c r="H25" s="315"/>
      <c r="I25" s="315"/>
      <c r="J25" s="315"/>
      <c r="K25" s="315"/>
      <c r="L25" s="316"/>
      <c r="M25" s="314"/>
      <c r="N25" s="316"/>
      <c r="O25" s="66"/>
      <c r="P25" s="20"/>
    </row>
    <row r="26" spans="2:16">
      <c r="B26" s="10"/>
      <c r="C26" s="317" t="s">
        <v>44</v>
      </c>
      <c r="D26" s="318"/>
      <c r="E26" s="318"/>
      <c r="F26" s="318"/>
      <c r="G26" s="318"/>
      <c r="H26" s="318"/>
      <c r="I26" s="318"/>
      <c r="J26" s="318"/>
      <c r="K26" s="318"/>
      <c r="L26" s="318"/>
      <c r="M26" s="318"/>
      <c r="N26" s="318"/>
      <c r="O26" s="319"/>
      <c r="P26" s="21"/>
    </row>
    <row r="27" spans="2:16">
      <c r="B27" s="10"/>
      <c r="C27" s="320"/>
      <c r="D27" s="321"/>
      <c r="E27" s="321"/>
      <c r="F27" s="321"/>
      <c r="G27" s="321"/>
      <c r="H27" s="321"/>
      <c r="I27" s="321"/>
      <c r="J27" s="321"/>
      <c r="K27" s="321"/>
      <c r="L27" s="321"/>
      <c r="M27" s="321"/>
      <c r="N27" s="321"/>
      <c r="O27" s="322"/>
      <c r="P27" s="21"/>
    </row>
    <row r="28" spans="2:16" ht="13.5" thickBot="1">
      <c r="B28" s="10"/>
      <c r="C28" s="323"/>
      <c r="D28" s="324"/>
      <c r="E28" s="324"/>
      <c r="F28" s="324"/>
      <c r="G28" s="324"/>
      <c r="H28" s="324"/>
      <c r="I28" s="324"/>
      <c r="J28" s="324"/>
      <c r="K28" s="324"/>
      <c r="L28" s="324"/>
      <c r="M28" s="324"/>
      <c r="N28" s="324"/>
      <c r="O28" s="325"/>
      <c r="P28" s="21"/>
    </row>
    <row r="29" spans="2:16" ht="15">
      <c r="B29" s="10"/>
      <c r="C29" s="302" t="s">
        <v>4</v>
      </c>
      <c r="D29" s="369"/>
      <c r="E29" s="369"/>
      <c r="F29" s="369"/>
      <c r="G29" s="370"/>
      <c r="H29" s="308" t="s">
        <v>45</v>
      </c>
      <c r="I29" s="369"/>
      <c r="J29" s="312" t="s">
        <v>46</v>
      </c>
      <c r="K29" s="313"/>
      <c r="L29" s="67" t="s">
        <v>47</v>
      </c>
      <c r="M29" s="308" t="s">
        <v>48</v>
      </c>
      <c r="N29" s="309"/>
      <c r="O29" s="68" t="s">
        <v>49</v>
      </c>
      <c r="P29" s="22"/>
    </row>
    <row r="30" spans="2:16" ht="14.25">
      <c r="B30" s="10"/>
      <c r="C30" s="286"/>
      <c r="D30" s="287"/>
      <c r="E30" s="287"/>
      <c r="F30" s="287"/>
      <c r="G30" s="363"/>
      <c r="H30" s="364"/>
      <c r="I30" s="363"/>
      <c r="J30" s="364"/>
      <c r="K30" s="363"/>
      <c r="L30" s="69"/>
      <c r="M30" s="365"/>
      <c r="N30" s="366"/>
      <c r="O30" s="70"/>
      <c r="P30" s="23"/>
    </row>
    <row r="31" spans="2:16" ht="14.25">
      <c r="B31" s="10"/>
      <c r="C31" s="71"/>
      <c r="D31" s="72"/>
      <c r="E31" s="72"/>
      <c r="F31" s="72"/>
      <c r="G31" s="73"/>
      <c r="H31" s="74"/>
      <c r="I31" s="73"/>
      <c r="J31" s="74"/>
      <c r="K31" s="73"/>
      <c r="L31" s="69"/>
      <c r="M31" s="365"/>
      <c r="N31" s="366"/>
      <c r="O31" s="70"/>
      <c r="P31" s="23"/>
    </row>
    <row r="32" spans="2:16" ht="15" thickBot="1">
      <c r="B32" s="10"/>
      <c r="C32" s="298"/>
      <c r="D32" s="299"/>
      <c r="E32" s="299"/>
      <c r="F32" s="299"/>
      <c r="G32" s="326"/>
      <c r="H32" s="327"/>
      <c r="I32" s="326"/>
      <c r="J32" s="327"/>
      <c r="K32" s="326"/>
      <c r="L32" s="75"/>
      <c r="M32" s="328"/>
      <c r="N32" s="329"/>
      <c r="O32" s="70"/>
      <c r="P32" s="23"/>
    </row>
    <row r="33" spans="2:16" ht="15.75" thickBot="1">
      <c r="B33" s="10"/>
      <c r="C33" s="292" t="s">
        <v>50</v>
      </c>
      <c r="D33" s="293"/>
      <c r="E33" s="293"/>
      <c r="F33" s="293"/>
      <c r="G33" s="293"/>
      <c r="H33" s="293"/>
      <c r="I33" s="293"/>
      <c r="J33" s="293"/>
      <c r="K33" s="293"/>
      <c r="L33" s="293"/>
      <c r="M33" s="293"/>
      <c r="N33" s="294"/>
      <c r="O33" s="76"/>
      <c r="P33" s="24"/>
    </row>
    <row r="34" spans="2:16" ht="13.5" customHeight="1">
      <c r="B34" s="10"/>
      <c r="C34" s="317" t="s">
        <v>51</v>
      </c>
      <c r="D34" s="318"/>
      <c r="E34" s="318"/>
      <c r="F34" s="318"/>
      <c r="G34" s="318"/>
      <c r="H34" s="318"/>
      <c r="I34" s="318"/>
      <c r="J34" s="318"/>
      <c r="K34" s="318"/>
      <c r="L34" s="318"/>
      <c r="M34" s="318"/>
      <c r="N34" s="318"/>
      <c r="O34" s="319"/>
      <c r="P34" s="21"/>
    </row>
    <row r="35" spans="2:16">
      <c r="B35" s="10"/>
      <c r="C35" s="320"/>
      <c r="D35" s="321"/>
      <c r="E35" s="321"/>
      <c r="F35" s="321"/>
      <c r="G35" s="321"/>
      <c r="H35" s="321"/>
      <c r="I35" s="321"/>
      <c r="J35" s="321"/>
      <c r="K35" s="321"/>
      <c r="L35" s="321"/>
      <c r="M35" s="321"/>
      <c r="N35" s="321"/>
      <c r="O35" s="322"/>
      <c r="P35" s="21"/>
    </row>
    <row r="36" spans="2:16" ht="13.5" thickBot="1">
      <c r="B36" s="10"/>
      <c r="C36" s="323"/>
      <c r="D36" s="324"/>
      <c r="E36" s="324"/>
      <c r="F36" s="324"/>
      <c r="G36" s="324"/>
      <c r="H36" s="324"/>
      <c r="I36" s="324"/>
      <c r="J36" s="324"/>
      <c r="K36" s="324"/>
      <c r="L36" s="324"/>
      <c r="M36" s="324"/>
      <c r="N36" s="324"/>
      <c r="O36" s="325"/>
      <c r="P36" s="21"/>
    </row>
    <row r="37" spans="2:16" ht="15">
      <c r="B37" s="10"/>
      <c r="C37" s="302" t="s">
        <v>4</v>
      </c>
      <c r="D37" s="303"/>
      <c r="E37" s="303"/>
      <c r="F37" s="303"/>
      <c r="G37" s="303"/>
      <c r="H37" s="303"/>
      <c r="I37" s="303"/>
      <c r="J37" s="309"/>
      <c r="K37" s="77" t="s">
        <v>43</v>
      </c>
      <c r="L37" s="67" t="s">
        <v>6</v>
      </c>
      <c r="M37" s="308" t="s">
        <v>52</v>
      </c>
      <c r="N37" s="309"/>
      <c r="O37" s="68" t="s">
        <v>49</v>
      </c>
      <c r="P37" s="22"/>
    </row>
    <row r="38" spans="2:16" ht="14.25">
      <c r="B38" s="10"/>
      <c r="C38" s="286"/>
      <c r="D38" s="287"/>
      <c r="E38" s="287"/>
      <c r="F38" s="287"/>
      <c r="G38" s="287"/>
      <c r="H38" s="287"/>
      <c r="I38" s="287"/>
      <c r="J38" s="363"/>
      <c r="K38" s="78"/>
      <c r="L38" s="79"/>
      <c r="M38" s="367"/>
      <c r="N38" s="368"/>
      <c r="O38" s="70"/>
      <c r="P38" s="23"/>
    </row>
    <row r="39" spans="2:16" ht="15" thickBot="1">
      <c r="B39" s="10"/>
      <c r="C39" s="298"/>
      <c r="D39" s="299"/>
      <c r="E39" s="299"/>
      <c r="F39" s="299"/>
      <c r="G39" s="299"/>
      <c r="H39" s="299"/>
      <c r="I39" s="299"/>
      <c r="J39" s="326"/>
      <c r="K39" s="72"/>
      <c r="L39" s="80"/>
      <c r="M39" s="300"/>
      <c r="N39" s="301"/>
      <c r="O39" s="81"/>
      <c r="P39" s="23"/>
    </row>
    <row r="40" spans="2:16" ht="15.75" thickBot="1">
      <c r="B40" s="10"/>
      <c r="C40" s="292" t="s">
        <v>50</v>
      </c>
      <c r="D40" s="293"/>
      <c r="E40" s="293"/>
      <c r="F40" s="293"/>
      <c r="G40" s="293"/>
      <c r="H40" s="293"/>
      <c r="I40" s="293"/>
      <c r="J40" s="293"/>
      <c r="K40" s="293"/>
      <c r="L40" s="293"/>
      <c r="M40" s="293"/>
      <c r="N40" s="294"/>
      <c r="O40" s="82">
        <v>0</v>
      </c>
      <c r="P40" s="23"/>
    </row>
    <row r="41" spans="2:16">
      <c r="B41" s="10"/>
      <c r="C41" s="317" t="s">
        <v>53</v>
      </c>
      <c r="D41" s="318"/>
      <c r="E41" s="318"/>
      <c r="F41" s="318"/>
      <c r="G41" s="318"/>
      <c r="H41" s="318"/>
      <c r="I41" s="318"/>
      <c r="J41" s="318"/>
      <c r="K41" s="318"/>
      <c r="L41" s="318"/>
      <c r="M41" s="318"/>
      <c r="N41" s="318"/>
      <c r="O41" s="319"/>
      <c r="P41" s="21"/>
    </row>
    <row r="42" spans="2:16">
      <c r="B42" s="10"/>
      <c r="C42" s="320"/>
      <c r="D42" s="321"/>
      <c r="E42" s="321"/>
      <c r="F42" s="321"/>
      <c r="G42" s="321"/>
      <c r="H42" s="321"/>
      <c r="I42" s="321"/>
      <c r="J42" s="321"/>
      <c r="K42" s="321"/>
      <c r="L42" s="321"/>
      <c r="M42" s="321"/>
      <c r="N42" s="321"/>
      <c r="O42" s="322"/>
      <c r="P42" s="21"/>
    </row>
    <row r="43" spans="2:16" ht="13.5" thickBot="1">
      <c r="B43" s="10"/>
      <c r="C43" s="323"/>
      <c r="D43" s="324"/>
      <c r="E43" s="324"/>
      <c r="F43" s="324"/>
      <c r="G43" s="324"/>
      <c r="H43" s="324"/>
      <c r="I43" s="324"/>
      <c r="J43" s="324"/>
      <c r="K43" s="324"/>
      <c r="L43" s="324"/>
      <c r="M43" s="324"/>
      <c r="N43" s="324"/>
      <c r="O43" s="325"/>
      <c r="P43" s="21"/>
    </row>
    <row r="44" spans="2:16" ht="17.25">
      <c r="B44" s="10"/>
      <c r="C44" s="302" t="s">
        <v>54</v>
      </c>
      <c r="D44" s="303"/>
      <c r="E44" s="303"/>
      <c r="F44" s="303"/>
      <c r="G44" s="303"/>
      <c r="H44" s="303"/>
      <c r="I44" s="303"/>
      <c r="J44" s="67" t="s">
        <v>55</v>
      </c>
      <c r="K44" s="83" t="s">
        <v>56</v>
      </c>
      <c r="L44" s="84" t="s">
        <v>82</v>
      </c>
      <c r="M44" s="308" t="s">
        <v>57</v>
      </c>
      <c r="N44" s="309"/>
      <c r="O44" s="68" t="s">
        <v>49</v>
      </c>
      <c r="P44" s="22"/>
    </row>
    <row r="45" spans="2:16" ht="14.25">
      <c r="B45" s="10"/>
      <c r="C45" s="286"/>
      <c r="D45" s="287"/>
      <c r="E45" s="287"/>
      <c r="F45" s="287"/>
      <c r="G45" s="287"/>
      <c r="H45" s="287"/>
      <c r="I45" s="287"/>
      <c r="J45" s="85"/>
      <c r="K45" s="86"/>
      <c r="L45" s="85"/>
      <c r="M45" s="306"/>
      <c r="N45" s="307"/>
      <c r="O45" s="70"/>
      <c r="P45" s="23"/>
    </row>
    <row r="46" spans="2:16" ht="15" thickBot="1">
      <c r="B46" s="10"/>
      <c r="C46" s="298"/>
      <c r="D46" s="299"/>
      <c r="E46" s="299"/>
      <c r="F46" s="299"/>
      <c r="G46" s="299"/>
      <c r="H46" s="299"/>
      <c r="I46" s="299"/>
      <c r="J46" s="87"/>
      <c r="K46" s="88"/>
      <c r="L46" s="87"/>
      <c r="M46" s="300"/>
      <c r="N46" s="301"/>
      <c r="O46" s="89"/>
      <c r="P46" s="23"/>
    </row>
    <row r="47" spans="2:16" ht="15.75" thickBot="1">
      <c r="B47" s="10"/>
      <c r="C47" s="292" t="s">
        <v>50</v>
      </c>
      <c r="D47" s="293"/>
      <c r="E47" s="293"/>
      <c r="F47" s="293"/>
      <c r="G47" s="293"/>
      <c r="H47" s="293"/>
      <c r="I47" s="293"/>
      <c r="J47" s="293"/>
      <c r="K47" s="293"/>
      <c r="L47" s="293"/>
      <c r="M47" s="293"/>
      <c r="N47" s="294"/>
      <c r="O47" s="76"/>
      <c r="P47" s="24"/>
    </row>
    <row r="48" spans="2:16">
      <c r="B48" s="10"/>
      <c r="C48" s="317" t="s">
        <v>58</v>
      </c>
      <c r="D48" s="318"/>
      <c r="E48" s="318"/>
      <c r="F48" s="318"/>
      <c r="G48" s="318"/>
      <c r="H48" s="318"/>
      <c r="I48" s="318"/>
      <c r="J48" s="318"/>
      <c r="K48" s="318"/>
      <c r="L48" s="318"/>
      <c r="M48" s="318"/>
      <c r="N48" s="318"/>
      <c r="O48" s="319"/>
      <c r="P48" s="21"/>
    </row>
    <row r="49" spans="2:16">
      <c r="B49" s="10"/>
      <c r="C49" s="320"/>
      <c r="D49" s="321"/>
      <c r="E49" s="321"/>
      <c r="F49" s="321"/>
      <c r="G49" s="321"/>
      <c r="H49" s="321"/>
      <c r="I49" s="321"/>
      <c r="J49" s="321"/>
      <c r="K49" s="321"/>
      <c r="L49" s="321"/>
      <c r="M49" s="321"/>
      <c r="N49" s="321"/>
      <c r="O49" s="322"/>
      <c r="P49" s="21"/>
    </row>
    <row r="50" spans="2:16" ht="13.5" thickBot="1">
      <c r="B50" s="10"/>
      <c r="C50" s="323"/>
      <c r="D50" s="324"/>
      <c r="E50" s="324"/>
      <c r="F50" s="324"/>
      <c r="G50" s="324"/>
      <c r="H50" s="324"/>
      <c r="I50" s="324"/>
      <c r="J50" s="324"/>
      <c r="K50" s="324"/>
      <c r="L50" s="324"/>
      <c r="M50" s="324"/>
      <c r="N50" s="324"/>
      <c r="O50" s="325"/>
      <c r="P50" s="21"/>
    </row>
    <row r="51" spans="2:16" ht="30">
      <c r="B51" s="10"/>
      <c r="C51" s="302" t="s">
        <v>59</v>
      </c>
      <c r="D51" s="303"/>
      <c r="E51" s="303"/>
      <c r="F51" s="303"/>
      <c r="G51" s="303"/>
      <c r="H51" s="303"/>
      <c r="I51" s="303"/>
      <c r="J51" s="67" t="s">
        <v>60</v>
      </c>
      <c r="K51" s="90" t="s">
        <v>61</v>
      </c>
      <c r="L51" s="91" t="s">
        <v>62</v>
      </c>
      <c r="M51" s="304" t="s">
        <v>48</v>
      </c>
      <c r="N51" s="305"/>
      <c r="O51" s="92" t="s">
        <v>49</v>
      </c>
      <c r="P51" s="25"/>
    </row>
    <row r="52" spans="2:16" ht="14.25">
      <c r="B52" s="10"/>
      <c r="C52" s="93"/>
      <c r="D52" s="94"/>
      <c r="E52" s="94"/>
      <c r="F52" s="94"/>
      <c r="G52" s="94"/>
      <c r="H52" s="94"/>
      <c r="I52" s="94"/>
      <c r="J52" s="95"/>
      <c r="K52" s="96"/>
      <c r="L52" s="97"/>
      <c r="M52" s="310"/>
      <c r="N52" s="311"/>
      <c r="O52" s="98"/>
      <c r="P52" s="26"/>
    </row>
    <row r="53" spans="2:16" ht="14.25">
      <c r="B53" s="10"/>
      <c r="C53" s="93"/>
      <c r="D53" s="94"/>
      <c r="E53" s="94"/>
      <c r="F53" s="94"/>
      <c r="G53" s="94"/>
      <c r="H53" s="94"/>
      <c r="I53" s="94"/>
      <c r="J53" s="95"/>
      <c r="K53" s="96"/>
      <c r="L53" s="97"/>
      <c r="M53" s="310"/>
      <c r="N53" s="311"/>
      <c r="O53" s="98"/>
      <c r="P53" s="26"/>
    </row>
    <row r="54" spans="2:16" ht="14.25">
      <c r="B54" s="10"/>
      <c r="C54" s="93"/>
      <c r="D54" s="94"/>
      <c r="E54" s="94"/>
      <c r="F54" s="94"/>
      <c r="G54" s="94"/>
      <c r="H54" s="94"/>
      <c r="I54" s="94"/>
      <c r="J54" s="95"/>
      <c r="K54" s="96"/>
      <c r="L54" s="97"/>
      <c r="M54" s="306"/>
      <c r="N54" s="307"/>
      <c r="O54" s="98"/>
      <c r="P54" s="26"/>
    </row>
    <row r="55" spans="2:16" ht="15" thickBot="1">
      <c r="B55" s="10"/>
      <c r="C55" s="298"/>
      <c r="D55" s="299"/>
      <c r="E55" s="299"/>
      <c r="F55" s="299"/>
      <c r="G55" s="299"/>
      <c r="H55" s="299"/>
      <c r="I55" s="299"/>
      <c r="J55" s="87"/>
      <c r="K55" s="88"/>
      <c r="L55" s="87"/>
      <c r="M55" s="300"/>
      <c r="N55" s="301"/>
      <c r="O55" s="89"/>
      <c r="P55" s="23"/>
    </row>
    <row r="56" spans="2:16" ht="15.75" thickBot="1">
      <c r="B56" s="10"/>
      <c r="C56" s="292" t="s">
        <v>50</v>
      </c>
      <c r="D56" s="293"/>
      <c r="E56" s="293"/>
      <c r="F56" s="293"/>
      <c r="G56" s="293"/>
      <c r="H56" s="293"/>
      <c r="I56" s="293"/>
      <c r="J56" s="293"/>
      <c r="K56" s="293"/>
      <c r="L56" s="293"/>
      <c r="M56" s="293"/>
      <c r="N56" s="294"/>
      <c r="O56" s="82"/>
      <c r="P56" s="23"/>
    </row>
    <row r="57" spans="2:16" ht="15" thickBot="1">
      <c r="B57" s="10"/>
      <c r="C57" s="62"/>
      <c r="D57" s="37"/>
      <c r="E57" s="37"/>
      <c r="F57" s="37"/>
      <c r="G57" s="37"/>
      <c r="H57" s="37"/>
      <c r="I57" s="37"/>
      <c r="J57" s="37"/>
      <c r="K57" s="37"/>
      <c r="L57" s="37"/>
      <c r="M57" s="37"/>
      <c r="N57" s="37"/>
      <c r="O57" s="63"/>
      <c r="P57" s="11"/>
    </row>
    <row r="58" spans="2:16" ht="15.75" thickBot="1">
      <c r="B58" s="10"/>
      <c r="C58" s="295" t="s">
        <v>63</v>
      </c>
      <c r="D58" s="296"/>
      <c r="E58" s="296"/>
      <c r="F58" s="296"/>
      <c r="G58" s="296"/>
      <c r="H58" s="296"/>
      <c r="I58" s="296"/>
      <c r="J58" s="296"/>
      <c r="K58" s="296"/>
      <c r="L58" s="296"/>
      <c r="M58" s="296"/>
      <c r="N58" s="297"/>
      <c r="O58" s="99"/>
      <c r="P58" s="27"/>
    </row>
    <row r="59" spans="2:16">
      <c r="B59" s="10"/>
      <c r="C59" s="317" t="s">
        <v>64</v>
      </c>
      <c r="D59" s="318"/>
      <c r="E59" s="318"/>
      <c r="F59" s="318"/>
      <c r="G59" s="318"/>
      <c r="H59" s="318"/>
      <c r="I59" s="318"/>
      <c r="J59" s="318"/>
      <c r="K59" s="318"/>
      <c r="L59" s="318"/>
      <c r="M59" s="318"/>
      <c r="N59" s="318"/>
      <c r="O59" s="319"/>
      <c r="P59" s="21"/>
    </row>
    <row r="60" spans="2:16">
      <c r="B60" s="10"/>
      <c r="C60" s="320"/>
      <c r="D60" s="321"/>
      <c r="E60" s="321"/>
      <c r="F60" s="321"/>
      <c r="G60" s="321"/>
      <c r="H60" s="321"/>
      <c r="I60" s="321"/>
      <c r="J60" s="321"/>
      <c r="K60" s="321"/>
      <c r="L60" s="321"/>
      <c r="M60" s="321"/>
      <c r="N60" s="321"/>
      <c r="O60" s="322"/>
      <c r="P60" s="21"/>
    </row>
    <row r="61" spans="2:16" ht="13.5" thickBot="1">
      <c r="B61" s="10"/>
      <c r="C61" s="323"/>
      <c r="D61" s="324"/>
      <c r="E61" s="324"/>
      <c r="F61" s="324"/>
      <c r="G61" s="324"/>
      <c r="H61" s="324"/>
      <c r="I61" s="324"/>
      <c r="J61" s="324"/>
      <c r="K61" s="324"/>
      <c r="L61" s="324"/>
      <c r="M61" s="324"/>
      <c r="N61" s="324"/>
      <c r="O61" s="325"/>
      <c r="P61" s="21"/>
    </row>
    <row r="62" spans="2:16" ht="15">
      <c r="B62" s="10"/>
      <c r="C62" s="302" t="s">
        <v>65</v>
      </c>
      <c r="D62" s="303"/>
      <c r="E62" s="303"/>
      <c r="F62" s="303"/>
      <c r="G62" s="303"/>
      <c r="H62" s="303"/>
      <c r="I62" s="303"/>
      <c r="J62" s="83"/>
      <c r="K62" s="100"/>
      <c r="L62" s="91" t="s">
        <v>66</v>
      </c>
      <c r="M62" s="304" t="s">
        <v>67</v>
      </c>
      <c r="N62" s="305"/>
      <c r="O62" s="92"/>
      <c r="P62" s="25"/>
    </row>
    <row r="63" spans="2:16" ht="14.25">
      <c r="B63" s="10"/>
      <c r="C63" s="286" t="s">
        <v>68</v>
      </c>
      <c r="D63" s="287"/>
      <c r="E63" s="287"/>
      <c r="F63" s="287"/>
      <c r="G63" s="287"/>
      <c r="H63" s="287"/>
      <c r="I63" s="287"/>
      <c r="J63" s="101"/>
      <c r="K63" s="102"/>
      <c r="L63" s="103"/>
      <c r="M63" s="288"/>
      <c r="N63" s="289"/>
      <c r="O63" s="104"/>
      <c r="P63" s="28"/>
    </row>
    <row r="64" spans="2:16" ht="14.25">
      <c r="B64" s="10"/>
      <c r="C64" s="71" t="s">
        <v>69</v>
      </c>
      <c r="D64" s="72"/>
      <c r="E64" s="72"/>
      <c r="F64" s="72"/>
      <c r="G64" s="72"/>
      <c r="H64" s="72"/>
      <c r="I64" s="72"/>
      <c r="J64" s="101"/>
      <c r="K64" s="102"/>
      <c r="L64" s="103"/>
      <c r="M64" s="288"/>
      <c r="N64" s="289"/>
      <c r="O64" s="104"/>
      <c r="P64" s="28"/>
    </row>
    <row r="65" spans="2:16" ht="15" thickBot="1">
      <c r="B65" s="10"/>
      <c r="C65" s="56" t="s">
        <v>70</v>
      </c>
      <c r="D65" s="57"/>
      <c r="E65" s="57"/>
      <c r="F65" s="57"/>
      <c r="G65" s="57"/>
      <c r="H65" s="57"/>
      <c r="I65" s="57"/>
      <c r="J65" s="105"/>
      <c r="K65" s="106"/>
      <c r="L65" s="103"/>
      <c r="M65" s="290"/>
      <c r="N65" s="291"/>
      <c r="O65" s="104"/>
      <c r="P65" s="28"/>
    </row>
    <row r="66" spans="2:16" ht="15.75" thickBot="1">
      <c r="B66" s="10"/>
      <c r="C66" s="292" t="s">
        <v>50</v>
      </c>
      <c r="D66" s="293"/>
      <c r="E66" s="293"/>
      <c r="F66" s="293"/>
      <c r="G66" s="293"/>
      <c r="H66" s="293"/>
      <c r="I66" s="293"/>
      <c r="J66" s="293"/>
      <c r="K66" s="293"/>
      <c r="L66" s="293"/>
      <c r="M66" s="293"/>
      <c r="N66" s="294"/>
      <c r="O66" s="107"/>
      <c r="P66" s="29"/>
    </row>
    <row r="67" spans="2:16" ht="15" thickBot="1">
      <c r="B67" s="10"/>
      <c r="C67" s="62"/>
      <c r="D67" s="37"/>
      <c r="E67" s="37"/>
      <c r="F67" s="37"/>
      <c r="G67" s="37"/>
      <c r="H67" s="37"/>
      <c r="I67" s="37"/>
      <c r="J67" s="37"/>
      <c r="K67" s="37"/>
      <c r="L67" s="37"/>
      <c r="M67" s="37"/>
      <c r="N67" s="37"/>
      <c r="O67" s="63"/>
      <c r="P67" s="11"/>
    </row>
    <row r="68" spans="2:16" ht="15.75" thickBot="1">
      <c r="B68" s="10"/>
      <c r="C68" s="295" t="s">
        <v>71</v>
      </c>
      <c r="D68" s="296"/>
      <c r="E68" s="296"/>
      <c r="F68" s="296"/>
      <c r="G68" s="296"/>
      <c r="H68" s="296"/>
      <c r="I68" s="296"/>
      <c r="J68" s="296"/>
      <c r="K68" s="296"/>
      <c r="L68" s="296"/>
      <c r="M68" s="296"/>
      <c r="N68" s="297"/>
      <c r="O68" s="108"/>
      <c r="P68" s="29"/>
    </row>
    <row r="69" spans="2:16" ht="14.25">
      <c r="B69" s="10"/>
      <c r="C69" s="59"/>
      <c r="D69" s="60"/>
      <c r="E69" s="60"/>
      <c r="F69" s="60"/>
      <c r="G69" s="60"/>
      <c r="H69" s="60"/>
      <c r="I69" s="60"/>
      <c r="J69" s="60"/>
      <c r="K69" s="60"/>
      <c r="L69" s="60"/>
      <c r="M69" s="60"/>
      <c r="N69" s="60"/>
      <c r="O69" s="61"/>
      <c r="P69" s="11"/>
    </row>
    <row r="70" spans="2:16" ht="14.25">
      <c r="B70" s="10"/>
      <c r="C70" s="62"/>
      <c r="D70" s="37"/>
      <c r="E70" s="37"/>
      <c r="F70" s="37"/>
      <c r="G70" s="37"/>
      <c r="H70" s="37"/>
      <c r="I70" s="37"/>
      <c r="J70" s="37"/>
      <c r="K70" s="37"/>
      <c r="L70" s="37"/>
      <c r="M70" s="37"/>
      <c r="N70" s="37"/>
      <c r="O70" s="63"/>
      <c r="P70" s="11"/>
    </row>
    <row r="71" spans="2:16" ht="14.25">
      <c r="B71" s="10"/>
      <c r="C71" s="62"/>
      <c r="D71" s="37"/>
      <c r="E71" s="37"/>
      <c r="F71" s="37"/>
      <c r="G71" s="37"/>
      <c r="H71" s="37"/>
      <c r="I71" s="37"/>
      <c r="J71" s="37"/>
      <c r="K71" s="37"/>
      <c r="L71" s="37"/>
      <c r="M71" s="37"/>
      <c r="N71" s="37"/>
      <c r="O71" s="63"/>
      <c r="P71" s="11"/>
    </row>
    <row r="72" spans="2:16" ht="14.25">
      <c r="B72" s="10"/>
      <c r="C72" s="62"/>
      <c r="D72" s="37"/>
      <c r="E72" s="37"/>
      <c r="F72" s="37"/>
      <c r="G72" s="37"/>
      <c r="H72" s="109" t="s">
        <v>72</v>
      </c>
      <c r="I72" s="109"/>
      <c r="J72" s="109"/>
      <c r="K72" s="109"/>
      <c r="L72" s="37"/>
      <c r="M72" s="37"/>
      <c r="N72" s="37"/>
      <c r="O72" s="63"/>
      <c r="P72" s="11"/>
    </row>
    <row r="73" spans="2:16" ht="15">
      <c r="B73" s="10"/>
      <c r="C73" s="62"/>
      <c r="D73" s="37"/>
      <c r="E73" s="37"/>
      <c r="F73" s="37"/>
      <c r="G73" s="37"/>
      <c r="H73" s="109" t="s">
        <v>73</v>
      </c>
      <c r="I73" s="37"/>
      <c r="J73" s="37"/>
      <c r="K73" s="37"/>
      <c r="L73" s="37"/>
      <c r="M73" s="37"/>
      <c r="N73" s="37"/>
      <c r="O73" s="63"/>
      <c r="P73" s="30"/>
    </row>
    <row r="74" spans="2:16" ht="15">
      <c r="B74" s="10"/>
      <c r="C74" s="62"/>
      <c r="D74" s="37"/>
      <c r="E74" s="37"/>
      <c r="F74" s="37"/>
      <c r="G74" s="37"/>
      <c r="H74" s="109" t="s">
        <v>74</v>
      </c>
      <c r="I74" s="37"/>
      <c r="J74" s="37"/>
      <c r="K74" s="37"/>
      <c r="L74" s="37"/>
      <c r="M74" s="37"/>
      <c r="N74" s="37"/>
      <c r="O74" s="63"/>
      <c r="P74" s="30"/>
    </row>
    <row r="75" spans="2:16" ht="14.25">
      <c r="B75" s="10"/>
      <c r="C75" s="47"/>
      <c r="D75" s="110"/>
      <c r="E75" s="110"/>
      <c r="F75" s="110"/>
      <c r="G75" s="110"/>
      <c r="H75" s="109" t="s">
        <v>75</v>
      </c>
      <c r="I75" s="110"/>
      <c r="J75" s="110"/>
      <c r="K75" s="110"/>
      <c r="L75" s="110"/>
      <c r="M75" s="110"/>
      <c r="N75" s="110"/>
      <c r="O75" s="111"/>
      <c r="P75" s="31"/>
    </row>
    <row r="76" spans="2:16" ht="14.25">
      <c r="B76" s="10"/>
      <c r="C76" s="62"/>
      <c r="D76" s="37"/>
      <c r="E76" s="37"/>
      <c r="F76" s="37"/>
      <c r="G76" s="37"/>
      <c r="H76" s="37" t="s">
        <v>76</v>
      </c>
      <c r="I76" s="37"/>
      <c r="J76" s="37"/>
      <c r="K76" s="37"/>
      <c r="L76" s="37"/>
      <c r="M76" s="37"/>
      <c r="N76" s="37"/>
      <c r="O76" s="63"/>
      <c r="P76" s="11"/>
    </row>
    <row r="77" spans="2:16" ht="15">
      <c r="B77" s="10"/>
      <c r="C77" s="112" t="s">
        <v>77</v>
      </c>
      <c r="D77" s="113"/>
      <c r="E77" s="113"/>
      <c r="F77" s="113"/>
      <c r="G77" s="113"/>
      <c r="H77" s="113"/>
      <c r="I77" s="113"/>
      <c r="J77" s="113"/>
      <c r="K77" s="113"/>
      <c r="L77" s="113"/>
      <c r="M77" s="113"/>
      <c r="N77" s="113"/>
      <c r="O77" s="114"/>
      <c r="P77" s="11"/>
    </row>
    <row r="78" spans="2:16" ht="14.25">
      <c r="B78" s="10"/>
      <c r="C78" s="283"/>
      <c r="D78" s="284"/>
      <c r="E78" s="284"/>
      <c r="F78" s="284"/>
      <c r="G78" s="284"/>
      <c r="H78" s="284"/>
      <c r="I78" s="284"/>
      <c r="J78" s="284"/>
      <c r="K78" s="284"/>
      <c r="L78" s="284"/>
      <c r="M78" s="284"/>
      <c r="N78" s="284"/>
      <c r="O78" s="285"/>
      <c r="P78" s="31"/>
    </row>
    <row r="79" spans="2:16" ht="14.25">
      <c r="B79" s="10"/>
      <c r="C79" s="283"/>
      <c r="D79" s="284"/>
      <c r="E79" s="284"/>
      <c r="F79" s="284"/>
      <c r="G79" s="284"/>
      <c r="H79" s="284"/>
      <c r="I79" s="284"/>
      <c r="J79" s="284"/>
      <c r="K79" s="284"/>
      <c r="L79" s="284"/>
      <c r="M79" s="284"/>
      <c r="N79" s="284"/>
      <c r="O79" s="285"/>
      <c r="P79" s="31"/>
    </row>
    <row r="80" spans="2:16" ht="14.25">
      <c r="B80" s="10"/>
      <c r="C80" s="47"/>
      <c r="D80" s="110"/>
      <c r="E80" s="110"/>
      <c r="F80" s="110"/>
      <c r="G80" s="110"/>
      <c r="H80" s="110"/>
      <c r="I80" s="110"/>
      <c r="J80" s="110"/>
      <c r="K80" s="110"/>
      <c r="L80" s="110"/>
      <c r="M80" s="110"/>
      <c r="N80" s="110"/>
      <c r="O80" s="111"/>
      <c r="P80" s="31"/>
    </row>
    <row r="81" spans="2:16" ht="15">
      <c r="B81" s="10"/>
      <c r="C81" s="115" t="s">
        <v>78</v>
      </c>
      <c r="D81" s="110"/>
      <c r="E81" s="110"/>
      <c r="F81" s="110"/>
      <c r="G81" s="110"/>
      <c r="H81" s="110"/>
      <c r="I81" s="110"/>
      <c r="J81" s="110"/>
      <c r="K81" s="110"/>
      <c r="L81" s="110"/>
      <c r="M81" s="110"/>
      <c r="N81" s="110"/>
      <c r="O81" s="111"/>
      <c r="P81" s="31"/>
    </row>
    <row r="82" spans="2:16" ht="12.75" customHeight="1">
      <c r="B82" s="10"/>
      <c r="C82" s="280" t="s">
        <v>79</v>
      </c>
      <c r="D82" s="281"/>
      <c r="E82" s="281"/>
      <c r="F82" s="281"/>
      <c r="G82" s="281"/>
      <c r="H82" s="281"/>
      <c r="I82" s="281"/>
      <c r="J82" s="281"/>
      <c r="K82" s="281"/>
      <c r="L82" s="281"/>
      <c r="M82" s="281"/>
      <c r="N82" s="281"/>
      <c r="O82" s="282"/>
      <c r="P82" s="32"/>
    </row>
    <row r="83" spans="2:16">
      <c r="B83" s="10"/>
      <c r="C83" s="280"/>
      <c r="D83" s="281"/>
      <c r="E83" s="281"/>
      <c r="F83" s="281"/>
      <c r="G83" s="281"/>
      <c r="H83" s="281"/>
      <c r="I83" s="281"/>
      <c r="J83" s="281"/>
      <c r="K83" s="281"/>
      <c r="L83" s="281"/>
      <c r="M83" s="281"/>
      <c r="N83" s="281"/>
      <c r="O83" s="282"/>
      <c r="P83" s="32"/>
    </row>
    <row r="84" spans="2:16" ht="12.95" customHeight="1">
      <c r="B84" s="10"/>
      <c r="C84" s="280" t="s">
        <v>80</v>
      </c>
      <c r="D84" s="281"/>
      <c r="E84" s="281"/>
      <c r="F84" s="281"/>
      <c r="G84" s="281"/>
      <c r="H84" s="281"/>
      <c r="I84" s="281"/>
      <c r="J84" s="281"/>
      <c r="K84" s="281"/>
      <c r="L84" s="281"/>
      <c r="M84" s="281"/>
      <c r="N84" s="281"/>
      <c r="O84" s="282"/>
      <c r="P84" s="32"/>
    </row>
    <row r="85" spans="2:16">
      <c r="B85" s="10"/>
      <c r="C85" s="280"/>
      <c r="D85" s="281"/>
      <c r="E85" s="281"/>
      <c r="F85" s="281"/>
      <c r="G85" s="281"/>
      <c r="H85" s="281"/>
      <c r="I85" s="281"/>
      <c r="J85" s="281"/>
      <c r="K85" s="281"/>
      <c r="L85" s="281"/>
      <c r="M85" s="281"/>
      <c r="N85" s="281"/>
      <c r="O85" s="282"/>
      <c r="P85" s="32"/>
    </row>
    <row r="86" spans="2:16" ht="14.25">
      <c r="B86" s="10"/>
      <c r="C86" s="47"/>
      <c r="D86" s="110"/>
      <c r="E86" s="110"/>
      <c r="F86" s="110"/>
      <c r="G86" s="110"/>
      <c r="H86" s="110"/>
      <c r="I86" s="110"/>
      <c r="J86" s="110"/>
      <c r="K86" s="110"/>
      <c r="L86" s="110"/>
      <c r="M86" s="110"/>
      <c r="N86" s="110"/>
      <c r="O86" s="111"/>
      <c r="P86" s="31"/>
    </row>
    <row r="87" spans="2:16" ht="14.25">
      <c r="B87" s="10"/>
      <c r="C87" s="62"/>
      <c r="D87" s="37"/>
      <c r="E87" s="37"/>
      <c r="F87" s="37"/>
      <c r="G87" s="37"/>
      <c r="H87" s="109" t="s">
        <v>72</v>
      </c>
      <c r="I87" s="37"/>
      <c r="J87" s="37"/>
      <c r="K87" s="37"/>
      <c r="L87" s="37"/>
      <c r="M87" s="37"/>
      <c r="N87" s="37"/>
      <c r="O87" s="63"/>
      <c r="P87" s="11"/>
    </row>
    <row r="88" spans="2:16" ht="14.25">
      <c r="B88" s="10"/>
      <c r="C88" s="62"/>
      <c r="D88" s="37"/>
      <c r="E88" s="37"/>
      <c r="F88" s="37"/>
      <c r="G88" s="37"/>
      <c r="H88" s="37" t="s">
        <v>73</v>
      </c>
      <c r="I88" s="72"/>
      <c r="J88" s="72"/>
      <c r="K88" s="72"/>
      <c r="L88" s="37"/>
      <c r="M88" s="37"/>
      <c r="N88" s="37"/>
      <c r="O88" s="63"/>
      <c r="P88" s="11"/>
    </row>
    <row r="89" spans="2:16" ht="14.25">
      <c r="B89" s="10"/>
      <c r="C89" s="62"/>
      <c r="D89" s="37"/>
      <c r="E89" s="37"/>
      <c r="F89" s="37"/>
      <c r="G89" s="37"/>
      <c r="H89" s="37" t="s">
        <v>81</v>
      </c>
      <c r="I89" s="116"/>
      <c r="J89" s="116"/>
      <c r="K89" s="116"/>
      <c r="L89" s="37"/>
      <c r="M89" s="37"/>
      <c r="N89" s="37"/>
      <c r="O89" s="63"/>
      <c r="P89" s="11"/>
    </row>
    <row r="90" spans="2:16" ht="14.25">
      <c r="B90" s="10"/>
      <c r="C90" s="117"/>
      <c r="D90" s="110"/>
      <c r="E90" s="110"/>
      <c r="F90" s="110"/>
      <c r="G90" s="110"/>
      <c r="H90" s="37" t="s">
        <v>75</v>
      </c>
      <c r="I90" s="37"/>
      <c r="J90" s="37"/>
      <c r="K90" s="37"/>
      <c r="L90" s="110"/>
      <c r="M90" s="110"/>
      <c r="N90" s="110"/>
      <c r="O90" s="111"/>
      <c r="P90" s="31"/>
    </row>
    <row r="91" spans="2:16" ht="17.25" customHeight="1">
      <c r="B91" s="10"/>
      <c r="C91" s="117"/>
      <c r="D91" s="116"/>
      <c r="E91" s="116"/>
      <c r="F91" s="37"/>
      <c r="G91" s="37"/>
      <c r="H91" s="37"/>
      <c r="I91" s="37"/>
      <c r="J91" s="37"/>
      <c r="K91" s="272"/>
      <c r="L91" s="272"/>
      <c r="M91" s="272"/>
      <c r="N91" s="272"/>
      <c r="O91" s="273"/>
      <c r="P91" s="33"/>
    </row>
    <row r="92" spans="2:16" ht="18.75" customHeight="1" thickBot="1">
      <c r="B92" s="10"/>
      <c r="C92" s="276"/>
      <c r="D92" s="277"/>
      <c r="E92" s="277"/>
      <c r="F92" s="88"/>
      <c r="G92" s="88"/>
      <c r="H92" s="88"/>
      <c r="I92" s="88"/>
      <c r="J92" s="88"/>
      <c r="K92" s="274"/>
      <c r="L92" s="274"/>
      <c r="M92" s="274"/>
      <c r="N92" s="274"/>
      <c r="O92" s="275"/>
      <c r="P92" s="33"/>
    </row>
    <row r="93" spans="2:16" ht="13.5" thickBot="1">
      <c r="B93" s="34"/>
      <c r="C93" s="35"/>
      <c r="D93" s="35"/>
      <c r="E93" s="35"/>
      <c r="F93" s="35"/>
      <c r="G93" s="35"/>
      <c r="H93" s="35"/>
      <c r="I93" s="35"/>
      <c r="J93" s="35"/>
      <c r="K93" s="35"/>
      <c r="L93" s="35"/>
      <c r="M93" s="35"/>
      <c r="N93" s="35"/>
      <c r="O93" s="35"/>
      <c r="P93" s="36"/>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lpstr>'PRESUPUESTO OFICIAL (Entidad)'!Títulos_a_imprimir</vt:lpstr>
      <vt:lpstr>'PROPUESTA ECONOMICA(Proponente)'!Títulos_a_imprimir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Luis Daniel Jimenenez Osorio</cp:lastModifiedBy>
  <cp:revision/>
  <cp:lastPrinted>2025-07-07T15:12:38Z</cp:lastPrinted>
  <dcterms:created xsi:type="dcterms:W3CDTF">2006-06-27T16:47:25Z</dcterms:created>
  <dcterms:modified xsi:type="dcterms:W3CDTF">2025-07-08T23:33:44Z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