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entina\Desktop\"/>
    </mc:Choice>
  </mc:AlternateContent>
  <xr:revisionPtr revIDLastSave="0" documentId="13_ncr:1_{8263B30D-C39B-4035-8CBA-948D958BFAA1}" xr6:coauthVersionLast="47" xr6:coauthVersionMax="47" xr10:uidLastSave="{00000000-0000-0000-0000-000000000000}"/>
  <bookViews>
    <workbookView xWindow="-108" yWindow="-108" windowWidth="23256" windowHeight="12456" xr2:uid="{693FE6BD-8C1C-4CE3-A8F1-7F093A3CFAB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4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" i="1"/>
  <c r="J34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" i="1"/>
  <c r="H34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" i="1"/>
  <c r="I34" i="1" l="1"/>
  <c r="G34" i="1"/>
  <c r="F13" i="1"/>
  <c r="F31" i="1"/>
  <c r="E34" i="1"/>
  <c r="F4" i="1"/>
  <c r="F5" i="1"/>
  <c r="F6" i="1"/>
  <c r="F7" i="1"/>
  <c r="F8" i="1"/>
  <c r="F9" i="1"/>
  <c r="F10" i="1"/>
  <c r="F11" i="1"/>
  <c r="F12" i="1"/>
  <c r="F34" i="1" s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2" i="1"/>
  <c r="F3" i="1"/>
</calcChain>
</file>

<file path=xl/sharedStrings.xml><?xml version="1.0" encoding="utf-8"?>
<sst xmlns="http://schemas.openxmlformats.org/spreadsheetml/2006/main" count="78" uniqueCount="44">
  <si>
    <t>MANTENIMIENTO DE ELECTROBOMBAS</t>
  </si>
  <si>
    <t xml:space="preserve">Suministro e instalación de balineras REF.6203 y 6205 bomba. Marca IHM de 7,5 HP BARCAZA </t>
  </si>
  <si>
    <t xml:space="preserve">UN </t>
  </si>
  <si>
    <t>Suministro e instalación de sellos mecánico, REF 1"/1/4". bomba. Marca IHM de 7,5 HP BARCAZA</t>
  </si>
  <si>
    <t>Suministro e instalación de impulsores REF según muestra de la electroboma Marca IHM de 7,5 HP  BARCAZA</t>
  </si>
  <si>
    <t>Suministro e instalación de elises de refrigeranción, REFs egún muestra de la electroboma BOMBA. Marca IHM de 7,5 HP  BARCAZA</t>
  </si>
  <si>
    <t>Suministro e instalación de carcazas protectoras de la elise de refrigeración del motor en lámina galvanizada, REF según muestra de la electroboma BOMBA. Marca IHM de 7,5 HP  BARCAZA</t>
  </si>
  <si>
    <t>Suministro e instalación de valvula de pie/cheque de retención de 3" , REF. BOMBA. 7,5 HP  BARCAZA</t>
  </si>
  <si>
    <t>Encendido estrella triángulo Para electro bomba de 7.5hp contactor 22 a 32 amperios  BARCAZA</t>
  </si>
  <si>
    <t>Suministro e instalación de balineras REF 6309. bomba de 25 hp CULTIVO ARROZ</t>
  </si>
  <si>
    <t>Suministro e instalación de impulsores, REFsegún muestra  BOMBA. 25 HP CULTIVO ARROZ</t>
  </si>
  <si>
    <t xml:space="preserve">Suministro e instalación de valvula de pie/cheque de retención de 6" , REF. BOMBA. 25 HP CULTIVO DE ARROZ </t>
  </si>
  <si>
    <t>Encendido estrella triángulo para electro bomba 25 HP contactor electrónico de 60 a 80 amperios</t>
  </si>
  <si>
    <t>Suministro e instalación de balineras REF 6209 bomba.25 HP ACUICOLA</t>
  </si>
  <si>
    <t>Suministro e instalación de sellos mecánico de 1" /1/2", REF. bomba. 25 HP ACUICOLA</t>
  </si>
  <si>
    <t>Suministro e instalación de impulsores, REF según muestra BOMBA. 25 HP ACUICOLA</t>
  </si>
  <si>
    <t>Encendido estrella triángulo de electro bomba de 25 hp contactor electrónico de 60 a 80 amperios. ACUICOLA</t>
  </si>
  <si>
    <t>Suministro e instalación de valvula de pie/cheque de retención de 3" , REF. BOMBA. 25 HP Y 50 HP ACUICOLA</t>
  </si>
  <si>
    <t>Suministro e instalación de valvula de pie/cheque de retención de 6" , REF. BOMBA.50 HP SISTEMA DE RIESGO DE POTREROS</t>
  </si>
  <si>
    <t xml:space="preserve">Suministro e instalación de balineras, REF. bomba.2 HP Según muestra </t>
  </si>
  <si>
    <t xml:space="preserve">Suministro e instalación de sellos mecánico, REF. bomba 2 HP Según muestra </t>
  </si>
  <si>
    <t xml:space="preserve">Suministro e instalación de impulsores, REF. BOMBA.2  HP Según muestra </t>
  </si>
  <si>
    <t xml:space="preserve">Suministro e instalación de elises de refrigeranción, REF. BOMBA. 2 HP Según muestra </t>
  </si>
  <si>
    <t xml:space="preserve">Suministro e instalación de balineras, REF. bomba. 1/2 HP Según muestra </t>
  </si>
  <si>
    <t xml:space="preserve">Suministro e instalación de sellos mecánico, REF. bomba. 1/2 HP Según muestra </t>
  </si>
  <si>
    <t xml:space="preserve">Suministro e instalación de impulsores, REF. BOMBA.1/2 HP Según muestra </t>
  </si>
  <si>
    <t xml:space="preserve">Suministro e instalación de elises de refrigeranción, REF. BOMBA. 1/2 HP Según muestra </t>
  </si>
  <si>
    <t xml:space="preserve">Suministro e instalación de balineras, REF. bomba. 1 HP Según muestra </t>
  </si>
  <si>
    <t xml:space="preserve">Suministro e instalación de sellos mecánico, REF. bomba. 1 HP Según muestra </t>
  </si>
  <si>
    <t xml:space="preserve">Suministro e instalación de impulsores, REF. BOMBA.1 HP Según muestra </t>
  </si>
  <si>
    <t xml:space="preserve">Suministro e instalación de elises de refrigeranción, REF. BOMBA. 1 HP Según muestra </t>
  </si>
  <si>
    <t>Suministro e instalación de balineras, REF 6204 y 6206. bomba. 3 HP</t>
  </si>
  <si>
    <t>Mantenimiento preventivo, correctivo y puesta a punta de equipos de bombeo, pruebas, accesorios y mantenimientos de las bombas eyectoras, mantenimiento y limpieza de las bombas hidroflow.</t>
  </si>
  <si>
    <t>UNIDAD DE MEDIDA</t>
  </si>
  <si>
    <t>CANTIDAD</t>
  </si>
  <si>
    <t>VALOR TOTAL</t>
  </si>
  <si>
    <t>ITEM</t>
  </si>
  <si>
    <t>VALOR UNITARIO IVA INCLUIDO</t>
  </si>
  <si>
    <t>VALOR TOTAL IVA INCLUIDO</t>
  </si>
  <si>
    <t>PROMEDIO</t>
  </si>
  <si>
    <t xml:space="preserve">COTIZACIÓN 1 VIVERLAC S.A.S
NIT: 901.686.773-7 </t>
  </si>
  <si>
    <t>COTIZACIÓN 3 FUNDACIÓN GRUPO AVANTE S.A.S 
NIT: 900.186.608-8</t>
  </si>
  <si>
    <t>COTIZACIÓN 2 AGROPECUARIA LA GRANJA L&amp;G S.A.S</t>
  </si>
  <si>
    <t xml:space="preserve"> (PRECIO DE REFEENCIA)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</si>
</sst>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rgb="FF000000"/>
      <name val="Open Sans"/>
      <family val="2"/>
    </font>
    <font>
      <sz val="11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1" fillId="0" borderId="0"/>
  </cellStyleXfs>
  <cellXfs count="42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top" wrapText="1"/>
    </xf>
    <xf numFmtId="0" fontId="2" fillId="3" borderId="2" xfId="0" applyFont="1" applyFill="1" applyBorder="1" applyAlignment="1">
      <alignment vertical="center"/>
    </xf>
    <xf numFmtId="0" fontId="7" fillId="0" borderId="2" xfId="3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wrapText="1"/>
    </xf>
    <xf numFmtId="1" fontId="5" fillId="3" borderId="2" xfId="2" applyNumberFormat="1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center"/>
    </xf>
    <xf numFmtId="0" fontId="0" fillId="0" borderId="2" xfId="0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44" fontId="0" fillId="0" borderId="0" xfId="1" applyFont="1"/>
    <xf numFmtId="44" fontId="2" fillId="4" borderId="2" xfId="1" applyFont="1" applyFill="1" applyBorder="1" applyAlignment="1">
      <alignment horizontal="center" wrapText="1"/>
    </xf>
    <xf numFmtId="44" fontId="2" fillId="4" borderId="2" xfId="1" applyFont="1" applyFill="1" applyBorder="1" applyAlignment="1">
      <alignment vertical="center" wrapText="1"/>
    </xf>
    <xf numFmtId="0" fontId="2" fillId="4" borderId="2" xfId="0" applyFont="1" applyFill="1" applyBorder="1" applyAlignment="1">
      <alignment vertical="center" wrapText="1"/>
    </xf>
    <xf numFmtId="44" fontId="3" fillId="4" borderId="2" xfId="1" applyFont="1" applyFill="1" applyBorder="1" applyAlignment="1">
      <alignment horizontal="center" vertical="center"/>
    </xf>
    <xf numFmtId="44" fontId="3" fillId="4" borderId="2" xfId="1" applyFont="1" applyFill="1" applyBorder="1" applyAlignment="1">
      <alignment vertical="center"/>
    </xf>
    <xf numFmtId="164" fontId="3" fillId="4" borderId="2" xfId="1" applyNumberFormat="1" applyFont="1" applyFill="1" applyBorder="1" applyAlignment="1">
      <alignment horizontal="center" vertical="center" wrapText="1"/>
    </xf>
    <xf numFmtId="4" fontId="3" fillId="4" borderId="2" xfId="0" applyNumberFormat="1" applyFont="1" applyFill="1" applyBorder="1" applyAlignment="1">
      <alignment horizontal="center" vertical="center"/>
    </xf>
    <xf numFmtId="44" fontId="0" fillId="4" borderId="2" xfId="1" applyFont="1" applyFill="1" applyBorder="1"/>
    <xf numFmtId="44" fontId="0" fillId="4" borderId="2" xfId="0" applyNumberFormat="1" applyFill="1" applyBorder="1"/>
    <xf numFmtId="0" fontId="2" fillId="5" borderId="2" xfId="0" applyFont="1" applyFill="1" applyBorder="1" applyAlignment="1">
      <alignment horizontal="center" wrapText="1"/>
    </xf>
    <xf numFmtId="44" fontId="2" fillId="5" borderId="2" xfId="1" applyFont="1" applyFill="1" applyBorder="1" applyAlignment="1">
      <alignment vertical="center" wrapText="1"/>
    </xf>
    <xf numFmtId="0" fontId="2" fillId="5" borderId="2" xfId="0" applyFont="1" applyFill="1" applyBorder="1" applyAlignment="1">
      <alignment vertical="center" wrapText="1"/>
    </xf>
    <xf numFmtId="44" fontId="3" fillId="5" borderId="2" xfId="1" applyFont="1" applyFill="1" applyBorder="1" applyAlignment="1">
      <alignment horizontal="center" vertical="center"/>
    </xf>
    <xf numFmtId="164" fontId="3" fillId="5" borderId="2" xfId="1" applyNumberFormat="1" applyFont="1" applyFill="1" applyBorder="1" applyAlignment="1">
      <alignment horizontal="center" vertical="center" wrapText="1"/>
    </xf>
    <xf numFmtId="44" fontId="0" fillId="5" borderId="2" xfId="1" applyFont="1" applyFill="1" applyBorder="1"/>
    <xf numFmtId="0" fontId="2" fillId="6" borderId="2" xfId="0" applyFont="1" applyFill="1" applyBorder="1" applyAlignment="1">
      <alignment horizontal="center" wrapText="1"/>
    </xf>
    <xf numFmtId="44" fontId="2" fillId="6" borderId="2" xfId="1" applyFont="1" applyFill="1" applyBorder="1" applyAlignment="1">
      <alignment vertical="center" wrapText="1"/>
    </xf>
    <xf numFmtId="0" fontId="2" fillId="6" borderId="4" xfId="0" applyFont="1" applyFill="1" applyBorder="1" applyAlignment="1">
      <alignment vertical="center" wrapText="1"/>
    </xf>
    <xf numFmtId="44" fontId="3" fillId="6" borderId="2" xfId="1" applyFont="1" applyFill="1" applyBorder="1" applyAlignment="1">
      <alignment horizontal="center" vertical="center"/>
    </xf>
    <xf numFmtId="164" fontId="3" fillId="6" borderId="2" xfId="1" applyNumberFormat="1" applyFont="1" applyFill="1" applyBorder="1" applyAlignment="1">
      <alignment horizontal="center" vertical="center" wrapText="1"/>
    </xf>
    <xf numFmtId="44" fontId="0" fillId="6" borderId="2" xfId="1" applyFont="1" applyFill="1" applyBorder="1"/>
    <xf numFmtId="0" fontId="2" fillId="7" borderId="2" xfId="0" applyFont="1" applyFill="1" applyBorder="1" applyAlignment="1">
      <alignment wrapText="1"/>
    </xf>
    <xf numFmtId="44" fontId="0" fillId="5" borderId="2" xfId="0" applyNumberFormat="1" applyFill="1" applyBorder="1"/>
    <xf numFmtId="44" fontId="2" fillId="5" borderId="2" xfId="0" applyNumberFormat="1" applyFont="1" applyFill="1" applyBorder="1"/>
    <xf numFmtId="44" fontId="0" fillId="6" borderId="4" xfId="0" applyNumberFormat="1" applyFill="1" applyBorder="1"/>
    <xf numFmtId="44" fontId="2" fillId="6" borderId="4" xfId="0" applyNumberFormat="1" applyFont="1" applyFill="1" applyBorder="1"/>
    <xf numFmtId="44" fontId="0" fillId="7" borderId="2" xfId="0" applyNumberFormat="1" applyFill="1" applyBorder="1"/>
    <xf numFmtId="0" fontId="2" fillId="7" borderId="2" xfId="0" applyFont="1" applyFill="1" applyBorder="1" applyAlignment="1">
      <alignment horizontal="center" wrapText="1"/>
    </xf>
  </cellXfs>
  <cellStyles count="4">
    <cellStyle name="Moneda" xfId="1" builtinId="4"/>
    <cellStyle name="Normal" xfId="0" builtinId="0"/>
    <cellStyle name="Normal 2" xfId="3" xr:uid="{AAB78E95-0CD4-4E59-A003-F27DC1440B52}"/>
    <cellStyle name="Normal 40" xfId="2" xr:uid="{82C22A0C-0024-408E-85CE-57ADA8581A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A891C-6C5E-49EE-9429-62B4E05ED2C6}">
  <dimension ref="A1:K34"/>
  <sheetViews>
    <sheetView tabSelected="1" zoomScale="80" zoomScaleNormal="80" workbookViewId="0">
      <selection activeCell="B1" sqref="B1"/>
    </sheetView>
  </sheetViews>
  <sheetFormatPr baseColWidth="10" defaultRowHeight="14.4" x14ac:dyDescent="0.3"/>
  <cols>
    <col min="1" max="1" width="7.5546875" customWidth="1"/>
    <col min="2" max="2" width="53.5546875" customWidth="1"/>
    <col min="5" max="5" width="16.88671875" style="13" customWidth="1"/>
    <col min="6" max="6" width="18.5546875" customWidth="1"/>
    <col min="7" max="7" width="17.44140625" customWidth="1"/>
    <col min="8" max="8" width="17" customWidth="1"/>
    <col min="9" max="9" width="18.33203125" customWidth="1"/>
    <col min="10" max="10" width="18.6640625" customWidth="1"/>
    <col min="11" max="11" width="23.21875" customWidth="1"/>
  </cols>
  <sheetData>
    <row r="1" spans="1:11" ht="40.200000000000003" customHeight="1" thickBot="1" x14ac:dyDescent="0.35">
      <c r="E1" s="14" t="s">
        <v>40</v>
      </c>
      <c r="F1" s="14"/>
      <c r="G1" s="23" t="s">
        <v>42</v>
      </c>
      <c r="H1" s="23"/>
      <c r="I1" s="29" t="s">
        <v>41</v>
      </c>
      <c r="J1" s="29"/>
      <c r="K1" s="41" t="s">
        <v>39</v>
      </c>
    </row>
    <row r="2" spans="1:11" ht="28.8" x14ac:dyDescent="0.3">
      <c r="A2" s="1" t="s">
        <v>36</v>
      </c>
      <c r="B2" s="9" t="s">
        <v>0</v>
      </c>
      <c r="C2" s="7" t="s">
        <v>33</v>
      </c>
      <c r="D2" s="3" t="s">
        <v>34</v>
      </c>
      <c r="E2" s="15" t="s">
        <v>37</v>
      </c>
      <c r="F2" s="16" t="s">
        <v>38</v>
      </c>
      <c r="G2" s="24" t="s">
        <v>37</v>
      </c>
      <c r="H2" s="25" t="s">
        <v>38</v>
      </c>
      <c r="I2" s="30" t="s">
        <v>37</v>
      </c>
      <c r="J2" s="31" t="s">
        <v>38</v>
      </c>
      <c r="K2" s="35" t="s">
        <v>43</v>
      </c>
    </row>
    <row r="3" spans="1:11" ht="29.4" customHeight="1" x14ac:dyDescent="0.3">
      <c r="A3" s="4">
        <v>1</v>
      </c>
      <c r="B3" s="8" t="s">
        <v>1</v>
      </c>
      <c r="C3" s="2" t="s">
        <v>2</v>
      </c>
      <c r="D3" s="2">
        <v>4</v>
      </c>
      <c r="E3" s="17">
        <v>74112</v>
      </c>
      <c r="F3" s="18">
        <f>E3*D3</f>
        <v>296448</v>
      </c>
      <c r="G3" s="26">
        <v>78112</v>
      </c>
      <c r="H3" s="37">
        <f>G3*D3</f>
        <v>312448</v>
      </c>
      <c r="I3" s="32">
        <v>75000</v>
      </c>
      <c r="J3" s="39">
        <f>I3*D3</f>
        <v>300000</v>
      </c>
      <c r="K3" s="40">
        <f>AVERAGE(F3,H3,J3)</f>
        <v>302965.33333333331</v>
      </c>
    </row>
    <row r="4" spans="1:11" ht="31.8" customHeight="1" x14ac:dyDescent="0.3">
      <c r="A4" s="4">
        <v>2</v>
      </c>
      <c r="B4" s="8" t="s">
        <v>3</v>
      </c>
      <c r="C4" s="2" t="s">
        <v>2</v>
      </c>
      <c r="D4" s="2">
        <v>4</v>
      </c>
      <c r="E4" s="17">
        <v>41705</v>
      </c>
      <c r="F4" s="18">
        <f t="shared" ref="F4:F32" si="0">E4*D4</f>
        <v>166820</v>
      </c>
      <c r="G4" s="26">
        <v>50705</v>
      </c>
      <c r="H4" s="37">
        <f t="shared" ref="H4:H33" si="1">G4*D4</f>
        <v>202820</v>
      </c>
      <c r="I4" s="32">
        <v>41800</v>
      </c>
      <c r="J4" s="39">
        <f t="shared" ref="J4:J33" si="2">I4*D4</f>
        <v>167200</v>
      </c>
      <c r="K4" s="40">
        <f t="shared" ref="K4:K33" si="3">AVERAGE(F4,H4,J4)</f>
        <v>178946.66666666666</v>
      </c>
    </row>
    <row r="5" spans="1:11" ht="42" customHeight="1" x14ac:dyDescent="0.3">
      <c r="A5" s="4">
        <v>3</v>
      </c>
      <c r="B5" s="8" t="s">
        <v>4</v>
      </c>
      <c r="C5" s="2" t="s">
        <v>2</v>
      </c>
      <c r="D5" s="2">
        <v>4</v>
      </c>
      <c r="E5" s="17">
        <v>872391</v>
      </c>
      <c r="F5" s="18">
        <f t="shared" si="0"/>
        <v>3489564</v>
      </c>
      <c r="G5" s="26">
        <v>890300</v>
      </c>
      <c r="H5" s="37">
        <f t="shared" si="1"/>
        <v>3561200</v>
      </c>
      <c r="I5" s="32">
        <v>875000</v>
      </c>
      <c r="J5" s="39">
        <f t="shared" si="2"/>
        <v>3500000</v>
      </c>
      <c r="K5" s="40">
        <f t="shared" si="3"/>
        <v>3516921.3333333335</v>
      </c>
    </row>
    <row r="6" spans="1:11" ht="41.4" customHeight="1" x14ac:dyDescent="0.3">
      <c r="A6" s="4">
        <v>4</v>
      </c>
      <c r="B6" s="8" t="s">
        <v>5</v>
      </c>
      <c r="C6" s="2" t="s">
        <v>2</v>
      </c>
      <c r="D6" s="2">
        <v>4</v>
      </c>
      <c r="E6" s="17">
        <v>1111949</v>
      </c>
      <c r="F6" s="18">
        <f t="shared" si="0"/>
        <v>4447796</v>
      </c>
      <c r="G6" s="26">
        <v>1150000</v>
      </c>
      <c r="H6" s="37">
        <f t="shared" si="1"/>
        <v>4600000</v>
      </c>
      <c r="I6" s="32">
        <v>1120000</v>
      </c>
      <c r="J6" s="39">
        <f t="shared" si="2"/>
        <v>4480000</v>
      </c>
      <c r="K6" s="40">
        <f t="shared" si="3"/>
        <v>4509265.333333333</v>
      </c>
    </row>
    <row r="7" spans="1:11" ht="57.6" customHeight="1" x14ac:dyDescent="0.3">
      <c r="A7" s="4">
        <v>5</v>
      </c>
      <c r="B7" s="8" t="s">
        <v>6</v>
      </c>
      <c r="C7" s="2" t="s">
        <v>2</v>
      </c>
      <c r="D7" s="2">
        <v>4</v>
      </c>
      <c r="E7" s="17">
        <v>148805</v>
      </c>
      <c r="F7" s="18">
        <f t="shared" si="0"/>
        <v>595220</v>
      </c>
      <c r="G7" s="26">
        <v>140805</v>
      </c>
      <c r="H7" s="37">
        <f t="shared" si="1"/>
        <v>563220</v>
      </c>
      <c r="I7" s="32">
        <v>150000</v>
      </c>
      <c r="J7" s="39">
        <f t="shared" si="2"/>
        <v>600000</v>
      </c>
      <c r="K7" s="40">
        <f t="shared" si="3"/>
        <v>586146.66666666663</v>
      </c>
    </row>
    <row r="8" spans="1:11" ht="28.8" customHeight="1" x14ac:dyDescent="0.3">
      <c r="A8" s="4">
        <v>6</v>
      </c>
      <c r="B8" s="8" t="s">
        <v>7</v>
      </c>
      <c r="C8" s="2" t="s">
        <v>2</v>
      </c>
      <c r="D8" s="2">
        <v>4</v>
      </c>
      <c r="E8" s="17">
        <v>496900</v>
      </c>
      <c r="F8" s="18">
        <f t="shared" si="0"/>
        <v>1987600</v>
      </c>
      <c r="G8" s="26">
        <v>498000</v>
      </c>
      <c r="H8" s="37">
        <f t="shared" si="1"/>
        <v>1992000</v>
      </c>
      <c r="I8" s="32">
        <v>497000</v>
      </c>
      <c r="J8" s="39">
        <f t="shared" si="2"/>
        <v>1988000</v>
      </c>
      <c r="K8" s="40">
        <f t="shared" si="3"/>
        <v>1989200</v>
      </c>
    </row>
    <row r="9" spans="1:11" ht="33" customHeight="1" x14ac:dyDescent="0.3">
      <c r="A9" s="4">
        <v>7</v>
      </c>
      <c r="B9" s="8" t="s">
        <v>8</v>
      </c>
      <c r="C9" s="2" t="s">
        <v>2</v>
      </c>
      <c r="D9" s="2">
        <v>4</v>
      </c>
      <c r="E9" s="17">
        <v>577650</v>
      </c>
      <c r="F9" s="18">
        <f t="shared" si="0"/>
        <v>2310600</v>
      </c>
      <c r="G9" s="26">
        <v>580000</v>
      </c>
      <c r="H9" s="37">
        <f t="shared" si="1"/>
        <v>2320000</v>
      </c>
      <c r="I9" s="32">
        <v>577000</v>
      </c>
      <c r="J9" s="39">
        <f t="shared" si="2"/>
        <v>2308000</v>
      </c>
      <c r="K9" s="40">
        <f t="shared" si="3"/>
        <v>2312866.6666666665</v>
      </c>
    </row>
    <row r="10" spans="1:11" ht="27" customHeight="1" x14ac:dyDescent="0.3">
      <c r="A10" s="4">
        <v>8</v>
      </c>
      <c r="B10" s="8" t="s">
        <v>9</v>
      </c>
      <c r="C10" s="2" t="s">
        <v>2</v>
      </c>
      <c r="D10" s="2">
        <v>4</v>
      </c>
      <c r="E10" s="17">
        <v>95000</v>
      </c>
      <c r="F10" s="18">
        <f t="shared" si="0"/>
        <v>380000</v>
      </c>
      <c r="G10" s="26">
        <v>100000</v>
      </c>
      <c r="H10" s="37">
        <f t="shared" si="1"/>
        <v>400000</v>
      </c>
      <c r="I10" s="32">
        <v>95000</v>
      </c>
      <c r="J10" s="39">
        <f t="shared" si="2"/>
        <v>380000</v>
      </c>
      <c r="K10" s="40">
        <f t="shared" si="3"/>
        <v>386666.66666666669</v>
      </c>
    </row>
    <row r="11" spans="1:11" ht="31.2" customHeight="1" x14ac:dyDescent="0.3">
      <c r="A11" s="4">
        <v>9</v>
      </c>
      <c r="B11" s="8" t="s">
        <v>10</v>
      </c>
      <c r="C11" s="2" t="s">
        <v>2</v>
      </c>
      <c r="D11" s="2">
        <v>4</v>
      </c>
      <c r="E11" s="17">
        <v>100000</v>
      </c>
      <c r="F11" s="18">
        <f t="shared" si="0"/>
        <v>400000</v>
      </c>
      <c r="G11" s="26">
        <v>110000</v>
      </c>
      <c r="H11" s="37">
        <f t="shared" si="1"/>
        <v>440000</v>
      </c>
      <c r="I11" s="32">
        <v>100000</v>
      </c>
      <c r="J11" s="39">
        <f t="shared" si="2"/>
        <v>400000</v>
      </c>
      <c r="K11" s="40">
        <f t="shared" si="3"/>
        <v>413333.33333333331</v>
      </c>
    </row>
    <row r="12" spans="1:11" ht="44.4" customHeight="1" x14ac:dyDescent="0.3">
      <c r="A12" s="4">
        <v>10</v>
      </c>
      <c r="B12" s="8" t="s">
        <v>11</v>
      </c>
      <c r="C12" s="2" t="s">
        <v>2</v>
      </c>
      <c r="D12" s="2">
        <v>4</v>
      </c>
      <c r="E12" s="17">
        <v>1003645</v>
      </c>
      <c r="F12" s="18">
        <f t="shared" si="0"/>
        <v>4014580</v>
      </c>
      <c r="G12" s="26">
        <v>1005645</v>
      </c>
      <c r="H12" s="37">
        <f t="shared" si="1"/>
        <v>4022580</v>
      </c>
      <c r="I12" s="32">
        <v>1008000</v>
      </c>
      <c r="J12" s="39">
        <f t="shared" si="2"/>
        <v>4032000</v>
      </c>
      <c r="K12" s="40">
        <f t="shared" si="3"/>
        <v>4023053.3333333335</v>
      </c>
    </row>
    <row r="13" spans="1:11" ht="39" customHeight="1" x14ac:dyDescent="0.3">
      <c r="A13" s="4">
        <v>11</v>
      </c>
      <c r="B13" s="8" t="s">
        <v>12</v>
      </c>
      <c r="C13" s="2" t="s">
        <v>2</v>
      </c>
      <c r="D13" s="2">
        <v>4</v>
      </c>
      <c r="E13" s="17">
        <v>1000000</v>
      </c>
      <c r="F13" s="18">
        <f>E13*D13</f>
        <v>4000000</v>
      </c>
      <c r="G13" s="26">
        <v>1000000</v>
      </c>
      <c r="H13" s="37">
        <f t="shared" si="1"/>
        <v>4000000</v>
      </c>
      <c r="I13" s="32">
        <v>1000000</v>
      </c>
      <c r="J13" s="39">
        <f t="shared" si="2"/>
        <v>4000000</v>
      </c>
      <c r="K13" s="40">
        <f t="shared" si="3"/>
        <v>4000000</v>
      </c>
    </row>
    <row r="14" spans="1:11" ht="33.6" customHeight="1" x14ac:dyDescent="0.3">
      <c r="A14" s="4">
        <v>12</v>
      </c>
      <c r="B14" s="8" t="s">
        <v>13</v>
      </c>
      <c r="C14" s="2" t="s">
        <v>2</v>
      </c>
      <c r="D14" s="2">
        <v>4</v>
      </c>
      <c r="E14" s="17">
        <v>67000</v>
      </c>
      <c r="F14" s="18">
        <f t="shared" si="0"/>
        <v>268000</v>
      </c>
      <c r="G14" s="26">
        <v>69000</v>
      </c>
      <c r="H14" s="37">
        <f t="shared" si="1"/>
        <v>276000</v>
      </c>
      <c r="I14" s="32">
        <v>67000</v>
      </c>
      <c r="J14" s="39">
        <f t="shared" si="2"/>
        <v>268000</v>
      </c>
      <c r="K14" s="40">
        <f t="shared" si="3"/>
        <v>270666.66666666669</v>
      </c>
    </row>
    <row r="15" spans="1:11" ht="37.799999999999997" customHeight="1" x14ac:dyDescent="0.3">
      <c r="A15" s="4">
        <v>13</v>
      </c>
      <c r="B15" s="8" t="s">
        <v>14</v>
      </c>
      <c r="C15" s="2" t="s">
        <v>2</v>
      </c>
      <c r="D15" s="2">
        <v>4</v>
      </c>
      <c r="E15" s="17">
        <v>1000000</v>
      </c>
      <c r="F15" s="18">
        <f t="shared" si="0"/>
        <v>4000000</v>
      </c>
      <c r="G15" s="26">
        <v>1000000</v>
      </c>
      <c r="H15" s="37">
        <f t="shared" si="1"/>
        <v>4000000</v>
      </c>
      <c r="I15" s="32">
        <v>1000000</v>
      </c>
      <c r="J15" s="39">
        <f t="shared" si="2"/>
        <v>4000000</v>
      </c>
      <c r="K15" s="40">
        <f t="shared" si="3"/>
        <v>4000000</v>
      </c>
    </row>
    <row r="16" spans="1:11" ht="33" customHeight="1" x14ac:dyDescent="0.3">
      <c r="A16" s="4">
        <v>14</v>
      </c>
      <c r="B16" s="8" t="s">
        <v>15</v>
      </c>
      <c r="C16" s="2" t="s">
        <v>2</v>
      </c>
      <c r="D16" s="2">
        <v>4</v>
      </c>
      <c r="E16" s="17">
        <v>1236660</v>
      </c>
      <c r="F16" s="18">
        <f t="shared" si="0"/>
        <v>4946640</v>
      </c>
      <c r="G16" s="26">
        <v>1236660</v>
      </c>
      <c r="H16" s="37">
        <f t="shared" si="1"/>
        <v>4946640</v>
      </c>
      <c r="I16" s="32">
        <v>1240000</v>
      </c>
      <c r="J16" s="39">
        <f t="shared" si="2"/>
        <v>4960000</v>
      </c>
      <c r="K16" s="40">
        <f t="shared" si="3"/>
        <v>4951093.333333333</v>
      </c>
    </row>
    <row r="17" spans="1:11" ht="27.6" x14ac:dyDescent="0.3">
      <c r="A17" s="4">
        <v>15</v>
      </c>
      <c r="B17" s="8" t="s">
        <v>16</v>
      </c>
      <c r="C17" s="2" t="s">
        <v>2</v>
      </c>
      <c r="D17" s="2">
        <v>4</v>
      </c>
      <c r="E17" s="17">
        <v>1097790</v>
      </c>
      <c r="F17" s="18">
        <f t="shared" si="0"/>
        <v>4391160</v>
      </c>
      <c r="G17" s="26">
        <v>1099790</v>
      </c>
      <c r="H17" s="37">
        <f t="shared" si="1"/>
        <v>4399160</v>
      </c>
      <c r="I17" s="32">
        <v>1098000</v>
      </c>
      <c r="J17" s="39">
        <f t="shared" si="2"/>
        <v>4392000</v>
      </c>
      <c r="K17" s="40">
        <f t="shared" si="3"/>
        <v>4394106.666666667</v>
      </c>
    </row>
    <row r="18" spans="1:11" ht="41.4" x14ac:dyDescent="0.3">
      <c r="A18" s="4">
        <v>16</v>
      </c>
      <c r="B18" s="8" t="s">
        <v>17</v>
      </c>
      <c r="C18" s="2" t="s">
        <v>2</v>
      </c>
      <c r="D18" s="2">
        <v>4</v>
      </c>
      <c r="E18" s="17">
        <v>441900</v>
      </c>
      <c r="F18" s="18">
        <f t="shared" si="0"/>
        <v>1767600</v>
      </c>
      <c r="G18" s="26">
        <v>441000</v>
      </c>
      <c r="H18" s="37">
        <f t="shared" si="1"/>
        <v>1764000</v>
      </c>
      <c r="I18" s="32">
        <v>442000</v>
      </c>
      <c r="J18" s="39">
        <f t="shared" si="2"/>
        <v>1768000</v>
      </c>
      <c r="K18" s="40">
        <f t="shared" si="3"/>
        <v>1766533.3333333333</v>
      </c>
    </row>
    <row r="19" spans="1:11" ht="40.799999999999997" customHeight="1" x14ac:dyDescent="0.3">
      <c r="A19" s="4">
        <v>17</v>
      </c>
      <c r="B19" s="8" t="s">
        <v>18</v>
      </c>
      <c r="C19" s="2" t="s">
        <v>2</v>
      </c>
      <c r="D19" s="2">
        <v>4</v>
      </c>
      <c r="E19" s="17">
        <v>1000645</v>
      </c>
      <c r="F19" s="18">
        <f t="shared" si="0"/>
        <v>4002580</v>
      </c>
      <c r="G19" s="26">
        <v>1000000</v>
      </c>
      <c r="H19" s="37">
        <f t="shared" si="1"/>
        <v>4000000</v>
      </c>
      <c r="I19" s="32">
        <v>1000000</v>
      </c>
      <c r="J19" s="39">
        <f t="shared" si="2"/>
        <v>4000000</v>
      </c>
      <c r="K19" s="40">
        <f t="shared" si="3"/>
        <v>4000860</v>
      </c>
    </row>
    <row r="20" spans="1:11" ht="28.8" customHeight="1" x14ac:dyDescent="0.3">
      <c r="A20" s="4">
        <v>18</v>
      </c>
      <c r="B20" s="8" t="s">
        <v>19</v>
      </c>
      <c r="C20" s="2" t="s">
        <v>2</v>
      </c>
      <c r="D20" s="2">
        <v>4</v>
      </c>
      <c r="E20" s="17">
        <v>95111</v>
      </c>
      <c r="F20" s="18">
        <f t="shared" si="0"/>
        <v>380444</v>
      </c>
      <c r="G20" s="26">
        <v>96000</v>
      </c>
      <c r="H20" s="37">
        <f t="shared" si="1"/>
        <v>384000</v>
      </c>
      <c r="I20" s="32">
        <v>96000</v>
      </c>
      <c r="J20" s="39">
        <f t="shared" si="2"/>
        <v>384000</v>
      </c>
      <c r="K20" s="40">
        <f t="shared" si="3"/>
        <v>382814.66666666669</v>
      </c>
    </row>
    <row r="21" spans="1:11" ht="33" customHeight="1" x14ac:dyDescent="0.3">
      <c r="A21" s="4">
        <v>19</v>
      </c>
      <c r="B21" s="8" t="s">
        <v>20</v>
      </c>
      <c r="C21" s="2" t="s">
        <v>2</v>
      </c>
      <c r="D21" s="2">
        <v>4</v>
      </c>
      <c r="E21" s="17">
        <v>37990</v>
      </c>
      <c r="F21" s="18">
        <f t="shared" si="0"/>
        <v>151960</v>
      </c>
      <c r="G21" s="26">
        <v>38990</v>
      </c>
      <c r="H21" s="37">
        <f t="shared" si="1"/>
        <v>155960</v>
      </c>
      <c r="I21" s="32">
        <v>38000</v>
      </c>
      <c r="J21" s="39">
        <f t="shared" si="2"/>
        <v>152000</v>
      </c>
      <c r="K21" s="40">
        <f t="shared" si="3"/>
        <v>153306.66666666666</v>
      </c>
    </row>
    <row r="22" spans="1:11" ht="37.200000000000003" customHeight="1" x14ac:dyDescent="0.3">
      <c r="A22" s="4">
        <v>20</v>
      </c>
      <c r="B22" s="8" t="s">
        <v>21</v>
      </c>
      <c r="C22" s="2" t="s">
        <v>2</v>
      </c>
      <c r="D22" s="2">
        <v>4</v>
      </c>
      <c r="E22" s="17">
        <v>502473</v>
      </c>
      <c r="F22" s="18">
        <f t="shared" si="0"/>
        <v>2009892</v>
      </c>
      <c r="G22" s="26">
        <v>502000</v>
      </c>
      <c r="H22" s="37">
        <f t="shared" si="1"/>
        <v>2008000</v>
      </c>
      <c r="I22" s="32">
        <v>505000</v>
      </c>
      <c r="J22" s="39">
        <f t="shared" si="2"/>
        <v>2020000</v>
      </c>
      <c r="K22" s="40">
        <f t="shared" si="3"/>
        <v>2012630.6666666667</v>
      </c>
    </row>
    <row r="23" spans="1:11" ht="43.2" customHeight="1" x14ac:dyDescent="0.3">
      <c r="A23" s="4">
        <v>21</v>
      </c>
      <c r="B23" s="8" t="s">
        <v>22</v>
      </c>
      <c r="C23" s="2" t="s">
        <v>2</v>
      </c>
      <c r="D23" s="2">
        <v>4</v>
      </c>
      <c r="E23" s="17">
        <v>522855</v>
      </c>
      <c r="F23" s="18">
        <f t="shared" si="0"/>
        <v>2091420</v>
      </c>
      <c r="G23" s="26">
        <v>525000</v>
      </c>
      <c r="H23" s="37">
        <f t="shared" si="1"/>
        <v>2100000</v>
      </c>
      <c r="I23" s="32">
        <v>525000</v>
      </c>
      <c r="J23" s="39">
        <f t="shared" si="2"/>
        <v>2100000</v>
      </c>
      <c r="K23" s="40">
        <f t="shared" si="3"/>
        <v>2097140</v>
      </c>
    </row>
    <row r="24" spans="1:11" ht="34.799999999999997" customHeight="1" x14ac:dyDescent="0.3">
      <c r="A24" s="4">
        <v>22</v>
      </c>
      <c r="B24" s="8" t="s">
        <v>23</v>
      </c>
      <c r="C24" s="2" t="s">
        <v>2</v>
      </c>
      <c r="D24" s="2">
        <v>4</v>
      </c>
      <c r="E24" s="17">
        <v>456000</v>
      </c>
      <c r="F24" s="18">
        <f t="shared" si="0"/>
        <v>1824000</v>
      </c>
      <c r="G24" s="26">
        <v>456000</v>
      </c>
      <c r="H24" s="37">
        <f t="shared" si="1"/>
        <v>1824000</v>
      </c>
      <c r="I24" s="32">
        <v>460000</v>
      </c>
      <c r="J24" s="39">
        <f t="shared" si="2"/>
        <v>1840000</v>
      </c>
      <c r="K24" s="40">
        <f t="shared" si="3"/>
        <v>1829333.3333333333</v>
      </c>
    </row>
    <row r="25" spans="1:11" ht="40.200000000000003" customHeight="1" x14ac:dyDescent="0.3">
      <c r="A25" s="4">
        <v>23</v>
      </c>
      <c r="B25" s="8" t="s">
        <v>24</v>
      </c>
      <c r="C25" s="2" t="s">
        <v>2</v>
      </c>
      <c r="D25" s="2">
        <v>4</v>
      </c>
      <c r="E25" s="17">
        <v>124771</v>
      </c>
      <c r="F25" s="18">
        <f t="shared" si="0"/>
        <v>499084</v>
      </c>
      <c r="G25" s="26">
        <v>124771</v>
      </c>
      <c r="H25" s="37">
        <f t="shared" si="1"/>
        <v>499084</v>
      </c>
      <c r="I25" s="32">
        <v>125000</v>
      </c>
      <c r="J25" s="39">
        <f t="shared" si="2"/>
        <v>500000</v>
      </c>
      <c r="K25" s="40">
        <f t="shared" si="3"/>
        <v>499389.33333333331</v>
      </c>
    </row>
    <row r="26" spans="1:11" ht="30.6" customHeight="1" x14ac:dyDescent="0.3">
      <c r="A26" s="4">
        <v>24</v>
      </c>
      <c r="B26" s="8" t="s">
        <v>25</v>
      </c>
      <c r="C26" s="2" t="s">
        <v>2</v>
      </c>
      <c r="D26" s="2">
        <v>4</v>
      </c>
      <c r="E26" s="17">
        <v>199217</v>
      </c>
      <c r="F26" s="18">
        <f t="shared" si="0"/>
        <v>796868</v>
      </c>
      <c r="G26" s="26">
        <v>200000</v>
      </c>
      <c r="H26" s="37">
        <f t="shared" si="1"/>
        <v>800000</v>
      </c>
      <c r="I26" s="32">
        <v>202000</v>
      </c>
      <c r="J26" s="39">
        <f t="shared" si="2"/>
        <v>808000</v>
      </c>
      <c r="K26" s="40">
        <f t="shared" si="3"/>
        <v>801622.66666666663</v>
      </c>
    </row>
    <row r="27" spans="1:11" ht="35.4" customHeight="1" x14ac:dyDescent="0.3">
      <c r="A27" s="4">
        <v>25</v>
      </c>
      <c r="B27" s="8" t="s">
        <v>26</v>
      </c>
      <c r="C27" s="2" t="s">
        <v>2</v>
      </c>
      <c r="D27" s="2">
        <v>4</v>
      </c>
      <c r="E27" s="17">
        <v>119990</v>
      </c>
      <c r="F27" s="18">
        <f t="shared" si="0"/>
        <v>479960</v>
      </c>
      <c r="G27" s="26">
        <v>119990</v>
      </c>
      <c r="H27" s="37">
        <f t="shared" si="1"/>
        <v>479960</v>
      </c>
      <c r="I27" s="32">
        <v>119000</v>
      </c>
      <c r="J27" s="39">
        <f t="shared" si="2"/>
        <v>476000</v>
      </c>
      <c r="K27" s="40">
        <f t="shared" si="3"/>
        <v>478640</v>
      </c>
    </row>
    <row r="28" spans="1:11" ht="35.4" customHeight="1" x14ac:dyDescent="0.3">
      <c r="A28" s="4">
        <v>26</v>
      </c>
      <c r="B28" s="8" t="s">
        <v>27</v>
      </c>
      <c r="C28" s="2" t="s">
        <v>2</v>
      </c>
      <c r="D28" s="2">
        <v>4</v>
      </c>
      <c r="E28" s="17">
        <v>148250</v>
      </c>
      <c r="F28" s="18">
        <f t="shared" si="0"/>
        <v>593000</v>
      </c>
      <c r="G28" s="26">
        <v>148250</v>
      </c>
      <c r="H28" s="37">
        <f t="shared" si="1"/>
        <v>593000</v>
      </c>
      <c r="I28" s="32">
        <v>147000</v>
      </c>
      <c r="J28" s="39">
        <f t="shared" si="2"/>
        <v>588000</v>
      </c>
      <c r="K28" s="40">
        <f t="shared" si="3"/>
        <v>591333.33333333337</v>
      </c>
    </row>
    <row r="29" spans="1:11" ht="37.799999999999997" customHeight="1" x14ac:dyDescent="0.3">
      <c r="A29" s="4">
        <v>27</v>
      </c>
      <c r="B29" s="8" t="s">
        <v>28</v>
      </c>
      <c r="C29" s="2" t="s">
        <v>2</v>
      </c>
      <c r="D29" s="2">
        <v>4</v>
      </c>
      <c r="E29" s="17">
        <v>110000</v>
      </c>
      <c r="F29" s="18">
        <f t="shared" si="0"/>
        <v>440000</v>
      </c>
      <c r="G29" s="26">
        <v>112000</v>
      </c>
      <c r="H29" s="37">
        <f t="shared" si="1"/>
        <v>448000</v>
      </c>
      <c r="I29" s="32">
        <v>110000</v>
      </c>
      <c r="J29" s="39">
        <f t="shared" si="2"/>
        <v>440000</v>
      </c>
      <c r="K29" s="40">
        <f t="shared" si="3"/>
        <v>442666.66666666669</v>
      </c>
    </row>
    <row r="30" spans="1:11" ht="35.4" customHeight="1" x14ac:dyDescent="0.3">
      <c r="A30" s="4">
        <v>28</v>
      </c>
      <c r="B30" s="8" t="s">
        <v>29</v>
      </c>
      <c r="C30" s="2" t="s">
        <v>2</v>
      </c>
      <c r="D30" s="2">
        <v>4</v>
      </c>
      <c r="E30" s="17">
        <v>147143</v>
      </c>
      <c r="F30" s="18">
        <f t="shared" si="0"/>
        <v>588572</v>
      </c>
      <c r="G30" s="26">
        <v>148143</v>
      </c>
      <c r="H30" s="37">
        <f t="shared" si="1"/>
        <v>592572</v>
      </c>
      <c r="I30" s="32">
        <v>147143</v>
      </c>
      <c r="J30" s="39">
        <f t="shared" si="2"/>
        <v>588572</v>
      </c>
      <c r="K30" s="40">
        <f t="shared" si="3"/>
        <v>589905.33333333337</v>
      </c>
    </row>
    <row r="31" spans="1:11" ht="37.200000000000003" customHeight="1" x14ac:dyDescent="0.3">
      <c r="A31" s="5">
        <v>29</v>
      </c>
      <c r="B31" s="8" t="s">
        <v>30</v>
      </c>
      <c r="C31" s="2" t="s">
        <v>2</v>
      </c>
      <c r="D31" s="2">
        <v>4</v>
      </c>
      <c r="E31" s="19">
        <v>100100</v>
      </c>
      <c r="F31" s="18">
        <f>E31*D31</f>
        <v>400400</v>
      </c>
      <c r="G31" s="27">
        <v>100100</v>
      </c>
      <c r="H31" s="37">
        <f t="shared" si="1"/>
        <v>400400</v>
      </c>
      <c r="I31" s="33">
        <v>100000</v>
      </c>
      <c r="J31" s="39">
        <f t="shared" si="2"/>
        <v>400000</v>
      </c>
      <c r="K31" s="40">
        <f t="shared" si="3"/>
        <v>400266.66666666669</v>
      </c>
    </row>
    <row r="32" spans="1:11" ht="34.799999999999997" customHeight="1" x14ac:dyDescent="0.3">
      <c r="A32" s="4">
        <v>30</v>
      </c>
      <c r="B32" s="8" t="s">
        <v>31</v>
      </c>
      <c r="C32" s="2" t="s">
        <v>2</v>
      </c>
      <c r="D32" s="2">
        <v>4</v>
      </c>
      <c r="E32" s="17">
        <v>166670</v>
      </c>
      <c r="F32" s="18">
        <f t="shared" si="0"/>
        <v>666680</v>
      </c>
      <c r="G32" s="26">
        <v>168000</v>
      </c>
      <c r="H32" s="37">
        <f t="shared" si="1"/>
        <v>672000</v>
      </c>
      <c r="I32" s="32">
        <v>170000</v>
      </c>
      <c r="J32" s="39">
        <f t="shared" si="2"/>
        <v>680000</v>
      </c>
      <c r="K32" s="40">
        <f t="shared" si="3"/>
        <v>672893.33333333337</v>
      </c>
    </row>
    <row r="33" spans="1:11" ht="63.6" customHeight="1" x14ac:dyDescent="0.3">
      <c r="A33" s="6">
        <v>31</v>
      </c>
      <c r="B33" s="8" t="s">
        <v>32</v>
      </c>
      <c r="C33" s="2" t="s">
        <v>2</v>
      </c>
      <c r="D33" s="2">
        <v>10</v>
      </c>
      <c r="E33" s="17">
        <v>2300764</v>
      </c>
      <c r="F33" s="20">
        <v>2300764</v>
      </c>
      <c r="G33" s="26">
        <v>2300000</v>
      </c>
      <c r="H33" s="26">
        <v>2300000</v>
      </c>
      <c r="I33" s="32">
        <v>2320000</v>
      </c>
      <c r="J33" s="32">
        <v>2320000</v>
      </c>
      <c r="K33" s="40">
        <f t="shared" si="3"/>
        <v>2306921.3333333335</v>
      </c>
    </row>
    <row r="34" spans="1:11" x14ac:dyDescent="0.3">
      <c r="A34" s="10"/>
      <c r="B34" s="10"/>
      <c r="C34" s="11" t="s">
        <v>35</v>
      </c>
      <c r="D34" s="12"/>
      <c r="E34" s="21">
        <f>SUM(E3:E33)</f>
        <v>15397486</v>
      </c>
      <c r="F34" s="22">
        <f>SUM(F3:F33)</f>
        <v>54687652</v>
      </c>
      <c r="G34" s="28">
        <f>SUM(G3:G33)</f>
        <v>15489261</v>
      </c>
      <c r="H34" s="36">
        <f>SUM(H3:H33)</f>
        <v>55057044</v>
      </c>
      <c r="I34" s="34">
        <f>SUM(I3:I33)</f>
        <v>15449943</v>
      </c>
      <c r="J34" s="38">
        <f>SUM(J3:J33)</f>
        <v>54839772</v>
      </c>
      <c r="K34" s="40">
        <f>SUM(K3:K33)</f>
        <v>54861489.333333336</v>
      </c>
    </row>
  </sheetData>
  <mergeCells count="4">
    <mergeCell ref="C34:D34"/>
    <mergeCell ref="E1:F1"/>
    <mergeCell ref="G1:H1"/>
    <mergeCell ref="I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</dc:creator>
  <cp:lastModifiedBy>Valentina</cp:lastModifiedBy>
  <dcterms:created xsi:type="dcterms:W3CDTF">2025-05-30T19:01:19Z</dcterms:created>
  <dcterms:modified xsi:type="dcterms:W3CDTF">2025-06-06T14:39:34Z</dcterms:modified>
</cp:coreProperties>
</file>