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s2sicgov.sharepoint.com/sites/GrupodeApoyodeSecretariaGeneral-REVISIONDEHOJASDEVIDA/Documentos compartidos/(2025) GRUPO REVISIÓN SECRETARIA GENERAL/GESTION DOCUMENTAL/3. NUEVO CONTRATO DCTOS INTELIGENTES 2025/CTO.  DTO INTELIGENTES _ DOCUMENTOS NUEVOS AJUSTADOS/"/>
    </mc:Choice>
  </mc:AlternateContent>
  <xr:revisionPtr revIDLastSave="179" documentId="8_{1E07B751-C5BA-4D31-A24D-F0A6E596CC4C}" xr6:coauthVersionLast="47" xr6:coauthVersionMax="47" xr10:uidLastSave="{47259682-1D0C-4F81-B82E-1280EA9CC0EB}"/>
  <bookViews>
    <workbookView xWindow="-108" yWindow="-108" windowWidth="23256" windowHeight="12456" activeTab="2" xr2:uid="{00000000-000D-0000-FFFF-FFFF00000000}"/>
  </bookViews>
  <sheets>
    <sheet name="EPRECIOS" sheetId="5" r:id="rId1"/>
    <sheet name="PRESUPUESTO" sheetId="7" r:id="rId2"/>
    <sheet name="HISTORICO" sheetId="8" r:id="rId3"/>
    <sheet name="Links de consulta" sheetId="6" r:id="rId4"/>
  </sheets>
  <definedNames>
    <definedName name="_xlnm._FilterDatabase" localSheetId="0" hidden="1">EPRECIOS!$B$6:$J$8</definedName>
    <definedName name="_xlnm._FilterDatabase" localSheetId="2" hidden="1">HISTORICO!$B$6:$H$8</definedName>
    <definedName name="_xlnm._FilterDatabase" localSheetId="1" hidden="1">PRESUPUESTO!#REF!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8" l="1"/>
  <c r="F9" i="8"/>
  <c r="F10" i="8" s="1"/>
  <c r="G9" i="8"/>
  <c r="G10" i="8" s="1"/>
  <c r="H9" i="8"/>
  <c r="H10" i="8" s="1"/>
  <c r="D4" i="8"/>
  <c r="G9" i="7"/>
  <c r="I8" i="7"/>
  <c r="I9" i="7" s="1"/>
  <c r="H8" i="7"/>
  <c r="H9" i="7" s="1"/>
  <c r="I8" i="5"/>
  <c r="I9" i="5" s="1"/>
  <c r="F8" i="5"/>
  <c r="H8" i="5"/>
  <c r="H9" i="5" s="1"/>
  <c r="G8" i="5"/>
  <c r="G9" i="5" s="1"/>
  <c r="F4" i="5"/>
  <c r="E10" i="8" l="1"/>
  <c r="D9" i="8"/>
  <c r="J8" i="5"/>
  <c r="J9" i="5" s="1"/>
  <c r="F9" i="5"/>
</calcChain>
</file>

<file path=xl/sharedStrings.xml><?xml version="1.0" encoding="utf-8"?>
<sst xmlns="http://schemas.openxmlformats.org/spreadsheetml/2006/main" count="65" uniqueCount="42">
  <si>
    <t>SUPERINTENDENCIA DE INDUSTRIA Y COMERCIO</t>
  </si>
  <si>
    <t xml:space="preserve">ESTUDIO PRECIOS DE MERCADO </t>
  </si>
  <si>
    <t>Fecha Elaboración</t>
  </si>
  <si>
    <t>UNIDAD DE MEDIDA</t>
  </si>
  <si>
    <t xml:space="preserve">CANTIDAD </t>
  </si>
  <si>
    <t>CTO 01 DE 2025
INPEC+</t>
  </si>
  <si>
    <t>DSAJBO-CD-017-2025
Rama Judicial- Dirección Seccional de Administración Judicial de Bogotá</t>
  </si>
  <si>
    <t>SGCC-CD-ARR-922-2025
SECRETARIA GENERAL Y DE CERCANIA AL CIUDADANO</t>
  </si>
  <si>
    <t>Cotización 8/07/2025
DOCUMENTOS INTELIGENTES S.A.S.</t>
  </si>
  <si>
    <t>PROMEDIO</t>
  </si>
  <si>
    <t>ÍTEM</t>
  </si>
  <si>
    <t>DESCRIPCIÓN DEL BIEN O SERVICIO</t>
  </si>
  <si>
    <t>VR. UNITARIO
(IVA INCLUIDO)</t>
  </si>
  <si>
    <t>Contratar el arrendamiento de uno o varios inmuebles destinados para el almacenamiento del archivo de gestión y archivo central de la Superintendencia de Industria y Comercio - SIC; Incluye IVA, gastos administrativos (según anexo técnico), servicios públicos (suministro de agua, alcantarillado, electricidad, internet, canal dedicado de internet, y línea telefónica para llamadas locales), dando total cumplimiento a lo solicitado y establecido en el Anexo Técnico</t>
  </si>
  <si>
    <t>M2</t>
  </si>
  <si>
    <t>SUB-TOTAL CAPITULOS (COSTOS DIRECTOS)</t>
  </si>
  <si>
    <t>MESES</t>
  </si>
  <si>
    <t>VALOR MENSUAL</t>
  </si>
  <si>
    <t>VALOR TOTAL</t>
  </si>
  <si>
    <t xml:space="preserve">SUB-TOTAL </t>
  </si>
  <si>
    <t>Entidad</t>
  </si>
  <si>
    <t>Número del proceso</t>
  </si>
  <si>
    <t>COSTO MENSUAL CON IVA 2025</t>
  </si>
  <si>
    <t>URL</t>
  </si>
  <si>
    <t>INPEC</t>
  </si>
  <si>
    <t>CTO 01 DE 2025</t>
  </si>
  <si>
    <t>https://community.secop.gov.co/Public/Tendering/OpportunityDetail/Index?noticeUID=CO1.NTC.7541834&amp;isFromPublicArea=True&amp;isModal=true&amp;asPopupView=true</t>
  </si>
  <si>
    <t>Rama Judicial- Dirección Seccional de Administración Judicial de Bogotá</t>
  </si>
  <si>
    <t>DSAJBO-CD-017-2025</t>
  </si>
  <si>
    <t>https://community.secop.gov.co/Public/Tendering/OpportunityDetail/Index?noticeUID=CO1.NTC.8071015&amp;isFromPublicArea=True&amp;isModal=true&amp;asPopupView=true</t>
  </si>
  <si>
    <t>SECRETARIA GENERAL Y DE CERCANIA AL CIUDADANO</t>
  </si>
  <si>
    <t>SGCC-CD-ARR-922-2025</t>
  </si>
  <si>
    <t>https://community.secop.gov.co/Public/Tendering/OpportunityDetail/Index?noticeUID=CO1.NTC.8108835&amp;isFromPublicArea=True&amp;isModal=true&amp;asPopupView=true</t>
  </si>
  <si>
    <t>CONTRATO 1814 DE 2020
(VIGENCIA 2021)</t>
  </si>
  <si>
    <t>CONTRATO 1814 DE 2020
(VIGENCIA 2022)</t>
  </si>
  <si>
    <t>CONTRATO 1572 DE 2022
(VIGENCIA 2023)</t>
  </si>
  <si>
    <t>CONTRATO 2772 DE 2023
(VIGENCIA 2024)</t>
  </si>
  <si>
    <t>CONTRATO 2598 DE 2024
(VIGENCIA 2025)</t>
  </si>
  <si>
    <t>SUB-TOTAL CAPÍTULOS (COSTOS DIRECTOS)</t>
  </si>
  <si>
    <t>INCREMENTO PORCENTUAL FRENTE A VIGENCIA ANTERIOR</t>
  </si>
  <si>
    <t xml:space="preserve">ANÁLISIS HISTÓRICO DE PRECIOS </t>
  </si>
  <si>
    <t>CONTRATO DE ARRENDAMIENTO BODEGAS ARCHIVO CENTRAL Y DE GESTIÓN SIC 2020 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</si>
</sst>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[$$-240A]\ * #,##0.00_-;\-[$$-240A]\ * #,##0.00_-;_-[$$-240A]\ * &quot;-&quot;??_-;_-@_-"/>
    <numFmt numFmtId="166" formatCode="_-[$$-409]* #,##0.00_ ;_-[$$-409]* \-#,##0.00\ ;_-[$$-409]* &quot;-&quot;??_ ;_-@_ "/>
  </numFmts>
  <fonts count="1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22"/>
      <name val="Arial Narrow"/>
      <family val="2"/>
    </font>
    <font>
      <u/>
      <sz val="10"/>
      <color theme="10"/>
      <name val="Arial"/>
      <family val="2"/>
    </font>
    <font>
      <sz val="14"/>
      <name val="Arial Narrow"/>
      <family val="2"/>
    </font>
    <font>
      <b/>
      <sz val="14"/>
      <name val="Arial Narrow"/>
      <family val="2"/>
    </font>
    <font>
      <sz val="10"/>
      <name val="Arial Narrow"/>
    </font>
    <font>
      <sz val="9"/>
      <name val="Arial Narrow"/>
    </font>
    <font>
      <u/>
      <sz val="10"/>
      <color theme="10"/>
      <name val="Arial Narrow"/>
    </font>
    <font>
      <b/>
      <sz val="10"/>
      <name val="Arial Narrow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5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6" applyNumberFormat="1" applyFont="1" applyFill="1" applyBorder="1" applyAlignment="1">
      <alignment horizontal="center" vertical="center" wrapText="1"/>
    </xf>
    <xf numFmtId="44" fontId="8" fillId="0" borderId="1" xfId="6" applyFont="1" applyFill="1" applyBorder="1" applyAlignment="1">
      <alignment horizontal="center" vertical="center" wrapText="1"/>
    </xf>
    <xf numFmtId="0" fontId="6" fillId="0" borderId="1" xfId="6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166" fontId="5" fillId="0" borderId="0" xfId="0" applyNumberFormat="1" applyFont="1" applyAlignment="1">
      <alignment horizontal="center" vertical="center"/>
    </xf>
    <xf numFmtId="165" fontId="11" fillId="0" borderId="0" xfId="8" applyNumberFormat="1" applyAlignment="1">
      <alignment horizontal="center" vertical="center" wrapText="1"/>
    </xf>
    <xf numFmtId="44" fontId="12" fillId="3" borderId="1" xfId="6" applyFont="1" applyFill="1" applyBorder="1" applyAlignment="1">
      <alignment horizontal="center" vertical="center" wrapText="1"/>
    </xf>
    <xf numFmtId="44" fontId="12" fillId="0" borderId="1" xfId="0" applyNumberFormat="1" applyFont="1" applyBorder="1" applyAlignment="1">
      <alignment horizontal="center" vertical="center" wrapText="1"/>
    </xf>
    <xf numFmtId="165" fontId="13" fillId="3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65" fontId="11" fillId="0" borderId="0" xfId="9" applyNumberForma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165" fontId="15" fillId="0" borderId="4" xfId="0" applyNumberFormat="1" applyFont="1" applyBorder="1" applyAlignment="1">
      <alignment horizontal="center" vertical="center" wrapText="1"/>
    </xf>
    <xf numFmtId="0" fontId="16" fillId="0" borderId="4" xfId="9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44" fontId="9" fillId="0" borderId="1" xfId="6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9" fontId="18" fillId="0" borderId="1" xfId="10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0" fontId="5" fillId="0" borderId="0" xfId="10" applyNumberFormat="1" applyFont="1" applyAlignment="1">
      <alignment horizontal="center" vertical="center"/>
    </xf>
    <xf numFmtId="10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4" fontId="8" fillId="0" borderId="2" xfId="6" applyFont="1" applyFill="1" applyBorder="1" applyAlignment="1">
      <alignment horizontal="center" vertical="center" wrapText="1"/>
    </xf>
    <xf numFmtId="44" fontId="8" fillId="0" borderId="3" xfId="6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4" fontId="8" fillId="0" borderId="1" xfId="6" applyFont="1" applyFill="1" applyBorder="1" applyAlignment="1">
      <alignment horizontal="center" vertical="center" wrapText="1"/>
    </xf>
    <xf numFmtId="0" fontId="5" fillId="0" borderId="8" xfId="0" applyFont="1" applyBorder="1" applyAlignment="1">
      <alignment vertical="center"/>
    </xf>
    <xf numFmtId="10" fontId="5" fillId="0" borderId="8" xfId="0" applyNumberFormat="1" applyFont="1" applyBorder="1" applyAlignment="1">
      <alignment vertical="center"/>
    </xf>
  </cellXfs>
  <cellStyles count="11">
    <cellStyle name="Hipervínculo" xfId="8" builtinId="8"/>
    <cellStyle name="Hyperlink" xfId="9" xr:uid="{00000000-000B-0000-0000-000008000000}"/>
    <cellStyle name="Millares [0] 5 5" xfId="5" xr:uid="{00000000-0005-0000-0000-000000000000}"/>
    <cellStyle name="Moneda" xfId="6" builtinId="4"/>
    <cellStyle name="Moneda 9 2" xfId="4" xr:uid="{00000000-0005-0000-0000-000001000000}"/>
    <cellStyle name="Normal" xfId="0" builtinId="0"/>
    <cellStyle name="Normal 10 4" xfId="3" xr:uid="{00000000-0005-0000-0000-000003000000}"/>
    <cellStyle name="Normal 2" xfId="1" xr:uid="{00000000-0005-0000-0000-000004000000}"/>
    <cellStyle name="Normal 3" xfId="7" xr:uid="{734096D3-06ED-4F02-95ED-727D159EEBA9}"/>
    <cellStyle name="Normal 4 2" xfId="2" xr:uid="{00000000-0005-0000-0000-000005000000}"/>
    <cellStyle name="Porcentaje" xfId="10" builtinId="5"/>
  </cellStyles>
  <dxfs count="0"/>
  <tableStyles count="0" defaultTableStyle="TableStyleMedium2" defaultPivotStyle="PivotStyleLight16"/>
  <colors>
    <mruColors>
      <color rgb="FFCCFFCC"/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10</xdr:row>
      <xdr:rowOff>140636</xdr:rowOff>
    </xdr:to>
    <xdr:sp macro="" textlink="">
      <xdr:nvSpPr>
        <xdr:cNvPr id="2" name="AutoShape 7" descr="SICOMP | Superintendencia de Industria y Comercio">
          <a:extLst>
            <a:ext uri="{FF2B5EF4-FFF2-40B4-BE49-F238E27FC236}">
              <a16:creationId xmlns:a16="http://schemas.microsoft.com/office/drawing/2014/main" id="{5ABA0AFD-B727-473B-B582-0357854F0D81}"/>
            </a:ext>
          </a:extLst>
        </xdr:cNvPr>
        <xdr:cNvSpPr>
          <a:spLocks noChangeAspect="1" noChangeArrowheads="1"/>
        </xdr:cNvSpPr>
      </xdr:nvSpPr>
      <xdr:spPr bwMode="auto">
        <a:xfrm>
          <a:off x="10020300" y="24483060"/>
          <a:ext cx="304800" cy="2994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9</xdr:col>
      <xdr:colOff>0</xdr:colOff>
      <xdr:row>9</xdr:row>
      <xdr:rowOff>0</xdr:rowOff>
    </xdr:from>
    <xdr:ext cx="304800" cy="318809"/>
    <xdr:sp macro="" textlink="">
      <xdr:nvSpPr>
        <xdr:cNvPr id="3" name="AutoShape 7" descr="SICOMP | Superintendencia de Industria y Comercio">
          <a:extLst>
            <a:ext uri="{FF2B5EF4-FFF2-40B4-BE49-F238E27FC236}">
              <a16:creationId xmlns:a16="http://schemas.microsoft.com/office/drawing/2014/main" id="{7DA88E1F-7C9A-4601-82BF-8E346975A20C}"/>
            </a:ext>
          </a:extLst>
        </xdr:cNvPr>
        <xdr:cNvSpPr>
          <a:spLocks noChangeAspect="1" noChangeArrowheads="1"/>
        </xdr:cNvSpPr>
      </xdr:nvSpPr>
      <xdr:spPr bwMode="auto">
        <a:xfrm>
          <a:off x="1844040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9</xdr:row>
      <xdr:rowOff>0</xdr:rowOff>
    </xdr:from>
    <xdr:ext cx="304800" cy="318809"/>
    <xdr:sp macro="" textlink="">
      <xdr:nvSpPr>
        <xdr:cNvPr id="4" name="AutoShape 7" descr="SICOMP | Superintendencia de Industria y Comercio">
          <a:extLst>
            <a:ext uri="{FF2B5EF4-FFF2-40B4-BE49-F238E27FC236}">
              <a16:creationId xmlns:a16="http://schemas.microsoft.com/office/drawing/2014/main" id="{8C4FF125-50E6-4F15-A584-38E341826EA8}"/>
            </a:ext>
          </a:extLst>
        </xdr:cNvPr>
        <xdr:cNvSpPr>
          <a:spLocks noChangeAspect="1" noChangeArrowheads="1"/>
        </xdr:cNvSpPr>
      </xdr:nvSpPr>
      <xdr:spPr bwMode="auto">
        <a:xfrm>
          <a:off x="1844040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5" name="AutoShape 7" descr="SICOMP | Superintendencia de Industria y Comercio">
          <a:extLst>
            <a:ext uri="{FF2B5EF4-FFF2-40B4-BE49-F238E27FC236}">
              <a16:creationId xmlns:a16="http://schemas.microsoft.com/office/drawing/2014/main" id="{BBB20AED-8670-4581-A9DE-2B279BDF7792}"/>
            </a:ext>
            <a:ext uri="{147F2762-F138-4A5C-976F-8EAC2B608ADB}">
              <a16:predDERef xmlns:a16="http://schemas.microsoft.com/office/drawing/2014/main" pred="{8C4FF125-50E6-4F15-A584-38E341826EA8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6" name="AutoShape 7" descr="SICOMP | Superintendencia de Industria y Comercio">
          <a:extLst>
            <a:ext uri="{FF2B5EF4-FFF2-40B4-BE49-F238E27FC236}">
              <a16:creationId xmlns:a16="http://schemas.microsoft.com/office/drawing/2014/main" id="{BFB49184-2089-490A-8D03-726701F1A1C6}"/>
            </a:ext>
            <a:ext uri="{147F2762-F138-4A5C-976F-8EAC2B608ADB}">
              <a16:predDERef xmlns:a16="http://schemas.microsoft.com/office/drawing/2014/main" pred="{BBB20AED-8670-4581-A9DE-2B279BDF7792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7" name="AutoShape 7" descr="SICOMP | Superintendencia de Industria y Comercio">
          <a:extLst>
            <a:ext uri="{FF2B5EF4-FFF2-40B4-BE49-F238E27FC236}">
              <a16:creationId xmlns:a16="http://schemas.microsoft.com/office/drawing/2014/main" id="{F7D528F5-8A34-4DCE-A936-70B00FD781DD}"/>
            </a:ext>
            <a:ext uri="{147F2762-F138-4A5C-976F-8EAC2B608ADB}">
              <a16:predDERef xmlns:a16="http://schemas.microsoft.com/office/drawing/2014/main" pred="{BFB49184-2089-490A-8D03-726701F1A1C6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8" name="AutoShape 7" descr="SICOMP | Superintendencia de Industria y Comercio">
          <a:extLst>
            <a:ext uri="{FF2B5EF4-FFF2-40B4-BE49-F238E27FC236}">
              <a16:creationId xmlns:a16="http://schemas.microsoft.com/office/drawing/2014/main" id="{8A72D5AE-CF28-41EA-B2BA-0712ED143121}"/>
            </a:ext>
            <a:ext uri="{147F2762-F138-4A5C-976F-8EAC2B608ADB}">
              <a16:predDERef xmlns:a16="http://schemas.microsoft.com/office/drawing/2014/main" pred="{F7D528F5-8A34-4DCE-A936-70B00FD781DD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9" name="AutoShape 7" descr="SICOMP | Superintendencia de Industria y Comercio">
          <a:extLst>
            <a:ext uri="{FF2B5EF4-FFF2-40B4-BE49-F238E27FC236}">
              <a16:creationId xmlns:a16="http://schemas.microsoft.com/office/drawing/2014/main" id="{071A87BE-FD9E-4CDD-A58A-061B55155FD5}"/>
            </a:ext>
            <a:ext uri="{147F2762-F138-4A5C-976F-8EAC2B608ADB}">
              <a16:predDERef xmlns:a16="http://schemas.microsoft.com/office/drawing/2014/main" pred="{8A72D5AE-CF28-41EA-B2BA-0712ED143121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0</xdr:rowOff>
    </xdr:from>
    <xdr:ext cx="304800" cy="318809"/>
    <xdr:sp macro="" textlink="">
      <xdr:nvSpPr>
        <xdr:cNvPr id="10" name="AutoShape 7" descr="SICOMP | Superintendencia de Industria y Comercio">
          <a:extLst>
            <a:ext uri="{FF2B5EF4-FFF2-40B4-BE49-F238E27FC236}">
              <a16:creationId xmlns:a16="http://schemas.microsoft.com/office/drawing/2014/main" id="{EDCC7527-AAB6-47C1-B504-E071F196B351}"/>
            </a:ext>
            <a:ext uri="{147F2762-F138-4A5C-976F-8EAC2B608ADB}">
              <a16:predDERef xmlns:a16="http://schemas.microsoft.com/office/drawing/2014/main" pred="{071A87BE-FD9E-4CDD-A58A-061B55155FD5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54736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9</xdr:row>
      <xdr:rowOff>0</xdr:rowOff>
    </xdr:from>
    <xdr:ext cx="304800" cy="318809"/>
    <xdr:sp macro="" textlink="">
      <xdr:nvSpPr>
        <xdr:cNvPr id="11" name="AutoShape 7" descr="SICOMP | Superintendencia de Industria y Comercio">
          <a:extLst>
            <a:ext uri="{FF2B5EF4-FFF2-40B4-BE49-F238E27FC236}">
              <a16:creationId xmlns:a16="http://schemas.microsoft.com/office/drawing/2014/main" id="{937D991A-24CC-40C6-8796-B24EDDB039B2}"/>
            </a:ext>
          </a:extLst>
        </xdr:cNvPr>
        <xdr:cNvSpPr>
          <a:spLocks noChangeAspect="1" noChangeArrowheads="1"/>
        </xdr:cNvSpPr>
      </xdr:nvSpPr>
      <xdr:spPr bwMode="auto">
        <a:xfrm>
          <a:off x="1844040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13" name="AutoShape 7" descr="SICOMP | Superintendencia de Industria y Comercio">
          <a:extLst>
            <a:ext uri="{FF2B5EF4-FFF2-40B4-BE49-F238E27FC236}">
              <a16:creationId xmlns:a16="http://schemas.microsoft.com/office/drawing/2014/main" id="{0B4E27C6-B37B-4EDF-8175-CF648B6991D6}"/>
            </a:ext>
            <a:ext uri="{147F2762-F138-4A5C-976F-8EAC2B608ADB}">
              <a16:predDERef xmlns:a16="http://schemas.microsoft.com/office/drawing/2014/main" pred="{937D991A-24CC-40C6-8796-B24EDDB039B2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14" name="AutoShape 7" descr="SICOMP | Superintendencia de Industria y Comercio">
          <a:extLst>
            <a:ext uri="{FF2B5EF4-FFF2-40B4-BE49-F238E27FC236}">
              <a16:creationId xmlns:a16="http://schemas.microsoft.com/office/drawing/2014/main" id="{2D530E52-7910-4A04-A88E-9351AFCDFF8E}"/>
            </a:ext>
            <a:ext uri="{147F2762-F138-4A5C-976F-8EAC2B608ADB}">
              <a16:predDERef xmlns:a16="http://schemas.microsoft.com/office/drawing/2014/main" pred="{0B4E27C6-B37B-4EDF-8175-CF648B6991D6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3141"/>
    <xdr:sp macro="" textlink="">
      <xdr:nvSpPr>
        <xdr:cNvPr id="15" name="AutoShape 7" descr="SICOMP | Superintendencia de Industria y Comercio">
          <a:extLst>
            <a:ext uri="{FF2B5EF4-FFF2-40B4-BE49-F238E27FC236}">
              <a16:creationId xmlns:a16="http://schemas.microsoft.com/office/drawing/2014/main" id="{6834980A-4E96-4E7F-B25B-57E804AFAC36}"/>
            </a:ext>
            <a:ext uri="{147F2762-F138-4A5C-976F-8EAC2B608ADB}">
              <a16:predDERef xmlns:a16="http://schemas.microsoft.com/office/drawing/2014/main" pred="{2D530E52-7910-4A04-A88E-9351AFCDFF8E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16" name="AutoShape 7" descr="SICOMP | Superintendencia de Industria y Comercio">
          <a:extLst>
            <a:ext uri="{FF2B5EF4-FFF2-40B4-BE49-F238E27FC236}">
              <a16:creationId xmlns:a16="http://schemas.microsoft.com/office/drawing/2014/main" id="{591BF228-E03C-4CC9-BB39-2D63BED10931}"/>
            </a:ext>
            <a:ext uri="{147F2762-F138-4A5C-976F-8EAC2B608ADB}">
              <a16:predDERef xmlns:a16="http://schemas.microsoft.com/office/drawing/2014/main" pred="{6834980A-4E96-4E7F-B25B-57E804AFAC36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17" name="AutoShape 7" descr="SICOMP | Superintendencia de Industria y Comercio">
          <a:extLst>
            <a:ext uri="{FF2B5EF4-FFF2-40B4-BE49-F238E27FC236}">
              <a16:creationId xmlns:a16="http://schemas.microsoft.com/office/drawing/2014/main" id="{CDF05656-E5BC-4976-BD06-7308C1846B37}"/>
            </a:ext>
            <a:ext uri="{147F2762-F138-4A5C-976F-8EAC2B608ADB}">
              <a16:predDERef xmlns:a16="http://schemas.microsoft.com/office/drawing/2014/main" pred="{591BF228-E03C-4CC9-BB39-2D63BED10931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3141"/>
    <xdr:sp macro="" textlink="">
      <xdr:nvSpPr>
        <xdr:cNvPr id="18" name="AutoShape 7" descr="SICOMP | Superintendencia de Industria y Comercio">
          <a:extLst>
            <a:ext uri="{FF2B5EF4-FFF2-40B4-BE49-F238E27FC236}">
              <a16:creationId xmlns:a16="http://schemas.microsoft.com/office/drawing/2014/main" id="{7F8E2FA5-8755-423B-911B-08FB3AA2C4D3}"/>
            </a:ext>
            <a:ext uri="{147F2762-F138-4A5C-976F-8EAC2B608ADB}">
              <a16:predDERef xmlns:a16="http://schemas.microsoft.com/office/drawing/2014/main" pred="{CDF05656-E5BC-4976-BD06-7308C1846B37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19" name="AutoShape 7" descr="SICOMP | Superintendencia de Industria y Comercio">
          <a:extLst>
            <a:ext uri="{FF2B5EF4-FFF2-40B4-BE49-F238E27FC236}">
              <a16:creationId xmlns:a16="http://schemas.microsoft.com/office/drawing/2014/main" id="{C12AF0FF-4BB3-44B9-BACA-30723921B5B2}"/>
            </a:ext>
            <a:ext uri="{147F2762-F138-4A5C-976F-8EAC2B608ADB}">
              <a16:predDERef xmlns:a16="http://schemas.microsoft.com/office/drawing/2014/main" pred="{7F8E2FA5-8755-423B-911B-08FB3AA2C4D3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20" name="AutoShape 7" descr="SICOMP | Superintendencia de Industria y Comercio">
          <a:extLst>
            <a:ext uri="{FF2B5EF4-FFF2-40B4-BE49-F238E27FC236}">
              <a16:creationId xmlns:a16="http://schemas.microsoft.com/office/drawing/2014/main" id="{D666BEE8-CCA5-4FAF-BB9F-A4CC009CB4A1}"/>
            </a:ext>
            <a:ext uri="{147F2762-F138-4A5C-976F-8EAC2B608ADB}">
              <a16:predDERef xmlns:a16="http://schemas.microsoft.com/office/drawing/2014/main" pred="{C12AF0FF-4BB3-44B9-BACA-30723921B5B2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21" name="AutoShape 7" descr="SICOMP | Superintendencia de Industria y Comercio">
          <a:extLst>
            <a:ext uri="{FF2B5EF4-FFF2-40B4-BE49-F238E27FC236}">
              <a16:creationId xmlns:a16="http://schemas.microsoft.com/office/drawing/2014/main" id="{C591A686-8EE4-471D-A9D2-D13C5349DF5D}"/>
            </a:ext>
            <a:ext uri="{147F2762-F138-4A5C-976F-8EAC2B608ADB}">
              <a16:predDERef xmlns:a16="http://schemas.microsoft.com/office/drawing/2014/main" pred="{D666BEE8-CCA5-4FAF-BB9F-A4CC009CB4A1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3141"/>
    <xdr:sp macro="" textlink="">
      <xdr:nvSpPr>
        <xdr:cNvPr id="22" name="AutoShape 7" descr="SICOMP | Superintendencia de Industria y Comercio">
          <a:extLst>
            <a:ext uri="{FF2B5EF4-FFF2-40B4-BE49-F238E27FC236}">
              <a16:creationId xmlns:a16="http://schemas.microsoft.com/office/drawing/2014/main" id="{4C91399F-7AA8-470D-BE00-3508E0CF20AB}"/>
            </a:ext>
            <a:ext uri="{147F2762-F138-4A5C-976F-8EAC2B608ADB}">
              <a16:predDERef xmlns:a16="http://schemas.microsoft.com/office/drawing/2014/main" pred="{C591A686-8EE4-471D-A9D2-D13C5349DF5D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23" name="AutoShape 7" descr="SICOMP | Superintendencia de Industria y Comercio">
          <a:extLst>
            <a:ext uri="{FF2B5EF4-FFF2-40B4-BE49-F238E27FC236}">
              <a16:creationId xmlns:a16="http://schemas.microsoft.com/office/drawing/2014/main" id="{F13B93FB-1CFB-4A27-803B-AAF4F992630F}"/>
            </a:ext>
            <a:ext uri="{147F2762-F138-4A5C-976F-8EAC2B608ADB}">
              <a16:predDERef xmlns:a16="http://schemas.microsoft.com/office/drawing/2014/main" pred="{4C91399F-7AA8-470D-BE00-3508E0CF20AB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24" name="AutoShape 7" descr="SICOMP | Superintendencia de Industria y Comercio">
          <a:extLst>
            <a:ext uri="{FF2B5EF4-FFF2-40B4-BE49-F238E27FC236}">
              <a16:creationId xmlns:a16="http://schemas.microsoft.com/office/drawing/2014/main" id="{CD197C42-825B-452F-87EA-7D2BD6FEE7FC}"/>
            </a:ext>
            <a:ext uri="{147F2762-F138-4A5C-976F-8EAC2B608ADB}">
              <a16:predDERef xmlns:a16="http://schemas.microsoft.com/office/drawing/2014/main" pred="{F13B93FB-1CFB-4A27-803B-AAF4F992630F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3141"/>
    <xdr:sp macro="" textlink="">
      <xdr:nvSpPr>
        <xdr:cNvPr id="25" name="AutoShape 7" descr="SICOMP | Superintendencia de Industria y Comercio">
          <a:extLst>
            <a:ext uri="{FF2B5EF4-FFF2-40B4-BE49-F238E27FC236}">
              <a16:creationId xmlns:a16="http://schemas.microsoft.com/office/drawing/2014/main" id="{B8303FE6-4946-4FD6-B1CF-F89B6C47C5C1}"/>
            </a:ext>
            <a:ext uri="{147F2762-F138-4A5C-976F-8EAC2B608ADB}">
              <a16:predDERef xmlns:a16="http://schemas.microsoft.com/office/drawing/2014/main" pred="{CD197C42-825B-452F-87EA-7D2BD6FEE7FC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26" name="AutoShape 7" descr="SICOMP | Superintendencia de Industria y Comercio">
          <a:extLst>
            <a:ext uri="{FF2B5EF4-FFF2-40B4-BE49-F238E27FC236}">
              <a16:creationId xmlns:a16="http://schemas.microsoft.com/office/drawing/2014/main" id="{615DD025-5B39-48A0-9849-15F73AAD7129}"/>
            </a:ext>
            <a:ext uri="{147F2762-F138-4A5C-976F-8EAC2B608ADB}">
              <a16:predDERef xmlns:a16="http://schemas.microsoft.com/office/drawing/2014/main" pred="{B8303FE6-4946-4FD6-B1CF-F89B6C47C5C1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27" name="AutoShape 7" descr="SICOMP | Superintendencia de Industria y Comercio">
          <a:extLst>
            <a:ext uri="{FF2B5EF4-FFF2-40B4-BE49-F238E27FC236}">
              <a16:creationId xmlns:a16="http://schemas.microsoft.com/office/drawing/2014/main" id="{33AD870E-ED3A-4BAD-832B-943677628461}"/>
            </a:ext>
            <a:ext uri="{147F2762-F138-4A5C-976F-8EAC2B608ADB}">
              <a16:predDERef xmlns:a16="http://schemas.microsoft.com/office/drawing/2014/main" pred="{615DD025-5B39-48A0-9849-15F73AAD7129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3141"/>
    <xdr:sp macro="" textlink="">
      <xdr:nvSpPr>
        <xdr:cNvPr id="28" name="AutoShape 7" descr="SICOMP | Superintendencia de Industria y Comercio">
          <a:extLst>
            <a:ext uri="{FF2B5EF4-FFF2-40B4-BE49-F238E27FC236}">
              <a16:creationId xmlns:a16="http://schemas.microsoft.com/office/drawing/2014/main" id="{AB184FA4-0F39-4B7F-9778-026DF5D3BAEF}"/>
            </a:ext>
            <a:ext uri="{147F2762-F138-4A5C-976F-8EAC2B608ADB}">
              <a16:predDERef xmlns:a16="http://schemas.microsoft.com/office/drawing/2014/main" pred="{33AD870E-ED3A-4BAD-832B-943677628461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29" name="AutoShape 7" descr="SICOMP | Superintendencia de Industria y Comercio">
          <a:extLst>
            <a:ext uri="{FF2B5EF4-FFF2-40B4-BE49-F238E27FC236}">
              <a16:creationId xmlns:a16="http://schemas.microsoft.com/office/drawing/2014/main" id="{3827F55A-0D45-4BB7-881D-27935481A069}"/>
            </a:ext>
            <a:ext uri="{147F2762-F138-4A5C-976F-8EAC2B608ADB}">
              <a16:predDERef xmlns:a16="http://schemas.microsoft.com/office/drawing/2014/main" pred="{AB184FA4-0F39-4B7F-9778-026DF5D3BAEF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30" name="AutoShape 7" descr="SICOMP | Superintendencia de Industria y Comercio">
          <a:extLst>
            <a:ext uri="{FF2B5EF4-FFF2-40B4-BE49-F238E27FC236}">
              <a16:creationId xmlns:a16="http://schemas.microsoft.com/office/drawing/2014/main" id="{B32B111E-5B4A-49A1-A478-8061BF9E2764}"/>
            </a:ext>
            <a:ext uri="{147F2762-F138-4A5C-976F-8EAC2B608ADB}">
              <a16:predDERef xmlns:a16="http://schemas.microsoft.com/office/drawing/2014/main" pred="{3827F55A-0D45-4BB7-881D-27935481A069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31" name="AutoShape 7" descr="SICOMP | Superintendencia de Industria y Comercio">
          <a:extLst>
            <a:ext uri="{FF2B5EF4-FFF2-40B4-BE49-F238E27FC236}">
              <a16:creationId xmlns:a16="http://schemas.microsoft.com/office/drawing/2014/main" id="{F777D622-E282-4593-AC50-ED8AD3A9B9B4}"/>
            </a:ext>
            <a:ext uri="{147F2762-F138-4A5C-976F-8EAC2B608ADB}">
              <a16:predDERef xmlns:a16="http://schemas.microsoft.com/office/drawing/2014/main" pred="{B32B111E-5B4A-49A1-A478-8061BF9E2764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3141"/>
    <xdr:sp macro="" textlink="">
      <xdr:nvSpPr>
        <xdr:cNvPr id="32" name="AutoShape 7" descr="SICOMP | Superintendencia de Industria y Comercio">
          <a:extLst>
            <a:ext uri="{FF2B5EF4-FFF2-40B4-BE49-F238E27FC236}">
              <a16:creationId xmlns:a16="http://schemas.microsoft.com/office/drawing/2014/main" id="{17B0A151-46C1-48D3-91F8-B41F31C157C3}"/>
            </a:ext>
            <a:ext uri="{147F2762-F138-4A5C-976F-8EAC2B608ADB}">
              <a16:predDERef xmlns:a16="http://schemas.microsoft.com/office/drawing/2014/main" pred="{F777D622-E282-4593-AC50-ED8AD3A9B9B4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33" name="AutoShape 7" descr="SICOMP | Superintendencia de Industria y Comercio">
          <a:extLst>
            <a:ext uri="{FF2B5EF4-FFF2-40B4-BE49-F238E27FC236}">
              <a16:creationId xmlns:a16="http://schemas.microsoft.com/office/drawing/2014/main" id="{0CF4D745-5B2E-4ECF-AEE6-B5F055537E2D}"/>
            </a:ext>
            <a:ext uri="{147F2762-F138-4A5C-976F-8EAC2B608ADB}">
              <a16:predDERef xmlns:a16="http://schemas.microsoft.com/office/drawing/2014/main" pred="{17B0A151-46C1-48D3-91F8-B41F31C157C3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34" name="AutoShape 7" descr="SICOMP | Superintendencia de Industria y Comercio">
          <a:extLst>
            <a:ext uri="{FF2B5EF4-FFF2-40B4-BE49-F238E27FC236}">
              <a16:creationId xmlns:a16="http://schemas.microsoft.com/office/drawing/2014/main" id="{98B7C12B-BE1B-4901-9C4A-3603F6DEE7BD}"/>
            </a:ext>
            <a:ext uri="{147F2762-F138-4A5C-976F-8EAC2B608ADB}">
              <a16:predDERef xmlns:a16="http://schemas.microsoft.com/office/drawing/2014/main" pred="{0CF4D745-5B2E-4ECF-AEE6-B5F055537E2D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3141"/>
    <xdr:sp macro="" textlink="">
      <xdr:nvSpPr>
        <xdr:cNvPr id="35" name="AutoShape 7" descr="SICOMP | Superintendencia de Industria y Comercio">
          <a:extLst>
            <a:ext uri="{FF2B5EF4-FFF2-40B4-BE49-F238E27FC236}">
              <a16:creationId xmlns:a16="http://schemas.microsoft.com/office/drawing/2014/main" id="{4CAAF3FE-F2A6-43E2-90CA-4E9387377CB6}"/>
            </a:ext>
            <a:ext uri="{147F2762-F138-4A5C-976F-8EAC2B608ADB}">
              <a16:predDERef xmlns:a16="http://schemas.microsoft.com/office/drawing/2014/main" pred="{98B7C12B-BE1B-4901-9C4A-3603F6DEE7BD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36" name="AutoShape 7" descr="SICOMP | Superintendencia de Industria y Comercio">
          <a:extLst>
            <a:ext uri="{FF2B5EF4-FFF2-40B4-BE49-F238E27FC236}">
              <a16:creationId xmlns:a16="http://schemas.microsoft.com/office/drawing/2014/main" id="{71AFE493-A4F0-44B3-B190-6D974C9FF9EE}"/>
            </a:ext>
            <a:ext uri="{147F2762-F138-4A5C-976F-8EAC2B608ADB}">
              <a16:predDERef xmlns:a16="http://schemas.microsoft.com/office/drawing/2014/main" pred="{4CAAF3FE-F2A6-43E2-90CA-4E9387377CB6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18809"/>
    <xdr:sp macro="" textlink="">
      <xdr:nvSpPr>
        <xdr:cNvPr id="37" name="AutoShape 7" descr="SICOMP | Superintendencia de Industria y Comercio">
          <a:extLst>
            <a:ext uri="{FF2B5EF4-FFF2-40B4-BE49-F238E27FC236}">
              <a16:creationId xmlns:a16="http://schemas.microsoft.com/office/drawing/2014/main" id="{62DDCCE2-A1FF-4C7E-9DBE-829BC90E85C4}"/>
            </a:ext>
            <a:ext uri="{147F2762-F138-4A5C-976F-8EAC2B608ADB}">
              <a16:predDERef xmlns:a16="http://schemas.microsoft.com/office/drawing/2014/main" pred="{71AFE493-A4F0-44B3-B190-6D974C9FF9EE}"/>
            </a:ext>
          </a:extLst>
        </xdr:cNvPr>
        <xdr:cNvSpPr>
          <a:spLocks noChangeAspect="1" noChangeArrowheads="1"/>
        </xdr:cNvSpPr>
      </xdr:nvSpPr>
      <xdr:spPr bwMode="auto">
        <a:xfrm>
          <a:off x="1964436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318809"/>
    <xdr:sp macro="" textlink="">
      <xdr:nvSpPr>
        <xdr:cNvPr id="38" name="AutoShape 7" descr="SICOMP | Superintendencia de Industria y Comercio">
          <a:extLst>
            <a:ext uri="{FF2B5EF4-FFF2-40B4-BE49-F238E27FC236}">
              <a16:creationId xmlns:a16="http://schemas.microsoft.com/office/drawing/2014/main" id="{5DDA5465-E89B-4707-820C-A85D9C2CF6C6}"/>
            </a:ext>
          </a:extLst>
        </xdr:cNvPr>
        <xdr:cNvSpPr>
          <a:spLocks noChangeAspect="1" noChangeArrowheads="1"/>
        </xdr:cNvSpPr>
      </xdr:nvSpPr>
      <xdr:spPr bwMode="auto">
        <a:xfrm>
          <a:off x="10020300" y="244830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962025</xdr:colOff>
      <xdr:row>4</xdr:row>
      <xdr:rowOff>57150</xdr:rowOff>
    </xdr:from>
    <xdr:to>
      <xdr:col>3</xdr:col>
      <xdr:colOff>226695</xdr:colOff>
      <xdr:row>6</xdr:row>
      <xdr:rowOff>106680</xdr:rowOff>
    </xdr:to>
    <xdr:pic>
      <xdr:nvPicPr>
        <xdr:cNvPr id="12" name="Imagen 11" descr="SIC | Sede Electronica">
          <a:extLst>
            <a:ext uri="{FF2B5EF4-FFF2-40B4-BE49-F238E27FC236}">
              <a16:creationId xmlns:a16="http://schemas.microsoft.com/office/drawing/2014/main" id="{CE19400E-2BB6-4AB3-51C2-7DBF1BA5A223}"/>
            </a:ext>
            <a:ext uri="{147F2762-F138-4A5C-976F-8EAC2B608ADB}">
              <a16:predDERef xmlns:a16="http://schemas.microsoft.com/office/drawing/2014/main" pred="{5DDA5465-E89B-4707-820C-A85D9C2CF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71575"/>
          <a:ext cx="3474720" cy="906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304800</xdr:colOff>
      <xdr:row>1</xdr:row>
      <xdr:rowOff>94372</xdr:rowOff>
    </xdr:to>
    <xdr:sp macro="" textlink="">
      <xdr:nvSpPr>
        <xdr:cNvPr id="2" name="AutoShape 7" descr="SICOMP | Superintendencia de Industria y Comercio">
          <a:extLst>
            <a:ext uri="{FF2B5EF4-FFF2-40B4-BE49-F238E27FC236}">
              <a16:creationId xmlns:a16="http://schemas.microsoft.com/office/drawing/2014/main" id="{B189A269-09E1-4DCD-AA48-FAE59E14DF21}"/>
            </a:ext>
          </a:extLst>
        </xdr:cNvPr>
        <xdr:cNvSpPr>
          <a:spLocks noChangeAspect="1" noChangeArrowheads="1"/>
        </xdr:cNvSpPr>
      </xdr:nvSpPr>
      <xdr:spPr bwMode="auto">
        <a:xfrm>
          <a:off x="6842760" y="4160520"/>
          <a:ext cx="304800" cy="308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9</xdr:col>
      <xdr:colOff>0</xdr:colOff>
      <xdr:row>0</xdr:row>
      <xdr:rowOff>0</xdr:rowOff>
    </xdr:from>
    <xdr:ext cx="304800" cy="318809"/>
    <xdr:sp macro="" textlink="">
      <xdr:nvSpPr>
        <xdr:cNvPr id="3" name="AutoShape 7" descr="SICOMP | Superintendencia de Industria y Comercio">
          <a:extLst>
            <a:ext uri="{FF2B5EF4-FFF2-40B4-BE49-F238E27FC236}">
              <a16:creationId xmlns:a16="http://schemas.microsoft.com/office/drawing/2014/main" id="{20B0EB8C-E441-44C9-9778-05721FF3A7B7}"/>
            </a:ext>
          </a:extLst>
        </xdr:cNvPr>
        <xdr:cNvSpPr>
          <a:spLocks noChangeAspect="1" noChangeArrowheads="1"/>
        </xdr:cNvSpPr>
      </xdr:nvSpPr>
      <xdr:spPr bwMode="auto">
        <a:xfrm>
          <a:off x="142798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0</xdr:row>
      <xdr:rowOff>0</xdr:rowOff>
    </xdr:from>
    <xdr:ext cx="304800" cy="318809"/>
    <xdr:sp macro="" textlink="">
      <xdr:nvSpPr>
        <xdr:cNvPr id="4" name="AutoShape 7" descr="SICOMP | Superintendencia de Industria y Comercio">
          <a:extLst>
            <a:ext uri="{FF2B5EF4-FFF2-40B4-BE49-F238E27FC236}">
              <a16:creationId xmlns:a16="http://schemas.microsoft.com/office/drawing/2014/main" id="{63B1D9FE-7F9C-4641-A762-E62E2CDF3174}"/>
            </a:ext>
          </a:extLst>
        </xdr:cNvPr>
        <xdr:cNvSpPr>
          <a:spLocks noChangeAspect="1" noChangeArrowheads="1"/>
        </xdr:cNvSpPr>
      </xdr:nvSpPr>
      <xdr:spPr bwMode="auto">
        <a:xfrm>
          <a:off x="142798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5" name="AutoShape 7" descr="SICOMP | Superintendencia de Industria y Comercio">
          <a:extLst>
            <a:ext uri="{FF2B5EF4-FFF2-40B4-BE49-F238E27FC236}">
              <a16:creationId xmlns:a16="http://schemas.microsoft.com/office/drawing/2014/main" id="{1B0FA48E-9561-43D3-9A0C-750DCBFE10EE}"/>
            </a:ext>
            <a:ext uri="{147F2762-F138-4A5C-976F-8EAC2B608ADB}">
              <a16:predDERef xmlns:a16="http://schemas.microsoft.com/office/drawing/2014/main" pred="{8C4FF125-50E6-4F15-A584-38E341826EA8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6" name="AutoShape 7" descr="SICOMP | Superintendencia de Industria y Comercio">
          <a:extLst>
            <a:ext uri="{FF2B5EF4-FFF2-40B4-BE49-F238E27FC236}">
              <a16:creationId xmlns:a16="http://schemas.microsoft.com/office/drawing/2014/main" id="{A700D54E-8F5F-42DF-8E04-6BA6634A74F1}"/>
            </a:ext>
            <a:ext uri="{147F2762-F138-4A5C-976F-8EAC2B608ADB}">
              <a16:predDERef xmlns:a16="http://schemas.microsoft.com/office/drawing/2014/main" pred="{BBB20AED-8670-4581-A9DE-2B279BDF7792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7" name="AutoShape 7" descr="SICOMP | Superintendencia de Industria y Comercio">
          <a:extLst>
            <a:ext uri="{FF2B5EF4-FFF2-40B4-BE49-F238E27FC236}">
              <a16:creationId xmlns:a16="http://schemas.microsoft.com/office/drawing/2014/main" id="{0A4F28CE-346C-4551-AFE4-2414AC84B06D}"/>
            </a:ext>
            <a:ext uri="{147F2762-F138-4A5C-976F-8EAC2B608ADB}">
              <a16:predDERef xmlns:a16="http://schemas.microsoft.com/office/drawing/2014/main" pred="{BFB49184-2089-490A-8D03-726701F1A1C6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8" name="AutoShape 7" descr="SICOMP | Superintendencia de Industria y Comercio">
          <a:extLst>
            <a:ext uri="{FF2B5EF4-FFF2-40B4-BE49-F238E27FC236}">
              <a16:creationId xmlns:a16="http://schemas.microsoft.com/office/drawing/2014/main" id="{2B8A9D89-20D6-4EFC-A859-9B2749DDEDAD}"/>
            </a:ext>
            <a:ext uri="{147F2762-F138-4A5C-976F-8EAC2B608ADB}">
              <a16:predDERef xmlns:a16="http://schemas.microsoft.com/office/drawing/2014/main" pred="{F7D528F5-8A34-4DCE-A936-70B00FD781DD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9" name="AutoShape 7" descr="SICOMP | Superintendencia de Industria y Comercio">
          <a:extLst>
            <a:ext uri="{FF2B5EF4-FFF2-40B4-BE49-F238E27FC236}">
              <a16:creationId xmlns:a16="http://schemas.microsoft.com/office/drawing/2014/main" id="{9BFBC6BA-E3F2-4EE7-BA1B-5CC4C54B7191}"/>
            </a:ext>
            <a:ext uri="{147F2762-F138-4A5C-976F-8EAC2B608ADB}">
              <a16:predDERef xmlns:a16="http://schemas.microsoft.com/office/drawing/2014/main" pred="{8A72D5AE-CF28-41EA-B2BA-0712ED143121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10" name="AutoShape 7" descr="SICOMP | Superintendencia de Industria y Comercio">
          <a:extLst>
            <a:ext uri="{FF2B5EF4-FFF2-40B4-BE49-F238E27FC236}">
              <a16:creationId xmlns:a16="http://schemas.microsoft.com/office/drawing/2014/main" id="{CE9789F2-8E2E-4863-B4DB-60DDDCC513AB}"/>
            </a:ext>
            <a:ext uri="{147F2762-F138-4A5C-976F-8EAC2B608ADB}">
              <a16:predDERef xmlns:a16="http://schemas.microsoft.com/office/drawing/2014/main" pred="{071A87BE-FD9E-4CDD-A58A-061B55155FD5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3281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0</xdr:row>
      <xdr:rowOff>0</xdr:rowOff>
    </xdr:from>
    <xdr:ext cx="304800" cy="318809"/>
    <xdr:sp macro="" textlink="">
      <xdr:nvSpPr>
        <xdr:cNvPr id="11" name="AutoShape 7" descr="SICOMP | Superintendencia de Industria y Comercio">
          <a:extLst>
            <a:ext uri="{FF2B5EF4-FFF2-40B4-BE49-F238E27FC236}">
              <a16:creationId xmlns:a16="http://schemas.microsoft.com/office/drawing/2014/main" id="{ADE83DB8-5951-4431-9506-CC71C5AEF238}"/>
            </a:ext>
          </a:extLst>
        </xdr:cNvPr>
        <xdr:cNvSpPr>
          <a:spLocks noChangeAspect="1" noChangeArrowheads="1"/>
        </xdr:cNvSpPr>
      </xdr:nvSpPr>
      <xdr:spPr bwMode="auto">
        <a:xfrm>
          <a:off x="142798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12" name="AutoShape 7" descr="SICOMP | Superintendencia de Industria y Comercio">
          <a:extLst>
            <a:ext uri="{FF2B5EF4-FFF2-40B4-BE49-F238E27FC236}">
              <a16:creationId xmlns:a16="http://schemas.microsoft.com/office/drawing/2014/main" id="{E9908812-F66E-4B8B-A443-E0C1CF1A3653}"/>
            </a:ext>
            <a:ext uri="{147F2762-F138-4A5C-976F-8EAC2B608ADB}">
              <a16:predDERef xmlns:a16="http://schemas.microsoft.com/office/drawing/2014/main" pred="{937D991A-24CC-40C6-8796-B24EDDB039B2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13" name="AutoShape 7" descr="SICOMP | Superintendencia de Industria y Comercio">
          <a:extLst>
            <a:ext uri="{FF2B5EF4-FFF2-40B4-BE49-F238E27FC236}">
              <a16:creationId xmlns:a16="http://schemas.microsoft.com/office/drawing/2014/main" id="{4FE3194E-5246-45FF-A3E9-E1128F6FE306}"/>
            </a:ext>
            <a:ext uri="{147F2762-F138-4A5C-976F-8EAC2B608ADB}">
              <a16:predDERef xmlns:a16="http://schemas.microsoft.com/office/drawing/2014/main" pred="{0B4E27C6-B37B-4EDF-8175-CF648B6991D6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3141"/>
    <xdr:sp macro="" textlink="">
      <xdr:nvSpPr>
        <xdr:cNvPr id="14" name="AutoShape 7" descr="SICOMP | Superintendencia de Industria y Comercio">
          <a:extLst>
            <a:ext uri="{FF2B5EF4-FFF2-40B4-BE49-F238E27FC236}">
              <a16:creationId xmlns:a16="http://schemas.microsoft.com/office/drawing/2014/main" id="{A3F7E8FE-ACB1-4B90-B04E-D771FD1408B1}"/>
            </a:ext>
            <a:ext uri="{147F2762-F138-4A5C-976F-8EAC2B608ADB}">
              <a16:predDERef xmlns:a16="http://schemas.microsoft.com/office/drawing/2014/main" pred="{2D530E52-7910-4A04-A88E-9351AFCDFF8E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15" name="AutoShape 7" descr="SICOMP | Superintendencia de Industria y Comercio">
          <a:extLst>
            <a:ext uri="{FF2B5EF4-FFF2-40B4-BE49-F238E27FC236}">
              <a16:creationId xmlns:a16="http://schemas.microsoft.com/office/drawing/2014/main" id="{012F2C4D-11E9-4222-B805-EB9E98499D57}"/>
            </a:ext>
            <a:ext uri="{147F2762-F138-4A5C-976F-8EAC2B608ADB}">
              <a16:predDERef xmlns:a16="http://schemas.microsoft.com/office/drawing/2014/main" pred="{6834980A-4E96-4E7F-B25B-57E804AFAC36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16" name="AutoShape 7" descr="SICOMP | Superintendencia de Industria y Comercio">
          <a:extLst>
            <a:ext uri="{FF2B5EF4-FFF2-40B4-BE49-F238E27FC236}">
              <a16:creationId xmlns:a16="http://schemas.microsoft.com/office/drawing/2014/main" id="{22056755-32A5-45C9-8C39-A530DD1AC540}"/>
            </a:ext>
            <a:ext uri="{147F2762-F138-4A5C-976F-8EAC2B608ADB}">
              <a16:predDERef xmlns:a16="http://schemas.microsoft.com/office/drawing/2014/main" pred="{591BF228-E03C-4CC9-BB39-2D63BED10931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3141"/>
    <xdr:sp macro="" textlink="">
      <xdr:nvSpPr>
        <xdr:cNvPr id="17" name="AutoShape 7" descr="SICOMP | Superintendencia de Industria y Comercio">
          <a:extLst>
            <a:ext uri="{FF2B5EF4-FFF2-40B4-BE49-F238E27FC236}">
              <a16:creationId xmlns:a16="http://schemas.microsoft.com/office/drawing/2014/main" id="{2D0ED11D-E171-4D7E-9441-B39B9255B157}"/>
            </a:ext>
            <a:ext uri="{147F2762-F138-4A5C-976F-8EAC2B608ADB}">
              <a16:predDERef xmlns:a16="http://schemas.microsoft.com/office/drawing/2014/main" pred="{CDF05656-E5BC-4976-BD06-7308C1846B37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18" name="AutoShape 7" descr="SICOMP | Superintendencia de Industria y Comercio">
          <a:extLst>
            <a:ext uri="{FF2B5EF4-FFF2-40B4-BE49-F238E27FC236}">
              <a16:creationId xmlns:a16="http://schemas.microsoft.com/office/drawing/2014/main" id="{D242EF32-6356-4D75-866F-B67D2EF69AF5}"/>
            </a:ext>
            <a:ext uri="{147F2762-F138-4A5C-976F-8EAC2B608ADB}">
              <a16:predDERef xmlns:a16="http://schemas.microsoft.com/office/drawing/2014/main" pred="{7F8E2FA5-8755-423B-911B-08FB3AA2C4D3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19" name="AutoShape 7" descr="SICOMP | Superintendencia de Industria y Comercio">
          <a:extLst>
            <a:ext uri="{FF2B5EF4-FFF2-40B4-BE49-F238E27FC236}">
              <a16:creationId xmlns:a16="http://schemas.microsoft.com/office/drawing/2014/main" id="{6853527C-40F7-4254-B679-1D82737A7218}"/>
            </a:ext>
            <a:ext uri="{147F2762-F138-4A5C-976F-8EAC2B608ADB}">
              <a16:predDERef xmlns:a16="http://schemas.microsoft.com/office/drawing/2014/main" pred="{C12AF0FF-4BB3-44B9-BACA-30723921B5B2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20" name="AutoShape 7" descr="SICOMP | Superintendencia de Industria y Comercio">
          <a:extLst>
            <a:ext uri="{FF2B5EF4-FFF2-40B4-BE49-F238E27FC236}">
              <a16:creationId xmlns:a16="http://schemas.microsoft.com/office/drawing/2014/main" id="{55AA549F-BC02-4750-B23D-7C2D5056CE4D}"/>
            </a:ext>
            <a:ext uri="{147F2762-F138-4A5C-976F-8EAC2B608ADB}">
              <a16:predDERef xmlns:a16="http://schemas.microsoft.com/office/drawing/2014/main" pred="{D666BEE8-CCA5-4FAF-BB9F-A4CC009CB4A1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3141"/>
    <xdr:sp macro="" textlink="">
      <xdr:nvSpPr>
        <xdr:cNvPr id="21" name="AutoShape 7" descr="SICOMP | Superintendencia de Industria y Comercio">
          <a:extLst>
            <a:ext uri="{FF2B5EF4-FFF2-40B4-BE49-F238E27FC236}">
              <a16:creationId xmlns:a16="http://schemas.microsoft.com/office/drawing/2014/main" id="{F33F369E-43A8-4552-8031-0DDA53F5CF6F}"/>
            </a:ext>
            <a:ext uri="{147F2762-F138-4A5C-976F-8EAC2B608ADB}">
              <a16:predDERef xmlns:a16="http://schemas.microsoft.com/office/drawing/2014/main" pred="{C591A686-8EE4-471D-A9D2-D13C5349DF5D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22" name="AutoShape 7" descr="SICOMP | Superintendencia de Industria y Comercio">
          <a:extLst>
            <a:ext uri="{FF2B5EF4-FFF2-40B4-BE49-F238E27FC236}">
              <a16:creationId xmlns:a16="http://schemas.microsoft.com/office/drawing/2014/main" id="{0E23DDFF-D1B0-45A4-B2E2-4B811007C84C}"/>
            </a:ext>
            <a:ext uri="{147F2762-F138-4A5C-976F-8EAC2B608ADB}">
              <a16:predDERef xmlns:a16="http://schemas.microsoft.com/office/drawing/2014/main" pred="{4C91399F-7AA8-470D-BE00-3508E0CF20AB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23" name="AutoShape 7" descr="SICOMP | Superintendencia de Industria y Comercio">
          <a:extLst>
            <a:ext uri="{FF2B5EF4-FFF2-40B4-BE49-F238E27FC236}">
              <a16:creationId xmlns:a16="http://schemas.microsoft.com/office/drawing/2014/main" id="{700BEA1C-9BA2-4980-B1CE-B869BAC715C2}"/>
            </a:ext>
            <a:ext uri="{147F2762-F138-4A5C-976F-8EAC2B608ADB}">
              <a16:predDERef xmlns:a16="http://schemas.microsoft.com/office/drawing/2014/main" pred="{F13B93FB-1CFB-4A27-803B-AAF4F992630F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3141"/>
    <xdr:sp macro="" textlink="">
      <xdr:nvSpPr>
        <xdr:cNvPr id="24" name="AutoShape 7" descr="SICOMP | Superintendencia de Industria y Comercio">
          <a:extLst>
            <a:ext uri="{FF2B5EF4-FFF2-40B4-BE49-F238E27FC236}">
              <a16:creationId xmlns:a16="http://schemas.microsoft.com/office/drawing/2014/main" id="{EE88E660-2AE0-45B9-9EFE-E4091B5F1766}"/>
            </a:ext>
            <a:ext uri="{147F2762-F138-4A5C-976F-8EAC2B608ADB}">
              <a16:predDERef xmlns:a16="http://schemas.microsoft.com/office/drawing/2014/main" pred="{CD197C42-825B-452F-87EA-7D2BD6FEE7FC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25" name="AutoShape 7" descr="SICOMP | Superintendencia de Industria y Comercio">
          <a:extLst>
            <a:ext uri="{FF2B5EF4-FFF2-40B4-BE49-F238E27FC236}">
              <a16:creationId xmlns:a16="http://schemas.microsoft.com/office/drawing/2014/main" id="{6645050F-87F6-42CC-B7CE-72A1CB8C789C}"/>
            </a:ext>
            <a:ext uri="{147F2762-F138-4A5C-976F-8EAC2B608ADB}">
              <a16:predDERef xmlns:a16="http://schemas.microsoft.com/office/drawing/2014/main" pred="{B8303FE6-4946-4FD6-B1CF-F89B6C47C5C1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26" name="AutoShape 7" descr="SICOMP | Superintendencia de Industria y Comercio">
          <a:extLst>
            <a:ext uri="{FF2B5EF4-FFF2-40B4-BE49-F238E27FC236}">
              <a16:creationId xmlns:a16="http://schemas.microsoft.com/office/drawing/2014/main" id="{4C961CFD-23A0-4226-860F-DE4150C6B12B}"/>
            </a:ext>
            <a:ext uri="{147F2762-F138-4A5C-976F-8EAC2B608ADB}">
              <a16:predDERef xmlns:a16="http://schemas.microsoft.com/office/drawing/2014/main" pred="{615DD025-5B39-48A0-9849-15F73AAD7129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3141"/>
    <xdr:sp macro="" textlink="">
      <xdr:nvSpPr>
        <xdr:cNvPr id="27" name="AutoShape 7" descr="SICOMP | Superintendencia de Industria y Comercio">
          <a:extLst>
            <a:ext uri="{FF2B5EF4-FFF2-40B4-BE49-F238E27FC236}">
              <a16:creationId xmlns:a16="http://schemas.microsoft.com/office/drawing/2014/main" id="{A71011B8-E82F-4E6E-9B55-920DFA9C8B42}"/>
            </a:ext>
            <a:ext uri="{147F2762-F138-4A5C-976F-8EAC2B608ADB}">
              <a16:predDERef xmlns:a16="http://schemas.microsoft.com/office/drawing/2014/main" pred="{33AD870E-ED3A-4BAD-832B-943677628461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28" name="AutoShape 7" descr="SICOMP | Superintendencia de Industria y Comercio">
          <a:extLst>
            <a:ext uri="{FF2B5EF4-FFF2-40B4-BE49-F238E27FC236}">
              <a16:creationId xmlns:a16="http://schemas.microsoft.com/office/drawing/2014/main" id="{B8CC0CD2-9446-4B5D-A581-A1A78A158266}"/>
            </a:ext>
            <a:ext uri="{147F2762-F138-4A5C-976F-8EAC2B608ADB}">
              <a16:predDERef xmlns:a16="http://schemas.microsoft.com/office/drawing/2014/main" pred="{AB184FA4-0F39-4B7F-9778-026DF5D3BAEF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29" name="AutoShape 7" descr="SICOMP | Superintendencia de Industria y Comercio">
          <a:extLst>
            <a:ext uri="{FF2B5EF4-FFF2-40B4-BE49-F238E27FC236}">
              <a16:creationId xmlns:a16="http://schemas.microsoft.com/office/drawing/2014/main" id="{5687398C-DA6D-4F5E-95E3-DDEF2ECD5BB5}"/>
            </a:ext>
            <a:ext uri="{147F2762-F138-4A5C-976F-8EAC2B608ADB}">
              <a16:predDERef xmlns:a16="http://schemas.microsoft.com/office/drawing/2014/main" pred="{3827F55A-0D45-4BB7-881D-27935481A069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30" name="AutoShape 7" descr="SICOMP | Superintendencia de Industria y Comercio">
          <a:extLst>
            <a:ext uri="{FF2B5EF4-FFF2-40B4-BE49-F238E27FC236}">
              <a16:creationId xmlns:a16="http://schemas.microsoft.com/office/drawing/2014/main" id="{6B6A5F04-12D4-465C-9713-09C8FC6BCA4D}"/>
            </a:ext>
            <a:ext uri="{147F2762-F138-4A5C-976F-8EAC2B608ADB}">
              <a16:predDERef xmlns:a16="http://schemas.microsoft.com/office/drawing/2014/main" pred="{B32B111E-5B4A-49A1-A478-8061BF9E2764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3141"/>
    <xdr:sp macro="" textlink="">
      <xdr:nvSpPr>
        <xdr:cNvPr id="31" name="AutoShape 7" descr="SICOMP | Superintendencia de Industria y Comercio">
          <a:extLst>
            <a:ext uri="{FF2B5EF4-FFF2-40B4-BE49-F238E27FC236}">
              <a16:creationId xmlns:a16="http://schemas.microsoft.com/office/drawing/2014/main" id="{38EF72B6-35B9-4BC7-BE70-000187A27596}"/>
            </a:ext>
            <a:ext uri="{147F2762-F138-4A5C-976F-8EAC2B608ADB}">
              <a16:predDERef xmlns:a16="http://schemas.microsoft.com/office/drawing/2014/main" pred="{F777D622-E282-4593-AC50-ED8AD3A9B9B4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32" name="AutoShape 7" descr="SICOMP | Superintendencia de Industria y Comercio">
          <a:extLst>
            <a:ext uri="{FF2B5EF4-FFF2-40B4-BE49-F238E27FC236}">
              <a16:creationId xmlns:a16="http://schemas.microsoft.com/office/drawing/2014/main" id="{87DEC966-3253-41EA-A362-446AD42BE39C}"/>
            </a:ext>
            <a:ext uri="{147F2762-F138-4A5C-976F-8EAC2B608ADB}">
              <a16:predDERef xmlns:a16="http://schemas.microsoft.com/office/drawing/2014/main" pred="{17B0A151-46C1-48D3-91F8-B41F31C157C3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33" name="AutoShape 7" descr="SICOMP | Superintendencia de Industria y Comercio">
          <a:extLst>
            <a:ext uri="{FF2B5EF4-FFF2-40B4-BE49-F238E27FC236}">
              <a16:creationId xmlns:a16="http://schemas.microsoft.com/office/drawing/2014/main" id="{C6AD185D-D7AB-489D-9B76-8F537AD12CA0}"/>
            </a:ext>
            <a:ext uri="{147F2762-F138-4A5C-976F-8EAC2B608ADB}">
              <a16:predDERef xmlns:a16="http://schemas.microsoft.com/office/drawing/2014/main" pred="{0CF4D745-5B2E-4ECF-AEE6-B5F055537E2D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3141"/>
    <xdr:sp macro="" textlink="">
      <xdr:nvSpPr>
        <xdr:cNvPr id="34" name="AutoShape 7" descr="SICOMP | Superintendencia de Industria y Comercio">
          <a:extLst>
            <a:ext uri="{FF2B5EF4-FFF2-40B4-BE49-F238E27FC236}">
              <a16:creationId xmlns:a16="http://schemas.microsoft.com/office/drawing/2014/main" id="{051411BD-51CE-456A-9207-52725A72F8E4}"/>
            </a:ext>
            <a:ext uri="{147F2762-F138-4A5C-976F-8EAC2B608ADB}">
              <a16:predDERef xmlns:a16="http://schemas.microsoft.com/office/drawing/2014/main" pred="{98B7C12B-BE1B-4901-9C4A-3603F6DEE7BD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35" name="AutoShape 7" descr="SICOMP | Superintendencia de Industria y Comercio">
          <a:extLst>
            <a:ext uri="{FF2B5EF4-FFF2-40B4-BE49-F238E27FC236}">
              <a16:creationId xmlns:a16="http://schemas.microsoft.com/office/drawing/2014/main" id="{D5F703B5-9928-4C1B-A0A8-EE18AD14697F}"/>
            </a:ext>
            <a:ext uri="{147F2762-F138-4A5C-976F-8EAC2B608ADB}">
              <a16:predDERef xmlns:a16="http://schemas.microsoft.com/office/drawing/2014/main" pred="{4CAAF3FE-F2A6-43E2-90CA-4E9387377CB6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18809"/>
    <xdr:sp macro="" textlink="">
      <xdr:nvSpPr>
        <xdr:cNvPr id="36" name="AutoShape 7" descr="SICOMP | Superintendencia de Industria y Comercio">
          <a:extLst>
            <a:ext uri="{FF2B5EF4-FFF2-40B4-BE49-F238E27FC236}">
              <a16:creationId xmlns:a16="http://schemas.microsoft.com/office/drawing/2014/main" id="{BCEE44E5-CDF3-4B54-9599-B90A6B282567}"/>
            </a:ext>
            <a:ext uri="{147F2762-F138-4A5C-976F-8EAC2B608ADB}">
              <a16:predDERef xmlns:a16="http://schemas.microsoft.com/office/drawing/2014/main" pred="{71AFE493-A4F0-44B3-B190-6D974C9FF9EE}"/>
            </a:ext>
          </a:extLst>
        </xdr:cNvPr>
        <xdr:cNvSpPr>
          <a:spLocks noChangeAspect="1" noChangeArrowheads="1"/>
        </xdr:cNvSpPr>
      </xdr:nvSpPr>
      <xdr:spPr bwMode="auto">
        <a:xfrm>
          <a:off x="1575054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18809"/>
    <xdr:sp macro="" textlink="">
      <xdr:nvSpPr>
        <xdr:cNvPr id="37" name="AutoShape 7" descr="SICOMP | Superintendencia de Industria y Comercio">
          <a:extLst>
            <a:ext uri="{FF2B5EF4-FFF2-40B4-BE49-F238E27FC236}">
              <a16:creationId xmlns:a16="http://schemas.microsoft.com/office/drawing/2014/main" id="{DEAF56BB-22B9-4732-AB7C-E35C3BFFBF27}"/>
            </a:ext>
          </a:extLst>
        </xdr:cNvPr>
        <xdr:cNvSpPr>
          <a:spLocks noChangeAspect="1" noChangeArrowheads="1"/>
        </xdr:cNvSpPr>
      </xdr:nvSpPr>
      <xdr:spPr bwMode="auto">
        <a:xfrm>
          <a:off x="684276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895350</xdr:colOff>
      <xdr:row>4</xdr:row>
      <xdr:rowOff>285750</xdr:rowOff>
    </xdr:from>
    <xdr:to>
      <xdr:col>2</xdr:col>
      <xdr:colOff>3272791</xdr:colOff>
      <xdr:row>6</xdr:row>
      <xdr:rowOff>83820</xdr:rowOff>
    </xdr:to>
    <xdr:pic>
      <xdr:nvPicPr>
        <xdr:cNvPr id="39" name="Imagen 38" descr="SIC | Sede Electronica">
          <a:extLst>
            <a:ext uri="{FF2B5EF4-FFF2-40B4-BE49-F238E27FC236}">
              <a16:creationId xmlns:a16="http://schemas.microsoft.com/office/drawing/2014/main" id="{370BAD56-0A52-4473-8C54-CD38983B8B21}"/>
            </a:ext>
            <a:ext uri="{147F2762-F138-4A5C-976F-8EAC2B608ADB}">
              <a16:predDERef xmlns:a16="http://schemas.microsoft.com/office/drawing/2014/main" pred="{5DDA5465-E89B-4707-820C-A85D9C2CF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00250"/>
          <a:ext cx="3577590" cy="902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9</xdr:row>
      <xdr:rowOff>312086</xdr:rowOff>
    </xdr:to>
    <xdr:sp macro="" textlink="">
      <xdr:nvSpPr>
        <xdr:cNvPr id="2" name="AutoShape 7" descr="SICOMP | Superintendencia de Industria y Comercio">
          <a:extLst>
            <a:ext uri="{FF2B5EF4-FFF2-40B4-BE49-F238E27FC236}">
              <a16:creationId xmlns:a16="http://schemas.microsoft.com/office/drawing/2014/main" id="{7FB75AD7-1F7C-4F10-A2AC-37DD66558DB6}"/>
            </a:ext>
          </a:extLst>
        </xdr:cNvPr>
        <xdr:cNvSpPr>
          <a:spLocks noChangeAspect="1" noChangeArrowheads="1"/>
        </xdr:cNvSpPr>
      </xdr:nvSpPr>
      <xdr:spPr bwMode="auto">
        <a:xfrm>
          <a:off x="6842760" y="4160520"/>
          <a:ext cx="304800" cy="308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3" name="AutoShape 7" descr="SICOMP | Superintendencia de Industria y Comercio">
          <a:extLst>
            <a:ext uri="{FF2B5EF4-FFF2-40B4-BE49-F238E27FC236}">
              <a16:creationId xmlns:a16="http://schemas.microsoft.com/office/drawing/2014/main" id="{70196D6C-AC4C-447A-B966-34263AB89BE3}"/>
            </a:ext>
          </a:extLst>
        </xdr:cNvPr>
        <xdr:cNvSpPr>
          <a:spLocks noChangeAspect="1" noChangeArrowheads="1"/>
        </xdr:cNvSpPr>
      </xdr:nvSpPr>
      <xdr:spPr bwMode="auto">
        <a:xfrm>
          <a:off x="1429512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4" name="AutoShape 7" descr="SICOMP | Superintendencia de Industria y Comercio">
          <a:extLst>
            <a:ext uri="{FF2B5EF4-FFF2-40B4-BE49-F238E27FC236}">
              <a16:creationId xmlns:a16="http://schemas.microsoft.com/office/drawing/2014/main" id="{AD4BA818-A08B-4D39-B576-D8C68A86208D}"/>
            </a:ext>
          </a:extLst>
        </xdr:cNvPr>
        <xdr:cNvSpPr>
          <a:spLocks noChangeAspect="1" noChangeArrowheads="1"/>
        </xdr:cNvSpPr>
      </xdr:nvSpPr>
      <xdr:spPr bwMode="auto">
        <a:xfrm>
          <a:off x="1429512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5" name="AutoShape 7" descr="SICOMP | Superintendencia de Industria y Comercio">
          <a:extLst>
            <a:ext uri="{FF2B5EF4-FFF2-40B4-BE49-F238E27FC236}">
              <a16:creationId xmlns:a16="http://schemas.microsoft.com/office/drawing/2014/main" id="{2E996132-0E21-4CBD-9904-A6520C98F9BB}"/>
            </a:ext>
            <a:ext uri="{147F2762-F138-4A5C-976F-8EAC2B608ADB}">
              <a16:predDERef xmlns:a16="http://schemas.microsoft.com/office/drawing/2014/main" pred="{8C4FF125-50E6-4F15-A584-38E341826EA8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6" name="AutoShape 7" descr="SICOMP | Superintendencia de Industria y Comercio">
          <a:extLst>
            <a:ext uri="{FF2B5EF4-FFF2-40B4-BE49-F238E27FC236}">
              <a16:creationId xmlns:a16="http://schemas.microsoft.com/office/drawing/2014/main" id="{EB170CC0-ACC4-4488-B75D-1D0F207769E2}"/>
            </a:ext>
            <a:ext uri="{147F2762-F138-4A5C-976F-8EAC2B608ADB}">
              <a16:predDERef xmlns:a16="http://schemas.microsoft.com/office/drawing/2014/main" pred="{BBB20AED-8670-4581-A9DE-2B279BDF7792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7" name="AutoShape 7" descr="SICOMP | Superintendencia de Industria y Comercio">
          <a:extLst>
            <a:ext uri="{FF2B5EF4-FFF2-40B4-BE49-F238E27FC236}">
              <a16:creationId xmlns:a16="http://schemas.microsoft.com/office/drawing/2014/main" id="{68727FCE-6673-452B-A0E9-8B1CA85FE6DE}"/>
            </a:ext>
            <a:ext uri="{147F2762-F138-4A5C-976F-8EAC2B608ADB}">
              <a16:predDERef xmlns:a16="http://schemas.microsoft.com/office/drawing/2014/main" pred="{BFB49184-2089-490A-8D03-726701F1A1C6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8" name="AutoShape 7" descr="SICOMP | Superintendencia de Industria y Comercio">
          <a:extLst>
            <a:ext uri="{FF2B5EF4-FFF2-40B4-BE49-F238E27FC236}">
              <a16:creationId xmlns:a16="http://schemas.microsoft.com/office/drawing/2014/main" id="{0E27D6D1-5035-4EB1-9A9C-A59EF2611514}"/>
            </a:ext>
            <a:ext uri="{147F2762-F138-4A5C-976F-8EAC2B608ADB}">
              <a16:predDERef xmlns:a16="http://schemas.microsoft.com/office/drawing/2014/main" pred="{F7D528F5-8A34-4DCE-A936-70B00FD781DD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9" name="AutoShape 7" descr="SICOMP | Superintendencia de Industria y Comercio">
          <a:extLst>
            <a:ext uri="{FF2B5EF4-FFF2-40B4-BE49-F238E27FC236}">
              <a16:creationId xmlns:a16="http://schemas.microsoft.com/office/drawing/2014/main" id="{3991602E-87A2-4A44-9A4C-1C40C4283194}"/>
            </a:ext>
            <a:ext uri="{147F2762-F138-4A5C-976F-8EAC2B608ADB}">
              <a16:predDERef xmlns:a16="http://schemas.microsoft.com/office/drawing/2014/main" pred="{8A72D5AE-CF28-41EA-B2BA-0712ED143121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18809"/>
    <xdr:sp macro="" textlink="">
      <xdr:nvSpPr>
        <xdr:cNvPr id="10" name="AutoShape 7" descr="SICOMP | Superintendencia de Industria y Comercio">
          <a:extLst>
            <a:ext uri="{FF2B5EF4-FFF2-40B4-BE49-F238E27FC236}">
              <a16:creationId xmlns:a16="http://schemas.microsoft.com/office/drawing/2014/main" id="{10F60743-237C-440B-9419-DCDDB458A731}"/>
            </a:ext>
            <a:ext uri="{147F2762-F138-4A5C-976F-8EAC2B608ADB}">
              <a16:predDERef xmlns:a16="http://schemas.microsoft.com/office/drawing/2014/main" pred="{071A87BE-FD9E-4CDD-A58A-061B55155FD5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32816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11" name="AutoShape 7" descr="SICOMP | Superintendencia de Industria y Comercio">
          <a:extLst>
            <a:ext uri="{FF2B5EF4-FFF2-40B4-BE49-F238E27FC236}">
              <a16:creationId xmlns:a16="http://schemas.microsoft.com/office/drawing/2014/main" id="{935715C5-E7B6-4CFB-ACD4-8F799FFF7A3D}"/>
            </a:ext>
          </a:extLst>
        </xdr:cNvPr>
        <xdr:cNvSpPr>
          <a:spLocks noChangeAspect="1" noChangeArrowheads="1"/>
        </xdr:cNvSpPr>
      </xdr:nvSpPr>
      <xdr:spPr bwMode="auto">
        <a:xfrm>
          <a:off x="1429512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12" name="AutoShape 7" descr="SICOMP | Superintendencia de Industria y Comercio">
          <a:extLst>
            <a:ext uri="{FF2B5EF4-FFF2-40B4-BE49-F238E27FC236}">
              <a16:creationId xmlns:a16="http://schemas.microsoft.com/office/drawing/2014/main" id="{CDED8DFC-3501-495E-BEF3-4FCBDBFBAAE9}"/>
            </a:ext>
            <a:ext uri="{147F2762-F138-4A5C-976F-8EAC2B608ADB}">
              <a16:predDERef xmlns:a16="http://schemas.microsoft.com/office/drawing/2014/main" pred="{937D991A-24CC-40C6-8796-B24EDDB039B2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13" name="AutoShape 7" descr="SICOMP | Superintendencia de Industria y Comercio">
          <a:extLst>
            <a:ext uri="{FF2B5EF4-FFF2-40B4-BE49-F238E27FC236}">
              <a16:creationId xmlns:a16="http://schemas.microsoft.com/office/drawing/2014/main" id="{399882A1-4426-4656-9D93-14C34E58AC1B}"/>
            </a:ext>
            <a:ext uri="{147F2762-F138-4A5C-976F-8EAC2B608ADB}">
              <a16:predDERef xmlns:a16="http://schemas.microsoft.com/office/drawing/2014/main" pred="{0B4E27C6-B37B-4EDF-8175-CF648B6991D6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03141"/>
    <xdr:sp macro="" textlink="">
      <xdr:nvSpPr>
        <xdr:cNvPr id="14" name="AutoShape 7" descr="SICOMP | Superintendencia de Industria y Comercio">
          <a:extLst>
            <a:ext uri="{FF2B5EF4-FFF2-40B4-BE49-F238E27FC236}">
              <a16:creationId xmlns:a16="http://schemas.microsoft.com/office/drawing/2014/main" id="{F9AF61A3-EDBC-4618-92FD-E080BFE94A86}"/>
            </a:ext>
            <a:ext uri="{147F2762-F138-4A5C-976F-8EAC2B608ADB}">
              <a16:predDERef xmlns:a16="http://schemas.microsoft.com/office/drawing/2014/main" pred="{2D530E52-7910-4A04-A88E-9351AFCDFF8E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15" name="AutoShape 7" descr="SICOMP | Superintendencia de Industria y Comercio">
          <a:extLst>
            <a:ext uri="{FF2B5EF4-FFF2-40B4-BE49-F238E27FC236}">
              <a16:creationId xmlns:a16="http://schemas.microsoft.com/office/drawing/2014/main" id="{81CD4109-FABA-4578-8C9B-0E7E5388AA6A}"/>
            </a:ext>
            <a:ext uri="{147F2762-F138-4A5C-976F-8EAC2B608ADB}">
              <a16:predDERef xmlns:a16="http://schemas.microsoft.com/office/drawing/2014/main" pred="{6834980A-4E96-4E7F-B25B-57E804AFAC36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16" name="AutoShape 7" descr="SICOMP | Superintendencia de Industria y Comercio">
          <a:extLst>
            <a:ext uri="{FF2B5EF4-FFF2-40B4-BE49-F238E27FC236}">
              <a16:creationId xmlns:a16="http://schemas.microsoft.com/office/drawing/2014/main" id="{7BBE0615-C83B-4DDB-9EA8-3BCA9DC04E47}"/>
            </a:ext>
            <a:ext uri="{147F2762-F138-4A5C-976F-8EAC2B608ADB}">
              <a16:predDERef xmlns:a16="http://schemas.microsoft.com/office/drawing/2014/main" pred="{591BF228-E03C-4CC9-BB39-2D63BED10931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03141"/>
    <xdr:sp macro="" textlink="">
      <xdr:nvSpPr>
        <xdr:cNvPr id="17" name="AutoShape 7" descr="SICOMP | Superintendencia de Industria y Comercio">
          <a:extLst>
            <a:ext uri="{FF2B5EF4-FFF2-40B4-BE49-F238E27FC236}">
              <a16:creationId xmlns:a16="http://schemas.microsoft.com/office/drawing/2014/main" id="{123C6470-5AC4-4886-BD7C-626FD8F0344B}"/>
            </a:ext>
            <a:ext uri="{147F2762-F138-4A5C-976F-8EAC2B608ADB}">
              <a16:predDERef xmlns:a16="http://schemas.microsoft.com/office/drawing/2014/main" pred="{CDF05656-E5BC-4976-BD06-7308C1846B37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18" name="AutoShape 7" descr="SICOMP | Superintendencia de Industria y Comercio">
          <a:extLst>
            <a:ext uri="{FF2B5EF4-FFF2-40B4-BE49-F238E27FC236}">
              <a16:creationId xmlns:a16="http://schemas.microsoft.com/office/drawing/2014/main" id="{4124F87D-C5A7-4C3F-AE70-B1C43418EC96}"/>
            </a:ext>
            <a:ext uri="{147F2762-F138-4A5C-976F-8EAC2B608ADB}">
              <a16:predDERef xmlns:a16="http://schemas.microsoft.com/office/drawing/2014/main" pred="{7F8E2FA5-8755-423B-911B-08FB3AA2C4D3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19" name="AutoShape 7" descr="SICOMP | Superintendencia de Industria y Comercio">
          <a:extLst>
            <a:ext uri="{FF2B5EF4-FFF2-40B4-BE49-F238E27FC236}">
              <a16:creationId xmlns:a16="http://schemas.microsoft.com/office/drawing/2014/main" id="{2B4CBEEA-1C83-40CA-A7A5-D6C8AF05FBEB}"/>
            </a:ext>
            <a:ext uri="{147F2762-F138-4A5C-976F-8EAC2B608ADB}">
              <a16:predDERef xmlns:a16="http://schemas.microsoft.com/office/drawing/2014/main" pred="{C12AF0FF-4BB3-44B9-BACA-30723921B5B2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20" name="AutoShape 7" descr="SICOMP | Superintendencia de Industria y Comercio">
          <a:extLst>
            <a:ext uri="{FF2B5EF4-FFF2-40B4-BE49-F238E27FC236}">
              <a16:creationId xmlns:a16="http://schemas.microsoft.com/office/drawing/2014/main" id="{0D03C5D9-2AB2-41F7-A4C9-5DA44CEAE12A}"/>
            </a:ext>
            <a:ext uri="{147F2762-F138-4A5C-976F-8EAC2B608ADB}">
              <a16:predDERef xmlns:a16="http://schemas.microsoft.com/office/drawing/2014/main" pred="{D666BEE8-CCA5-4FAF-BB9F-A4CC009CB4A1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03141"/>
    <xdr:sp macro="" textlink="">
      <xdr:nvSpPr>
        <xdr:cNvPr id="21" name="AutoShape 7" descr="SICOMP | Superintendencia de Industria y Comercio">
          <a:extLst>
            <a:ext uri="{FF2B5EF4-FFF2-40B4-BE49-F238E27FC236}">
              <a16:creationId xmlns:a16="http://schemas.microsoft.com/office/drawing/2014/main" id="{09E2508F-F839-4A6A-B65C-2ABCD1C52080}"/>
            </a:ext>
            <a:ext uri="{147F2762-F138-4A5C-976F-8EAC2B608ADB}">
              <a16:predDERef xmlns:a16="http://schemas.microsoft.com/office/drawing/2014/main" pred="{C591A686-8EE4-471D-A9D2-D13C5349DF5D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22" name="AutoShape 7" descr="SICOMP | Superintendencia de Industria y Comercio">
          <a:extLst>
            <a:ext uri="{FF2B5EF4-FFF2-40B4-BE49-F238E27FC236}">
              <a16:creationId xmlns:a16="http://schemas.microsoft.com/office/drawing/2014/main" id="{6B228C75-3DB4-4178-ADDF-B807A4C0261E}"/>
            </a:ext>
            <a:ext uri="{147F2762-F138-4A5C-976F-8EAC2B608ADB}">
              <a16:predDERef xmlns:a16="http://schemas.microsoft.com/office/drawing/2014/main" pred="{4C91399F-7AA8-470D-BE00-3508E0CF20AB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23" name="AutoShape 7" descr="SICOMP | Superintendencia de Industria y Comercio">
          <a:extLst>
            <a:ext uri="{FF2B5EF4-FFF2-40B4-BE49-F238E27FC236}">
              <a16:creationId xmlns:a16="http://schemas.microsoft.com/office/drawing/2014/main" id="{23FE9094-EACB-42F6-AEAC-F62847F8374A}"/>
            </a:ext>
            <a:ext uri="{147F2762-F138-4A5C-976F-8EAC2B608ADB}">
              <a16:predDERef xmlns:a16="http://schemas.microsoft.com/office/drawing/2014/main" pred="{F13B93FB-1CFB-4A27-803B-AAF4F992630F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03141"/>
    <xdr:sp macro="" textlink="">
      <xdr:nvSpPr>
        <xdr:cNvPr id="24" name="AutoShape 7" descr="SICOMP | Superintendencia de Industria y Comercio">
          <a:extLst>
            <a:ext uri="{FF2B5EF4-FFF2-40B4-BE49-F238E27FC236}">
              <a16:creationId xmlns:a16="http://schemas.microsoft.com/office/drawing/2014/main" id="{6CD6F131-6B6F-47BE-8527-9F21EEA858F5}"/>
            </a:ext>
            <a:ext uri="{147F2762-F138-4A5C-976F-8EAC2B608ADB}">
              <a16:predDERef xmlns:a16="http://schemas.microsoft.com/office/drawing/2014/main" pred="{CD197C42-825B-452F-87EA-7D2BD6FEE7FC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25" name="AutoShape 7" descr="SICOMP | Superintendencia de Industria y Comercio">
          <a:extLst>
            <a:ext uri="{FF2B5EF4-FFF2-40B4-BE49-F238E27FC236}">
              <a16:creationId xmlns:a16="http://schemas.microsoft.com/office/drawing/2014/main" id="{AA6CEBA6-D296-4B91-A764-5B9929C6CDBE}"/>
            </a:ext>
            <a:ext uri="{147F2762-F138-4A5C-976F-8EAC2B608ADB}">
              <a16:predDERef xmlns:a16="http://schemas.microsoft.com/office/drawing/2014/main" pred="{B8303FE6-4946-4FD6-B1CF-F89B6C47C5C1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26" name="AutoShape 7" descr="SICOMP | Superintendencia de Industria y Comercio">
          <a:extLst>
            <a:ext uri="{FF2B5EF4-FFF2-40B4-BE49-F238E27FC236}">
              <a16:creationId xmlns:a16="http://schemas.microsoft.com/office/drawing/2014/main" id="{8050282F-E555-4109-A698-E5C383034674}"/>
            </a:ext>
            <a:ext uri="{147F2762-F138-4A5C-976F-8EAC2B608ADB}">
              <a16:predDERef xmlns:a16="http://schemas.microsoft.com/office/drawing/2014/main" pred="{615DD025-5B39-48A0-9849-15F73AAD7129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03141"/>
    <xdr:sp macro="" textlink="">
      <xdr:nvSpPr>
        <xdr:cNvPr id="27" name="AutoShape 7" descr="SICOMP | Superintendencia de Industria y Comercio">
          <a:extLst>
            <a:ext uri="{FF2B5EF4-FFF2-40B4-BE49-F238E27FC236}">
              <a16:creationId xmlns:a16="http://schemas.microsoft.com/office/drawing/2014/main" id="{5EFBE9D4-959A-475E-94AD-9CDD42807A02}"/>
            </a:ext>
            <a:ext uri="{147F2762-F138-4A5C-976F-8EAC2B608ADB}">
              <a16:predDERef xmlns:a16="http://schemas.microsoft.com/office/drawing/2014/main" pred="{33AD870E-ED3A-4BAD-832B-943677628461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28" name="AutoShape 7" descr="SICOMP | Superintendencia de Industria y Comercio">
          <a:extLst>
            <a:ext uri="{FF2B5EF4-FFF2-40B4-BE49-F238E27FC236}">
              <a16:creationId xmlns:a16="http://schemas.microsoft.com/office/drawing/2014/main" id="{24DB460B-56B7-433B-8CAD-84F123960FE1}"/>
            </a:ext>
            <a:ext uri="{147F2762-F138-4A5C-976F-8EAC2B608ADB}">
              <a16:predDERef xmlns:a16="http://schemas.microsoft.com/office/drawing/2014/main" pred="{AB184FA4-0F39-4B7F-9778-026DF5D3BAEF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29" name="AutoShape 7" descr="SICOMP | Superintendencia de Industria y Comercio">
          <a:extLst>
            <a:ext uri="{FF2B5EF4-FFF2-40B4-BE49-F238E27FC236}">
              <a16:creationId xmlns:a16="http://schemas.microsoft.com/office/drawing/2014/main" id="{85B1B333-CE14-4BC5-A6C7-8897035B89FD}"/>
            </a:ext>
            <a:ext uri="{147F2762-F138-4A5C-976F-8EAC2B608ADB}">
              <a16:predDERef xmlns:a16="http://schemas.microsoft.com/office/drawing/2014/main" pred="{3827F55A-0D45-4BB7-881D-27935481A069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30" name="AutoShape 7" descr="SICOMP | Superintendencia de Industria y Comercio">
          <a:extLst>
            <a:ext uri="{FF2B5EF4-FFF2-40B4-BE49-F238E27FC236}">
              <a16:creationId xmlns:a16="http://schemas.microsoft.com/office/drawing/2014/main" id="{7A83F397-28F9-4C0A-B62C-754EE551437C}"/>
            </a:ext>
            <a:ext uri="{147F2762-F138-4A5C-976F-8EAC2B608ADB}">
              <a16:predDERef xmlns:a16="http://schemas.microsoft.com/office/drawing/2014/main" pred="{B32B111E-5B4A-49A1-A478-8061BF9E2764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03141"/>
    <xdr:sp macro="" textlink="">
      <xdr:nvSpPr>
        <xdr:cNvPr id="31" name="AutoShape 7" descr="SICOMP | Superintendencia de Industria y Comercio">
          <a:extLst>
            <a:ext uri="{FF2B5EF4-FFF2-40B4-BE49-F238E27FC236}">
              <a16:creationId xmlns:a16="http://schemas.microsoft.com/office/drawing/2014/main" id="{B28E0F6A-5274-4AF0-8EA6-B11AE8ED1A83}"/>
            </a:ext>
            <a:ext uri="{147F2762-F138-4A5C-976F-8EAC2B608ADB}">
              <a16:predDERef xmlns:a16="http://schemas.microsoft.com/office/drawing/2014/main" pred="{F777D622-E282-4593-AC50-ED8AD3A9B9B4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32" name="AutoShape 7" descr="SICOMP | Superintendencia de Industria y Comercio">
          <a:extLst>
            <a:ext uri="{FF2B5EF4-FFF2-40B4-BE49-F238E27FC236}">
              <a16:creationId xmlns:a16="http://schemas.microsoft.com/office/drawing/2014/main" id="{E7278724-C386-4922-9C38-70EE5B9A19C8}"/>
            </a:ext>
            <a:ext uri="{147F2762-F138-4A5C-976F-8EAC2B608ADB}">
              <a16:predDERef xmlns:a16="http://schemas.microsoft.com/office/drawing/2014/main" pred="{17B0A151-46C1-48D3-91F8-B41F31C157C3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33" name="AutoShape 7" descr="SICOMP | Superintendencia de Industria y Comercio">
          <a:extLst>
            <a:ext uri="{FF2B5EF4-FFF2-40B4-BE49-F238E27FC236}">
              <a16:creationId xmlns:a16="http://schemas.microsoft.com/office/drawing/2014/main" id="{C21399DC-CB66-410C-B1EA-13D67BCDB474}"/>
            </a:ext>
            <a:ext uri="{147F2762-F138-4A5C-976F-8EAC2B608ADB}">
              <a16:predDERef xmlns:a16="http://schemas.microsoft.com/office/drawing/2014/main" pred="{0CF4D745-5B2E-4ECF-AEE6-B5F055537E2D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03141"/>
    <xdr:sp macro="" textlink="">
      <xdr:nvSpPr>
        <xdr:cNvPr id="34" name="AutoShape 7" descr="SICOMP | Superintendencia de Industria y Comercio">
          <a:extLst>
            <a:ext uri="{FF2B5EF4-FFF2-40B4-BE49-F238E27FC236}">
              <a16:creationId xmlns:a16="http://schemas.microsoft.com/office/drawing/2014/main" id="{527C23C9-1DBA-4F40-A3CE-49001E07372E}"/>
            </a:ext>
            <a:ext uri="{147F2762-F138-4A5C-976F-8EAC2B608ADB}">
              <a16:predDERef xmlns:a16="http://schemas.microsoft.com/office/drawing/2014/main" pred="{98B7C12B-BE1B-4901-9C4A-3603F6DEE7BD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0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35" name="AutoShape 7" descr="SICOMP | Superintendencia de Industria y Comercio">
          <a:extLst>
            <a:ext uri="{FF2B5EF4-FFF2-40B4-BE49-F238E27FC236}">
              <a16:creationId xmlns:a16="http://schemas.microsoft.com/office/drawing/2014/main" id="{DE532051-AFDB-4553-8EA8-D060933FE794}"/>
            </a:ext>
            <a:ext uri="{147F2762-F138-4A5C-976F-8EAC2B608ADB}">
              <a16:predDERef xmlns:a16="http://schemas.microsoft.com/office/drawing/2014/main" pred="{4CAAF3FE-F2A6-43E2-90CA-4E9387377CB6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</xdr:row>
      <xdr:rowOff>0</xdr:rowOff>
    </xdr:from>
    <xdr:ext cx="304800" cy="318809"/>
    <xdr:sp macro="" textlink="">
      <xdr:nvSpPr>
        <xdr:cNvPr id="36" name="AutoShape 7" descr="SICOMP | Superintendencia de Industria y Comercio">
          <a:extLst>
            <a:ext uri="{FF2B5EF4-FFF2-40B4-BE49-F238E27FC236}">
              <a16:creationId xmlns:a16="http://schemas.microsoft.com/office/drawing/2014/main" id="{D2120686-CA50-416F-904A-37E5F338468E}"/>
            </a:ext>
            <a:ext uri="{147F2762-F138-4A5C-976F-8EAC2B608ADB}">
              <a16:predDERef xmlns:a16="http://schemas.microsoft.com/office/drawing/2014/main" pred="{71AFE493-A4F0-44B3-B190-6D974C9FF9EE}"/>
            </a:ext>
          </a:extLst>
        </xdr:cNvPr>
        <xdr:cNvSpPr>
          <a:spLocks noChangeAspect="1" noChangeArrowheads="1"/>
        </xdr:cNvSpPr>
      </xdr:nvSpPr>
      <xdr:spPr bwMode="auto">
        <a:xfrm>
          <a:off x="1576578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18809"/>
    <xdr:sp macro="" textlink="">
      <xdr:nvSpPr>
        <xdr:cNvPr id="37" name="AutoShape 7" descr="SICOMP | Superintendencia de Industria y Comercio">
          <a:extLst>
            <a:ext uri="{FF2B5EF4-FFF2-40B4-BE49-F238E27FC236}">
              <a16:creationId xmlns:a16="http://schemas.microsoft.com/office/drawing/2014/main" id="{8AAA64EB-0BE5-4334-ABDB-C62727764EDB}"/>
            </a:ext>
          </a:extLst>
        </xdr:cNvPr>
        <xdr:cNvSpPr>
          <a:spLocks noChangeAspect="1" noChangeArrowheads="1"/>
        </xdr:cNvSpPr>
      </xdr:nvSpPr>
      <xdr:spPr bwMode="auto">
        <a:xfrm>
          <a:off x="6842760" y="4160520"/>
          <a:ext cx="304800" cy="318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962025</xdr:colOff>
      <xdr:row>4</xdr:row>
      <xdr:rowOff>57150</xdr:rowOff>
    </xdr:from>
    <xdr:to>
      <xdr:col>3</xdr:col>
      <xdr:colOff>226695</xdr:colOff>
      <xdr:row>6</xdr:row>
      <xdr:rowOff>106680</xdr:rowOff>
    </xdr:to>
    <xdr:pic>
      <xdr:nvPicPr>
        <xdr:cNvPr id="38" name="Imagen 37" descr="SIC | Sede Electronica">
          <a:extLst>
            <a:ext uri="{FF2B5EF4-FFF2-40B4-BE49-F238E27FC236}">
              <a16:creationId xmlns:a16="http://schemas.microsoft.com/office/drawing/2014/main" id="{C4F9362D-F75F-4EAC-AAFF-828F573261EC}"/>
            </a:ext>
            <a:ext uri="{147F2762-F138-4A5C-976F-8EAC2B608ADB}">
              <a16:predDERef xmlns:a16="http://schemas.microsoft.com/office/drawing/2014/main" pred="{5DDA5465-E89B-4707-820C-A85D9C2CF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545" y="1520190"/>
          <a:ext cx="3592830" cy="910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Public/Tendering/OpportunityDetail/Index?noticeUID=CO1.NTC.8108835&amp;isFromPublicArea=True&amp;isModal=true&amp;asPopupView=true" TargetMode="External"/><Relationship Id="rId2" Type="http://schemas.openxmlformats.org/officeDocument/2006/relationships/hyperlink" Target="https://community.secop.gov.co/Public/Tendering/OpportunityDetail/Index?noticeUID=CO1.NTC.8071015&amp;isFromPublicArea=True&amp;isModal=true&amp;asPopupView=true" TargetMode="External"/><Relationship Id="rId1" Type="http://schemas.openxmlformats.org/officeDocument/2006/relationships/hyperlink" Target="https://community.secop.gov.co/Public/Tendering/OpportunityDetail/Index?noticeUID=CO1.NTC.7541834&amp;isFromPublicArea=True&amp;isModal=true&amp;asPopupView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0BF8D-2800-488B-92CB-B5F8A4712D02}">
  <sheetPr>
    <pageSetUpPr fitToPage="1"/>
  </sheetPr>
  <dimension ref="B2:J15"/>
  <sheetViews>
    <sheetView showGridLines="0" zoomScale="80" zoomScaleNormal="80" workbookViewId="0">
      <selection activeCell="C14" sqref="C14:D14"/>
    </sheetView>
  </sheetViews>
  <sheetFormatPr baseColWidth="10" defaultColWidth="17.5546875" defaultRowHeight="29.25" customHeight="1" x14ac:dyDescent="0.25"/>
  <cols>
    <col min="1" max="2" width="5.33203125" style="2" customWidth="1"/>
    <col min="3" max="3" width="63.109375" style="3" customWidth="1"/>
    <col min="4" max="4" width="11.6640625" style="3" customWidth="1"/>
    <col min="5" max="5" width="14.33203125" style="2" customWidth="1"/>
    <col min="6" max="6" width="31.5546875" style="2" customWidth="1"/>
    <col min="7" max="7" width="30.88671875" style="2" customWidth="1"/>
    <col min="8" max="9" width="30.77734375" style="2" customWidth="1"/>
    <col min="10" max="10" width="21.44140625" style="2" customWidth="1"/>
    <col min="11" max="11" width="4.6640625" style="2" customWidth="1"/>
    <col min="12" max="15" width="17.5546875" style="2" customWidth="1"/>
    <col min="16" max="16384" width="17.5546875" style="2"/>
  </cols>
  <sheetData>
    <row r="2" spans="2:10" ht="29.25" customHeight="1" x14ac:dyDescent="0.25">
      <c r="B2" s="37" t="s">
        <v>0</v>
      </c>
      <c r="C2" s="37"/>
      <c r="D2" s="37"/>
      <c r="E2" s="37"/>
      <c r="F2" s="37"/>
      <c r="G2" s="37"/>
      <c r="H2" s="37"/>
      <c r="I2" s="37"/>
      <c r="J2" s="37"/>
    </row>
    <row r="3" spans="2:10" ht="29.25" customHeight="1" x14ac:dyDescent="0.25">
      <c r="B3" s="37" t="s">
        <v>1</v>
      </c>
      <c r="C3" s="37"/>
      <c r="D3" s="37"/>
      <c r="E3" s="37"/>
      <c r="F3" s="37"/>
      <c r="G3" s="37"/>
      <c r="H3" s="37"/>
      <c r="I3" s="37"/>
      <c r="J3" s="37"/>
    </row>
    <row r="4" spans="2:10" ht="29.25" customHeight="1" x14ac:dyDescent="0.25">
      <c r="D4" s="39" t="s">
        <v>2</v>
      </c>
      <c r="E4" s="39"/>
      <c r="F4" s="28">
        <f ca="1">TODAY()</f>
        <v>45848</v>
      </c>
    </row>
    <row r="5" spans="2:10" ht="13.2" customHeight="1" x14ac:dyDescent="0.25"/>
    <row r="6" spans="2:10" s="6" customFormat="1" ht="54.75" customHeight="1" x14ac:dyDescent="0.25">
      <c r="B6" s="38"/>
      <c r="C6" s="38"/>
      <c r="D6" s="42" t="s">
        <v>3</v>
      </c>
      <c r="E6" s="44" t="s">
        <v>4</v>
      </c>
      <c r="F6" s="7" t="s">
        <v>5</v>
      </c>
      <c r="G6" s="7" t="s">
        <v>6</v>
      </c>
      <c r="H6" s="7" t="s">
        <v>7</v>
      </c>
      <c r="I6" s="7" t="s">
        <v>8</v>
      </c>
      <c r="J6" s="40" t="s">
        <v>9</v>
      </c>
    </row>
    <row r="7" spans="2:10" s="6" customFormat="1" ht="33.75" customHeight="1" x14ac:dyDescent="0.25">
      <c r="B7" s="8" t="s">
        <v>10</v>
      </c>
      <c r="C7" s="9" t="s">
        <v>11</v>
      </c>
      <c r="D7" s="43"/>
      <c r="E7" s="45"/>
      <c r="F7" s="7" t="s">
        <v>12</v>
      </c>
      <c r="G7" s="7" t="s">
        <v>12</v>
      </c>
      <c r="H7" s="7" t="s">
        <v>12</v>
      </c>
      <c r="I7" s="7" t="s">
        <v>12</v>
      </c>
      <c r="J7" s="41"/>
    </row>
    <row r="8" spans="2:10" ht="82.5" customHeight="1" x14ac:dyDescent="0.25">
      <c r="B8" s="10">
        <v>1</v>
      </c>
      <c r="C8" s="13" t="s">
        <v>13</v>
      </c>
      <c r="D8" s="11" t="s">
        <v>14</v>
      </c>
      <c r="E8" s="11">
        <v>1</v>
      </c>
      <c r="F8" s="16">
        <f>118819230.58/1336.53</f>
        <v>88901.282111138542</v>
      </c>
      <c r="G8" s="16">
        <f>90761300/1000</f>
        <v>90761.3</v>
      </c>
      <c r="H8" s="16">
        <f>149767534/1062</f>
        <v>141024.04331450094</v>
      </c>
      <c r="I8" s="16">
        <f>182358295/1980</f>
        <v>92100.148989898997</v>
      </c>
      <c r="J8" s="17">
        <f>AVERAGE(F8:I8)</f>
        <v>103196.69360388463</v>
      </c>
    </row>
    <row r="9" spans="2:10" ht="29.25" customHeight="1" x14ac:dyDescent="0.25">
      <c r="B9" s="46" t="s">
        <v>15</v>
      </c>
      <c r="C9" s="47"/>
      <c r="D9" s="47"/>
      <c r="E9" s="48"/>
      <c r="F9" s="18">
        <f t="shared" ref="F9:J9" si="0">SUM(F8:F8)</f>
        <v>88901.282111138542</v>
      </c>
      <c r="G9" s="18">
        <f t="shared" si="0"/>
        <v>90761.3</v>
      </c>
      <c r="H9" s="18">
        <f t="shared" si="0"/>
        <v>141024.04331450094</v>
      </c>
      <c r="I9" s="18">
        <f t="shared" si="0"/>
        <v>92100.148989898997</v>
      </c>
      <c r="J9" s="19">
        <f t="shared" si="0"/>
        <v>103196.69360388463</v>
      </c>
    </row>
    <row r="10" spans="2:10" ht="13.2" x14ac:dyDescent="0.25">
      <c r="B10" s="1"/>
      <c r="C10" s="4"/>
      <c r="D10" s="4"/>
      <c r="E10" s="1"/>
      <c r="F10" s="20"/>
      <c r="G10" s="15"/>
      <c r="H10" s="15"/>
      <c r="I10" s="5"/>
      <c r="J10" s="5"/>
    </row>
    <row r="11" spans="2:10" ht="17.399999999999999" customHeight="1" x14ac:dyDescent="0.25">
      <c r="C11"/>
      <c r="F11" s="12"/>
    </row>
    <row r="12" spans="2:10" ht="29.25" customHeight="1" x14ac:dyDescent="0.25">
      <c r="C12"/>
      <c r="F12" s="12"/>
    </row>
    <row r="13" spans="2:10" ht="29.25" customHeight="1" x14ac:dyDescent="0.25">
      <c r="B13" s="36"/>
      <c r="C13" s="36"/>
      <c r="D13" s="36"/>
      <c r="E13" s="36"/>
      <c r="F13" s="36"/>
      <c r="G13" s="36"/>
      <c r="H13" s="36"/>
      <c r="I13" s="36"/>
      <c r="J13" s="36"/>
    </row>
    <row r="14" spans="2:10" ht="29.25" customHeight="1" x14ac:dyDescent="0.25">
      <c r="F14" s="12"/>
    </row>
    <row r="15" spans="2:10" ht="29.25" customHeight="1" x14ac:dyDescent="0.25">
      <c r="G15" s="14"/>
    </row>
  </sheetData>
  <mergeCells count="9">
    <mergeCell ref="B13:J13"/>
    <mergeCell ref="B2:J2"/>
    <mergeCell ref="B3:J3"/>
    <mergeCell ref="B6:C6"/>
    <mergeCell ref="D4:E4"/>
    <mergeCell ref="J6:J7"/>
    <mergeCell ref="D6:D7"/>
    <mergeCell ref="E6:E7"/>
    <mergeCell ref="B9:E9"/>
  </mergeCells>
  <printOptions horizontalCentered="1" verticalCentered="1"/>
  <pageMargins left="0.74803149606299213" right="0.74803149606299213" top="0.98425196850393704" bottom="0.98425196850393704" header="0" footer="0"/>
  <pageSetup scale="29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8A141-B9C9-44F8-B3AE-77532C861A56}">
  <sheetPr>
    <pageSetUpPr fitToPage="1"/>
  </sheetPr>
  <dimension ref="B1:I10"/>
  <sheetViews>
    <sheetView showGridLines="0" zoomScale="70" zoomScaleNormal="70" workbookViewId="0">
      <selection activeCell="F14" sqref="F14"/>
    </sheetView>
  </sheetViews>
  <sheetFormatPr baseColWidth="10" defaultColWidth="17.5546875" defaultRowHeight="29.25" customHeight="1" x14ac:dyDescent="0.25"/>
  <cols>
    <col min="1" max="1" width="6.33203125" style="2" customWidth="1"/>
    <col min="2" max="2" width="17.5546875" style="2"/>
    <col min="3" max="3" width="52.5546875" style="3" customWidth="1"/>
    <col min="4" max="4" width="17.5546875" style="3"/>
    <col min="5" max="5" width="17.5546875" style="2"/>
    <col min="6" max="6" width="21" style="2" customWidth="1"/>
    <col min="7" max="7" width="32.44140625" style="2" bestFit="1" customWidth="1"/>
    <col min="8" max="9" width="19.6640625" style="2" bestFit="1" customWidth="1"/>
    <col min="10" max="10" width="5.6640625" style="2" customWidth="1"/>
    <col min="11" max="16384" width="17.5546875" style="2"/>
  </cols>
  <sheetData>
    <row r="1" spans="2:9" ht="16.95" customHeight="1" x14ac:dyDescent="0.25"/>
    <row r="2" spans="2:9" ht="29.25" customHeight="1" x14ac:dyDescent="0.25">
      <c r="B2" s="37" t="s">
        <v>0</v>
      </c>
      <c r="C2" s="37"/>
      <c r="D2" s="37"/>
      <c r="E2" s="37"/>
      <c r="F2" s="37"/>
      <c r="G2" s="37"/>
      <c r="H2" s="37"/>
      <c r="I2" s="27"/>
    </row>
    <row r="3" spans="2:9" ht="40.950000000000003" customHeight="1" x14ac:dyDescent="0.25">
      <c r="B3" s="37" t="s">
        <v>1</v>
      </c>
      <c r="C3" s="37"/>
      <c r="D3" s="37"/>
      <c r="E3" s="37"/>
      <c r="F3" s="37"/>
      <c r="G3" s="37"/>
      <c r="H3" s="37"/>
      <c r="I3" s="27"/>
    </row>
    <row r="4" spans="2:9" ht="37.200000000000003" customHeight="1" x14ac:dyDescent="0.25">
      <c r="D4" s="39" t="s">
        <v>2</v>
      </c>
      <c r="E4" s="39"/>
      <c r="F4" s="28">
        <v>45848</v>
      </c>
    </row>
    <row r="6" spans="2:9" ht="58.95" customHeight="1" x14ac:dyDescent="0.25">
      <c r="B6" s="38"/>
      <c r="C6" s="38"/>
      <c r="D6" s="54" t="s">
        <v>3</v>
      </c>
      <c r="E6" s="52" t="s">
        <v>4</v>
      </c>
      <c r="F6" s="52" t="s">
        <v>16</v>
      </c>
      <c r="G6" s="7" t="s">
        <v>8</v>
      </c>
      <c r="H6" s="53" t="s">
        <v>17</v>
      </c>
      <c r="I6" s="53" t="s">
        <v>18</v>
      </c>
    </row>
    <row r="7" spans="2:9" ht="29.25" customHeight="1" x14ac:dyDescent="0.25">
      <c r="B7" s="8" t="s">
        <v>10</v>
      </c>
      <c r="C7" s="9" t="s">
        <v>11</v>
      </c>
      <c r="D7" s="54"/>
      <c r="E7" s="52"/>
      <c r="F7" s="52"/>
      <c r="G7" s="7" t="s">
        <v>12</v>
      </c>
      <c r="H7" s="53"/>
      <c r="I7" s="53"/>
    </row>
    <row r="8" spans="2:9" ht="111.6" customHeight="1" x14ac:dyDescent="0.25">
      <c r="B8" s="10">
        <v>1</v>
      </c>
      <c r="C8" s="13" t="s">
        <v>13</v>
      </c>
      <c r="D8" s="11" t="s">
        <v>14</v>
      </c>
      <c r="E8" s="11">
        <v>1980</v>
      </c>
      <c r="F8" s="11">
        <v>5</v>
      </c>
      <c r="G8" s="30">
        <v>92100.148989898997</v>
      </c>
      <c r="H8" s="17">
        <f>G8*E8</f>
        <v>182358295</v>
      </c>
      <c r="I8" s="17">
        <f>(G8*E8)*F8</f>
        <v>911791475</v>
      </c>
    </row>
    <row r="9" spans="2:9" ht="29.25" customHeight="1" x14ac:dyDescent="0.25">
      <c r="B9" s="46" t="s">
        <v>19</v>
      </c>
      <c r="C9" s="47"/>
      <c r="D9" s="47"/>
      <c r="E9" s="47"/>
      <c r="F9" s="48"/>
      <c r="G9" s="18">
        <f>SUM(G8)</f>
        <v>92100.148989898997</v>
      </c>
      <c r="H9" s="29">
        <f t="shared" ref="H9:I9" si="0">SUM(H8:H8)</f>
        <v>182358295</v>
      </c>
      <c r="I9" s="29">
        <f t="shared" si="0"/>
        <v>911791475</v>
      </c>
    </row>
    <row r="10" spans="2:9" ht="19.2" customHeight="1" x14ac:dyDescent="0.25"/>
  </sheetData>
  <mergeCells count="10">
    <mergeCell ref="B9:F9"/>
    <mergeCell ref="D4:E4"/>
    <mergeCell ref="B6:C6"/>
    <mergeCell ref="D6:D7"/>
    <mergeCell ref="E6:E7"/>
    <mergeCell ref="B2:H2"/>
    <mergeCell ref="B3:H3"/>
    <mergeCell ref="F6:F7"/>
    <mergeCell ref="H6:H7"/>
    <mergeCell ref="I6:I7"/>
  </mergeCells>
  <printOptions horizontalCentered="1" verticalCentered="1"/>
  <pageMargins left="0.74803149606299213" right="0.74803149606299213" top="0.98425196850393704" bottom="0.98425196850393704" header="0" footer="0"/>
  <pageSetup scale="29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FF2E-3CD9-427F-9697-F56B6E18BBE1}">
  <sheetPr>
    <pageSetUpPr fitToPage="1"/>
  </sheetPr>
  <dimension ref="B1:H15"/>
  <sheetViews>
    <sheetView showGridLines="0" tabSelected="1" zoomScale="80" zoomScaleNormal="80" workbookViewId="0">
      <selection sqref="A1:I11"/>
    </sheetView>
  </sheetViews>
  <sheetFormatPr baseColWidth="10" defaultColWidth="17.5546875" defaultRowHeight="29.25" customHeight="1" x14ac:dyDescent="0.25"/>
  <cols>
    <col min="1" max="2" width="5.33203125" style="2" customWidth="1"/>
    <col min="3" max="3" width="63.109375" style="3" customWidth="1"/>
    <col min="4" max="8" width="19.77734375" style="2" customWidth="1"/>
    <col min="9" max="9" width="4.6640625" style="2" customWidth="1"/>
    <col min="10" max="13" width="17.5546875" style="2" customWidth="1"/>
    <col min="14" max="16384" width="17.5546875" style="2"/>
  </cols>
  <sheetData>
    <row r="1" spans="2:8" ht="24" customHeight="1" x14ac:dyDescent="0.25"/>
    <row r="2" spans="2:8" ht="29.25" customHeight="1" x14ac:dyDescent="0.25">
      <c r="B2" s="37" t="s">
        <v>0</v>
      </c>
      <c r="C2" s="37"/>
      <c r="D2" s="37"/>
      <c r="E2" s="37"/>
      <c r="F2" s="37"/>
      <c r="G2" s="37"/>
      <c r="H2" s="37"/>
    </row>
    <row r="3" spans="2:8" ht="29.25" customHeight="1" x14ac:dyDescent="0.25">
      <c r="B3" s="37" t="s">
        <v>40</v>
      </c>
      <c r="C3" s="37"/>
      <c r="D3" s="37"/>
      <c r="E3" s="37"/>
      <c r="F3" s="37"/>
      <c r="G3" s="37"/>
      <c r="H3" s="37"/>
    </row>
    <row r="4" spans="2:8" ht="29.25" customHeight="1" x14ac:dyDescent="0.25">
      <c r="D4" s="28">
        <f ca="1">TODAY()</f>
        <v>45848</v>
      </c>
      <c r="E4" s="33"/>
      <c r="F4" s="33"/>
    </row>
    <row r="5" spans="2:8" ht="13.2" customHeight="1" x14ac:dyDescent="0.25"/>
    <row r="6" spans="2:8" s="6" customFormat="1" ht="54.75" customHeight="1" x14ac:dyDescent="0.25">
      <c r="B6" s="38"/>
      <c r="C6" s="38"/>
      <c r="D6" s="7" t="s">
        <v>33</v>
      </c>
      <c r="E6" s="7" t="s">
        <v>34</v>
      </c>
      <c r="F6" s="7" t="s">
        <v>35</v>
      </c>
      <c r="G6" s="7" t="s">
        <v>36</v>
      </c>
      <c r="H6" s="7" t="s">
        <v>37</v>
      </c>
    </row>
    <row r="7" spans="2:8" s="6" customFormat="1" ht="33.75" customHeight="1" x14ac:dyDescent="0.25">
      <c r="B7" s="8" t="s">
        <v>10</v>
      </c>
      <c r="C7" s="9" t="s">
        <v>11</v>
      </c>
      <c r="D7" s="7" t="s">
        <v>12</v>
      </c>
      <c r="E7" s="7" t="s">
        <v>12</v>
      </c>
      <c r="F7" s="7" t="s">
        <v>12</v>
      </c>
      <c r="G7" s="7" t="s">
        <v>12</v>
      </c>
      <c r="H7" s="7" t="s">
        <v>12</v>
      </c>
    </row>
    <row r="8" spans="2:8" ht="82.5" customHeight="1" x14ac:dyDescent="0.25">
      <c r="B8" s="10">
        <v>1</v>
      </c>
      <c r="C8" s="31" t="s">
        <v>41</v>
      </c>
      <c r="D8" s="16">
        <v>139050000</v>
      </c>
      <c r="E8" s="16">
        <v>143221500</v>
      </c>
      <c r="F8" s="16">
        <v>147518144</v>
      </c>
      <c r="G8" s="16">
        <v>166872524</v>
      </c>
      <c r="H8" s="16">
        <v>182358295</v>
      </c>
    </row>
    <row r="9" spans="2:8" ht="29.25" customHeight="1" x14ac:dyDescent="0.25">
      <c r="B9" s="46" t="s">
        <v>38</v>
      </c>
      <c r="C9" s="47"/>
      <c r="D9" s="18">
        <f t="shared" ref="D9:H9" si="0">SUM(D8:D8)</f>
        <v>139050000</v>
      </c>
      <c r="E9" s="18">
        <f t="shared" si="0"/>
        <v>143221500</v>
      </c>
      <c r="F9" s="18">
        <f t="shared" si="0"/>
        <v>147518144</v>
      </c>
      <c r="G9" s="18">
        <f t="shared" si="0"/>
        <v>166872524</v>
      </c>
      <c r="H9" s="18">
        <f t="shared" si="0"/>
        <v>182358295</v>
      </c>
    </row>
    <row r="10" spans="2:8" ht="28.2" customHeight="1" x14ac:dyDescent="0.25">
      <c r="B10" s="49" t="s">
        <v>39</v>
      </c>
      <c r="C10" s="50"/>
      <c r="D10" s="51"/>
      <c r="E10" s="32">
        <f>(E9-D9)/D9</f>
        <v>0.03</v>
      </c>
      <c r="F10" s="32">
        <f>(F9-E9)/E9</f>
        <v>2.9999993017808081E-2</v>
      </c>
      <c r="G10" s="32">
        <f>(G9-F9)/F9</f>
        <v>0.13119999665939397</v>
      </c>
      <c r="H10" s="32">
        <f>(H9-G9)/G9</f>
        <v>9.2800004631079944E-2</v>
      </c>
    </row>
    <row r="11" spans="2:8" ht="17.399999999999999" customHeight="1" x14ac:dyDescent="0.25">
      <c r="B11" s="55"/>
      <c r="C11" s="55"/>
      <c r="D11" s="56"/>
      <c r="E11" s="34"/>
      <c r="G11" s="34"/>
      <c r="H11" s="34"/>
    </row>
    <row r="12" spans="2:8" ht="29.25" customHeight="1" x14ac:dyDescent="0.25">
      <c r="C12"/>
      <c r="D12" s="12"/>
      <c r="E12" s="12"/>
      <c r="F12" s="12"/>
      <c r="G12" s="35"/>
      <c r="H12" s="35"/>
    </row>
    <row r="13" spans="2:8" ht="29.25" customHeight="1" x14ac:dyDescent="0.25">
      <c r="B13" s="36"/>
      <c r="C13" s="36"/>
      <c r="D13" s="36"/>
      <c r="E13" s="36"/>
      <c r="F13" s="36"/>
      <c r="G13" s="36"/>
      <c r="H13" s="36"/>
    </row>
    <row r="14" spans="2:8" ht="29.25" customHeight="1" x14ac:dyDescent="0.25">
      <c r="D14" s="12"/>
      <c r="E14" s="12"/>
      <c r="F14" s="12"/>
    </row>
    <row r="15" spans="2:8" ht="29.25" customHeight="1" x14ac:dyDescent="0.25">
      <c r="G15" s="14"/>
    </row>
  </sheetData>
  <mergeCells count="6">
    <mergeCell ref="B9:C9"/>
    <mergeCell ref="B13:H13"/>
    <mergeCell ref="B10:D10"/>
    <mergeCell ref="B2:H2"/>
    <mergeCell ref="B3:H3"/>
    <mergeCell ref="B6:C6"/>
  </mergeCells>
  <printOptions horizontalCentered="1" verticalCentered="1"/>
  <pageMargins left="0.74803149606299213" right="0.74803149606299213" top="0.98425196850393704" bottom="0.98425196850393704" header="0" footer="0"/>
  <pageSetup scale="29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AF7FE-9C0D-4695-AE6A-3123E0DCC92F}">
  <dimension ref="B2:F8"/>
  <sheetViews>
    <sheetView workbookViewId="0">
      <selection activeCell="G7" sqref="G7"/>
    </sheetView>
  </sheetViews>
  <sheetFormatPr baseColWidth="10" defaultColWidth="8.88671875" defaultRowHeight="13.2" x14ac:dyDescent="0.25"/>
  <cols>
    <col min="2" max="2" width="14.5546875" customWidth="1"/>
    <col min="3" max="3" width="17.5546875" customWidth="1"/>
    <col min="5" max="5" width="18.5546875" customWidth="1"/>
    <col min="6" max="6" width="30.6640625" customWidth="1"/>
  </cols>
  <sheetData>
    <row r="2" spans="2:6" ht="28.5" customHeight="1" x14ac:dyDescent="0.25">
      <c r="B2" s="25" t="s">
        <v>20</v>
      </c>
      <c r="C2" s="25" t="s">
        <v>21</v>
      </c>
      <c r="D2" s="25" t="s">
        <v>14</v>
      </c>
      <c r="E2" s="25" t="s">
        <v>22</v>
      </c>
      <c r="F2" s="26" t="s">
        <v>23</v>
      </c>
    </row>
    <row r="3" spans="2:6" ht="56.25" customHeight="1" x14ac:dyDescent="0.25">
      <c r="B3" s="22" t="s">
        <v>24</v>
      </c>
      <c r="C3" s="22" t="s">
        <v>25</v>
      </c>
      <c r="D3" s="22">
        <v>1336.53</v>
      </c>
      <c r="E3" s="23">
        <v>118819230.58</v>
      </c>
      <c r="F3" s="24" t="s">
        <v>26</v>
      </c>
    </row>
    <row r="4" spans="2:6" ht="55.2" x14ac:dyDescent="0.25">
      <c r="B4" s="22" t="s">
        <v>27</v>
      </c>
      <c r="C4" s="22" t="s">
        <v>28</v>
      </c>
      <c r="D4" s="22">
        <v>1000</v>
      </c>
      <c r="E4" s="23">
        <v>90761300</v>
      </c>
      <c r="F4" s="24" t="s">
        <v>29</v>
      </c>
    </row>
    <row r="5" spans="2:6" ht="55.2" x14ac:dyDescent="0.25">
      <c r="B5" s="22" t="s">
        <v>30</v>
      </c>
      <c r="C5" s="22" t="s">
        <v>31</v>
      </c>
      <c r="D5" s="22">
        <v>1062</v>
      </c>
      <c r="E5" s="23">
        <v>14976534</v>
      </c>
      <c r="F5" s="24" t="s">
        <v>32</v>
      </c>
    </row>
    <row r="6" spans="2:6" ht="13.8" x14ac:dyDescent="0.25">
      <c r="B6" s="21"/>
      <c r="C6" s="21"/>
      <c r="D6" s="21"/>
      <c r="E6" s="21"/>
      <c r="F6" s="21"/>
    </row>
    <row r="7" spans="2:6" ht="13.8" x14ac:dyDescent="0.25">
      <c r="B7" s="21"/>
      <c r="C7" s="21"/>
      <c r="D7" s="21"/>
      <c r="E7" s="21"/>
      <c r="F7" s="21"/>
    </row>
    <row r="8" spans="2:6" ht="13.8" x14ac:dyDescent="0.25">
      <c r="B8" s="21"/>
      <c r="C8" s="21"/>
      <c r="D8" s="21"/>
      <c r="E8" s="21"/>
      <c r="F8" s="21"/>
    </row>
  </sheetData>
  <hyperlinks>
    <hyperlink ref="F3" r:id="rId1" xr:uid="{E7649403-0154-45A0-8A35-2E4314B636AD}"/>
    <hyperlink ref="F4" r:id="rId2" xr:uid="{1CCABF00-AB24-44E2-BBA7-D96DFFDD5936}"/>
    <hyperlink ref="F5" r:id="rId3" xr:uid="{8A94F3F4-FA99-4436-B60F-0FB8B9BDAE8C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SIGNADOGASEGE xmlns="3d15e45a-3674-4d1f-b15f-76e66471996d">
      <UserInfo>
        <DisplayName/>
        <AccountId xsi:nil="true"/>
        <AccountType/>
      </UserInfo>
    </ASIGNADOGASEGE>
    <ESTADO xmlns="3d15e45a-3674-4d1f-b15f-76e66471996d" xsi:nil="true"/>
    <ASIGNADOGTC xmlns="3d15e45a-3674-4d1f-b15f-76e66471996d">
      <UserInfo>
        <DisplayName/>
        <AccountId xsi:nil="true"/>
        <AccountType/>
      </UserInfo>
    </ASIGNADOGTC>
    <FECHA_x0020_DE_x0020_ASIGNACION xmlns="3d15e45a-3674-4d1f-b15f-76e66471996d" xsi:nil="true"/>
    <COMENTARIOS xmlns="3d15e45a-3674-4d1f-b15f-76e66471996d" xsi:nil="true"/>
    <lcf76f155ced4ddcb4097134ff3c332f xmlns="3d15e45a-3674-4d1f-b15f-76e66471996d">
      <Terms xmlns="http://schemas.microsoft.com/office/infopath/2007/PartnerControls"/>
    </lcf76f155ced4ddcb4097134ff3c332f>
    <FECHA_x0020_REVISION_x0020__x0028_DF_x0029_ xmlns="3d15e45a-3674-4d1f-b15f-76e66471996d" xsi:nil="true"/>
    <ASIGNADO_x0020_DF xmlns="3d15e45a-3674-4d1f-b15f-76e66471996d">
      <UserInfo>
        <DisplayName/>
        <AccountId xsi:nil="true"/>
        <AccountType/>
      </UserInfo>
    </ASIGNADO_x0020_DF>
    <_x0028_GTC_x0029_FECHADEASIGNACI_x00d3_N xmlns="3d15e45a-3674-4d1f-b15f-76e66471996d" xsi:nil="true"/>
    <FECHADEREVISION xmlns="3d15e45a-3674-4d1f-b15f-76e66471996d" xsi:nil="true"/>
    <_x0028_GTC_x0029_FECHADEREVISI_x00d3_N xmlns="3d15e45a-3674-4d1f-b15f-76e66471996d" xsi:nil="true"/>
    <FECHA_x0020_ASIGNACION_x0020__x0028_DF_x0029_ xmlns="3d15e45a-3674-4d1f-b15f-76e66471996d" xsi:nil="true"/>
    <COMENTARIOS_x0020__x0028_DF_x0029_ xmlns="3d15e45a-3674-4d1f-b15f-76e66471996d" xsi:nil="true"/>
    <_x0028_GTC_x0029_ESTADO xmlns="3d15e45a-3674-4d1f-b15f-76e66471996d" xsi:nil="true"/>
    <_x0028_GTC_x0029_COMENTARIOS xmlns="3d15e45a-3674-4d1f-b15f-76e6647199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BA738AEF0277647A657E3C3E7450CEF" ma:contentTypeVersion="51" ma:contentTypeDescription="Crear nuevo documento." ma:contentTypeScope="" ma:versionID="8d0a438c53a76017e6b9bbdd4d4e6073">
  <xsd:schema xmlns:xsd="http://www.w3.org/2001/XMLSchema" xmlns:xs="http://www.w3.org/2001/XMLSchema" xmlns:p="http://schemas.microsoft.com/office/2006/metadata/properties" xmlns:ns2="3d15e45a-3674-4d1f-b15f-76e66471996d" targetNamespace="http://schemas.microsoft.com/office/2006/metadata/properties" ma:root="true" ma:fieldsID="79e3fcdff91a3af7ac28d6fce1f40b4f" ns2:_="">
    <xsd:import namespace="3d15e45a-3674-4d1f-b15f-76e6647199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ASIGNADOGASEGE" minOccurs="0"/>
                <xsd:element ref="ns2:FECHA_x0020_DE_x0020_ASIGNACION" minOccurs="0"/>
                <xsd:element ref="ns2:ESTADO" minOccurs="0"/>
                <xsd:element ref="ns2:FECHADEREVISION" minOccurs="0"/>
                <xsd:element ref="ns2:COMENTARIOS" minOccurs="0"/>
                <xsd:element ref="ns2:ASIGNADOGTC" minOccurs="0"/>
                <xsd:element ref="ns2:_x0028_GTC_x0029_ESTADO" minOccurs="0"/>
                <xsd:element ref="ns2:_x0028_GTC_x0029_FECHADEASIGNACI_x00d3_N" minOccurs="0"/>
                <xsd:element ref="ns2:_x0028_GTC_x0029_FECHADEREVISI_x00d3_N" minOccurs="0"/>
                <xsd:element ref="ns2:_x0028_GTC_x0029_COMENTARIO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ASIGNADO_x0020_DF" minOccurs="0"/>
                <xsd:element ref="ns2:FECHA_x0020_ASIGNACION_x0020__x0028_DF_x0029_" minOccurs="0"/>
                <xsd:element ref="ns2:FECHA_x0020_REVISION_x0020__x0028_DF_x0029_" minOccurs="0"/>
                <xsd:element ref="ns2:COMENTARIOS_x0020__x0028_DF_x0029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15e45a-3674-4d1f-b15f-76e664719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ASIGNADOGASEGE" ma:index="12" nillable="true" ma:displayName="ASIGNADO GA SEGE" ma:format="Dropdown" ma:list="UserInfo" ma:SharePointGroup="0" ma:internalName="ASIGNADOGASEG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FECHA_x0020_DE_x0020_ASIGNACION" ma:index="13" nillable="true" ma:displayName="FECHA DE ASIGNACIÓN (GA SEGE)" ma:format="DateOnly" ma:internalName="FECHA_x0020_DE_x0020_ASIGNACION">
      <xsd:simpleType>
        <xsd:restriction base="dms:DateTime"/>
      </xsd:simpleType>
    </xsd:element>
    <xsd:element name="ESTADO" ma:index="14" nillable="true" ma:displayName="ESTADO (GA SEGE)" ma:format="Dropdown" ma:internalName="ESTADO">
      <xsd:simpleType>
        <xsd:restriction base="dms:Choice">
          <xsd:enumeration value="APROBADO"/>
          <xsd:enumeration value="DEVUELTO PARA CORRRECCIONES"/>
          <xsd:enumeration value="EN REVISION"/>
        </xsd:restriction>
      </xsd:simpleType>
    </xsd:element>
    <xsd:element name="FECHADEREVISION" ma:index="15" nillable="true" ma:displayName="FECHA DE REVISION (GA SEGE)" ma:format="DateOnly" ma:internalName="FECHADEREVISION">
      <xsd:simpleType>
        <xsd:restriction base="dms:DateTime"/>
      </xsd:simpleType>
    </xsd:element>
    <xsd:element name="COMENTARIOS" ma:index="16" nillable="true" ma:displayName="COMENTARIOS (GA SEGE)" ma:format="Dropdown" ma:internalName="COMENTARIOS">
      <xsd:simpleType>
        <xsd:restriction base="dms:Note">
          <xsd:maxLength value="255"/>
        </xsd:restriction>
      </xsd:simpleType>
    </xsd:element>
    <xsd:element name="ASIGNADOGTC" ma:index="17" nillable="true" ma:displayName="ASIGNADO GTC" ma:format="Dropdown" ma:list="UserInfo" ma:SharePointGroup="0" ma:internalName="ASIGNADOGTC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0028_GTC_x0029_ESTADO" ma:index="18" nillable="true" ma:displayName="ESTADO (GTC)" ma:format="Dropdown" ma:internalName="_x0028_GTC_x0029_ESTADO">
      <xsd:simpleType>
        <xsd:restriction base="dms:Choice">
          <xsd:enumeration value="APROBADO"/>
          <xsd:enumeration value="DEVUELTO PARA CORRRECCIONES"/>
          <xsd:enumeration value="EN REVISION"/>
        </xsd:restriction>
      </xsd:simpleType>
    </xsd:element>
    <xsd:element name="_x0028_GTC_x0029_FECHADEASIGNACI_x00d3_N" ma:index="19" nillable="true" ma:displayName="FECHA DE ASIGNACIÓN (GTC)" ma:format="DateOnly" ma:internalName="_x0028_GTC_x0029_FECHADEASIGNACI_x00d3_N">
      <xsd:simpleType>
        <xsd:restriction base="dms:DateTime"/>
      </xsd:simpleType>
    </xsd:element>
    <xsd:element name="_x0028_GTC_x0029_FECHADEREVISI_x00d3_N" ma:index="20" nillable="true" ma:displayName="FECHA DE REVISIÓN (GTC)" ma:format="DateOnly" ma:internalName="_x0028_GTC_x0029_FECHADEREVISI_x00d3_N">
      <xsd:simpleType>
        <xsd:restriction base="dms:DateTime"/>
      </xsd:simpleType>
    </xsd:element>
    <xsd:element name="_x0028_GTC_x0029_COMENTARIOS" ma:index="21" nillable="true" ma:displayName="COMENTARIOS (GTC)" ma:format="Dropdown" ma:internalName="_x0028_GTC_x0029_COMENTARIOS">
      <xsd:simpleType>
        <xsd:restriction base="dms:Text">
          <xsd:maxLength value="255"/>
        </xsd:restriction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33d804f7-ca46-4700-9da3-18b907134a7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ASIGNADO_x0020_DF" ma:index="28" nillable="true" ma:displayName="ASIGNADO DF" ma:list="UserInfo" ma:SearchPeopleOnly="false" ma:SharePointGroup="0" ma:internalName="ASIGNADO_x0020_DF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FECHA_x0020_ASIGNACION_x0020__x0028_DF_x0029_" ma:index="29" nillable="true" ma:displayName="FECHA ASIGNACION (DF)" ma:format="DateOnly" ma:internalName="FECHA_x0020_ASIGNACION_x0020__x0028_DF_x0029_">
      <xsd:simpleType>
        <xsd:restriction base="dms:DateTime"/>
      </xsd:simpleType>
    </xsd:element>
    <xsd:element name="FECHA_x0020_REVISION_x0020__x0028_DF_x0029_" ma:index="30" nillable="true" ma:displayName="FECHA REVISION (DF)" ma:format="DateOnly" ma:internalName="FECHA_x0020_REVISION_x0020__x0028_DF_x0029_">
      <xsd:simpleType>
        <xsd:restriction base="dms:DateTime"/>
      </xsd:simpleType>
    </xsd:element>
    <xsd:element name="COMENTARIOS_x0020__x0028_DF_x0029_" ma:index="31" nillable="true" ma:displayName="COMENTARIOS (DF)" ma:internalName="COMENTARIOS_x0020__x0028_DF_x0029_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5D94E4-F6AB-46A0-B52E-2A6621165C84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3d15e45a-3674-4d1f-b15f-76e66471996d"/>
    <ds:schemaRef ds:uri="http://schemas.openxmlformats.org/package/2006/metadata/core-properties"/>
    <ds:schemaRef ds:uri="http://purl.org/dc/terms/"/>
    <ds:schemaRef ds:uri="http://purl.org/dc/dcmitype/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DA1161F-322F-474B-A2C7-665490984D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879F64-E3F8-426A-80E5-ADFE66DCC4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15e45a-3674-4d1f-b15f-76e6647199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9478eec2-8df7-4948-80d3-740a16e1dcca}" enabled="0" method="" siteId="{9478eec2-8df7-4948-80d3-740a16e1dcc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EPRECIOS</vt:lpstr>
      <vt:lpstr>PRESUPUESTO</vt:lpstr>
      <vt:lpstr>HISTORICO</vt:lpstr>
      <vt:lpstr>Links de consulta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 ORJUELA</dc:creator>
  <cp:keywords/>
  <dc:description/>
  <cp:lastModifiedBy>Jhonnatan Alfonso Cardenas Gonzalez</cp:lastModifiedBy>
  <cp:revision/>
  <dcterms:created xsi:type="dcterms:W3CDTF">2020-06-09T19:58:06Z</dcterms:created>
  <dcterms:modified xsi:type="dcterms:W3CDTF">2025-07-11T00:12:41Z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0x0101008BA738AEF0277647A657E3C3E7450CEF</vt:lpwstr>
  </property>
  <property fmtid="{D5CDD505-2E9C-101B-9397-08002B2CF9AE}" pid="3" name="MediaServiceImageTags">
    <vt:lpwstr/>
  </property>
</Properties>
</file>