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ssalud-my.sharepoint.com/personal/kruano_ins_gov_co/Documents/12_DRSP_2025/19_Contratos de reactivos 2025/"/>
    </mc:Choice>
  </mc:AlternateContent>
  <xr:revisionPtr revIDLastSave="1" documentId="8_{4411CADD-D77D-486E-9B7F-93FD3C362979}" xr6:coauthVersionLast="47" xr6:coauthVersionMax="47" xr10:uidLastSave="{347A00F4-1454-415B-B7CA-D2DC383AF462}"/>
  <bookViews>
    <workbookView xWindow="-120" yWindow="-120" windowWidth="29040" windowHeight="15840" xr2:uid="{9FAC8506-3DBD-404E-B234-440948039DFA}"/>
  </bookViews>
  <sheets>
    <sheet name="Supervisor contratos 2025" sheetId="1" r:id="rId1"/>
  </sheets>
  <definedNames>
    <definedName name="_xlnm._FilterDatabase" localSheetId="0" hidden="1">'Supervisor contratos 2025'!$A$2:$SL$124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L1061" i="1" l="1"/>
  <c r="SL1060" i="1"/>
  <c r="SL1058" i="1"/>
  <c r="SL1056" i="1"/>
  <c r="SL1053" i="1"/>
  <c r="SL1051" i="1"/>
  <c r="SL1050" i="1"/>
  <c r="SL1049" i="1"/>
  <c r="SL1048" i="1"/>
  <c r="SL1047" i="1"/>
  <c r="SL1046" i="1"/>
  <c r="SL1045" i="1"/>
  <c r="SL1043" i="1"/>
  <c r="SL1040" i="1"/>
  <c r="SL1039" i="1"/>
  <c r="SL1038" i="1"/>
  <c r="SL1036" i="1"/>
  <c r="SL594" i="1"/>
  <c r="SL374" i="1"/>
  <c r="I144" i="1"/>
  <c r="H144" i="1"/>
  <c r="G144" i="1"/>
  <c r="F144" i="1"/>
  <c r="E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44" i="1" s="1"/>
  <c r="D124" i="1"/>
  <c r="E122" i="1"/>
  <c r="D126" i="1" s="1"/>
  <c r="J146" i="1" s="1"/>
  <c r="J121" i="1"/>
  <c r="J119" i="1"/>
  <c r="J115" i="1"/>
  <c r="J112" i="1"/>
  <c r="J109" i="1"/>
  <c r="J106" i="1"/>
  <c r="J103" i="1"/>
  <c r="J100" i="1"/>
  <c r="J97" i="1"/>
  <c r="J92" i="1"/>
  <c r="J88" i="1"/>
  <c r="J85" i="1"/>
  <c r="J82" i="1"/>
  <c r="J79" i="1"/>
  <c r="J76" i="1"/>
  <c r="J74" i="1"/>
  <c r="J68" i="1"/>
  <c r="H67" i="1"/>
  <c r="J64" i="1"/>
  <c r="J59" i="1"/>
  <c r="J57" i="1"/>
  <c r="J54" i="1"/>
  <c r="J51" i="1"/>
  <c r="J48" i="1"/>
  <c r="J46" i="1"/>
  <c r="J44" i="1"/>
  <c r="J42" i="1"/>
  <c r="J40" i="1"/>
  <c r="H40" i="1"/>
  <c r="J39" i="1"/>
  <c r="J37" i="1"/>
  <c r="J35" i="1"/>
  <c r="J32" i="1"/>
  <c r="H31" i="1"/>
  <c r="J30" i="1"/>
  <c r="J26" i="1"/>
  <c r="H25" i="1"/>
  <c r="J22" i="1"/>
  <c r="H21" i="1"/>
  <c r="J19" i="1"/>
  <c r="J15" i="1"/>
  <c r="J12" i="1"/>
  <c r="H12" i="1"/>
  <c r="J10" i="1"/>
  <c r="H10" i="1"/>
  <c r="J9" i="1"/>
  <c r="J7" i="1"/>
  <c r="H7" i="1"/>
  <c r="J5" i="1"/>
  <c r="J3" i="1"/>
  <c r="J122" i="1" s="1"/>
</calcChain>
</file>

<file path=xl/sharedStrings.xml><?xml version="1.0" encoding="utf-8"?>
<sst xmlns="http://schemas.openxmlformats.org/spreadsheetml/2006/main" count="641" uniqueCount="214">
  <si>
    <t>Provedor</t>
  </si>
  <si>
    <t>ITEM</t>
  </si>
  <si>
    <t xml:space="preserve">Nombre del Rubro </t>
  </si>
  <si>
    <t>Código del Rubro</t>
  </si>
  <si>
    <t xml:space="preserve">Valor </t>
  </si>
  <si>
    <t>Supervisor</t>
  </si>
  <si>
    <t>Cargo</t>
  </si>
  <si>
    <t>Responsable del secop</t>
  </si>
  <si>
    <t>POA</t>
  </si>
  <si>
    <t>total contrato</t>
  </si>
  <si>
    <t>1. SIGMA CONTROL DE CALIDAD SAS INS-CYT-427-2025</t>
  </si>
  <si>
    <t>ADQUIS, DE BYS - SERVICIO DE EVALUACIÓN EXTERNA DEL DESEMPEÑO PARA BANCOS DE SANGRE Y SERVICIO DE TRANSFUSIÓN - FORTALECIMIENTO DE LA COORDINACIÓN DE LAS REDES DE BANCOS DE SANGRE Y DE DONACIÓN Y TRASPLANTES NACIONAL</t>
  </si>
  <si>
    <t>C-1901-0300-16-20201C-1901044-02-10</t>
  </si>
  <si>
    <t>Andrea Magally Herrera</t>
  </si>
  <si>
    <t>Profesional especialziado grado 17</t>
  </si>
  <si>
    <t>2. AQUALAB S.A.S-INS-CYT-428-2025</t>
  </si>
  <si>
    <t>415, 416,1042,1047</t>
  </si>
  <si>
    <t>ADQUIS, DE BYS - DOCUMENTOS DE LINEAMIENTOS TÉCNICOS - FORTALECIMIENTO DE LA CAPACIDAD RESOLUTIVA DEL LABORATORIO NACIONAL DE REFERENCIA Y REDES DE LABORATORIOS DE SALUD PÚBLICA, NACIONAL</t>
  </si>
  <si>
    <t>C-1901-0300-13-20201C-1901003-02-10</t>
  </si>
  <si>
    <t xml:space="preserve">NIDIA MARCELA ORJUELA </t>
  </si>
  <si>
    <t xml:space="preserve">Profesional especializado Grado 22 
                                                                                                            Aseguramiento de la Calidad
</t>
  </si>
  <si>
    <t xml:space="preserve">NIDIA MARCELA ORJUELA 
</t>
  </si>
  <si>
    <t>ADQUIS, DE BYS - BIOLÓGICOS BIOSIMILARES Y MEDICAMENTOS DE SÍNTESIS DE INTERÉS EN SALUD PÚBLICA - FORTALECIMIENTO DE LA CAPACIDAD INSTITUCIONAL EN LA PROVISIÓN DE BIENES Y SERVICIOS DE INTERÉS PARA LA SALUD PÚBLICA NACIONAL</t>
  </si>
  <si>
    <t>C-1901-0300-11-20201C-1901155-02-10</t>
  </si>
  <si>
    <t>C-1901-0300-11-20201C-1901154-02-10</t>
  </si>
  <si>
    <t>3. BIOSCIENCES SAS INS-CYT-429-2025</t>
  </si>
  <si>
    <t>536,537,538,539,540,541,542,543,1164</t>
  </si>
  <si>
    <t>ADQUIS, DE BYS - SERVICIO DE INVESTIGACIÓN DESARROLLO E INNOVACIÓN TECNOLÓGICA EN SALUD - FORTALECIMIENTO DE LA CAPACIDAD RESOLUTIVA DEL LABORATORIO NACIONAL DE REFERENCIA Y REDES DE LABORATORIOS DE SALUD PÚBLICA, NACIONAL</t>
  </si>
  <si>
    <t>C-1901-0300-13-20201C-1901021-02 -10</t>
  </si>
  <si>
    <t>Edgar Alberto Parra Saad</t>
  </si>
  <si>
    <t xml:space="preserve">Coordinador grupo Patología </t>
  </si>
  <si>
    <t>ADQUIS, DE BYS - SERVICIO DE INVESTIGACIÓN DESARROLLO E INNOVACIÓN TECNOLÓGICA EN SALUD - INVESTIGACIÓN EN SALUD PÚBLICA Y BIOMEDICINA NACIONAL</t>
  </si>
  <si>
    <t>C-1901-0300-17-20201C-1901021-02-10</t>
  </si>
  <si>
    <t>4. ROPSOHN THERAPEUTICS SAS-INS-CYT-430-2025</t>
  </si>
  <si>
    <t>157,158,159</t>
  </si>
  <si>
    <t>Diana Patricia Martinez</t>
  </si>
  <si>
    <t>Coordinadora - Grupo Genética crónicas</t>
  </si>
  <si>
    <t>5. SIEMENS HEALTHCARE SAS INS-CYT-431-2025</t>
  </si>
  <si>
    <t>1231,1232,1233,1234,1235</t>
  </si>
  <si>
    <t>ADQUIS, DE BYS - DOCUMENTOS DE INVESTIGACIÓN - MEJORAMIENTO DE LA SITUACIÓN NUTRICIONAL DE LA POBLACIÓN A NIVEL NACIONAL</t>
  </si>
  <si>
    <t>C-1901-0300-14-20201C-1901001-02-10</t>
  </si>
  <si>
    <t>Helly Casallas Cifuentes</t>
  </si>
  <si>
    <t>Profesional Universitario grado 5 grupo de Nutrición</t>
  </si>
  <si>
    <t>ADQUIS, DE BYS - SERVICIO DE INVESTIGACIÓN DESARROLLO E INNOVACIÓN TECNOLÓGICA EN SALUD - MEJORAMIENTO DE LA SITUACIÓN NUTRICIONAL DE LA POBLACIÓN A NIVEL NACIONAL</t>
  </si>
  <si>
    <t>C-1901-0300-14-20201C-1901021-02-21</t>
  </si>
  <si>
    <t>6. VITAL TECNOLOGIA MEDICA - VITAL LIMITADA-INS-CYT-432-2025</t>
  </si>
  <si>
    <t>1236,1237,1238,1239,1240,1241</t>
  </si>
  <si>
    <t>C-1901-0300-14-20201C-1901021-02-10</t>
  </si>
  <si>
    <t>7. INVERJIMSA SAS-INS-CYT-433-2025</t>
  </si>
  <si>
    <t>3,4,9,11,146,274,284,511,619,620,659,710,872,883,886,888,925,929,930,931,1108,
1251</t>
  </si>
  <si>
    <t>Deisy Magnolia Lozano</t>
  </si>
  <si>
    <t>Coordinadora aseguramiento de la calidad</t>
  </si>
  <si>
    <t>8. SANITAS S.A.S. INS-CYT-434-2025</t>
  </si>
  <si>
    <t>176,183,231,233,414,444,446,447,481,861,1196,1262,1267,1268,1269,1270,1271.</t>
  </si>
  <si>
    <t>Dioselina Peláez Carvajal</t>
  </si>
  <si>
    <t xml:space="preserve">Profesional Grado 19  Grupo de Genómica </t>
  </si>
  <si>
    <t>10. QUIMIOLAB SAS INS-CYT-435-2025</t>
  </si>
  <si>
    <t>428,643,730,1228</t>
  </si>
  <si>
    <t>SERGIO YEBRAIL GOMEZ RANGEL</t>
  </si>
  <si>
    <t>Coordinador grupo Virología</t>
  </si>
  <si>
    <t>ADQUIS, DE BYS - SERVICIO DE LABORATORIO DE REFERENCIA - FORTALECIMIENTO DE LA CAPACIDAD RESOLUTIVA DEL LABORATORIO NACIONAL DE REFERENCIA Y REDES DE LABORATORIOS DE SALUD PÚBLICA, NACIONAL</t>
  </si>
  <si>
    <t>C-1901-0300-13-20201C-1901037-02 -10</t>
  </si>
  <si>
    <t>C-1901-0300-17-20201C-1901021-02 -10</t>
  </si>
  <si>
    <t>11. QUIMBERLAB SAS INS-CYT-436-2025</t>
  </si>
  <si>
    <t>5,333,334,499,504,505,646,647,679,789,791,808,852,1102,1188</t>
  </si>
  <si>
    <t>MONICA PAOLA SARMIENTO PEREZ</t>
  </si>
  <si>
    <t xml:space="preserve">Coordinadora del Grupo de Animales Venenosos </t>
  </si>
  <si>
    <t>12. MACROSEARCH SAS INS-CYT-437-2025</t>
  </si>
  <si>
    <t>494,524,535,545,546</t>
  </si>
  <si>
    <t>Coordinador grupo de Patología</t>
  </si>
  <si>
    <t>13. G &amp;G SUCESORES S.A.S.-INS-CYT-438-2025</t>
  </si>
  <si>
    <t>147,237,250,258,686,749,854,863,956,1065,1066,1074,1197,1252,1253</t>
  </si>
  <si>
    <t>AURA MILENA URREGO ROLDAN</t>
  </si>
  <si>
    <t xml:space="preserve">Coordinadora del Grupo de Producción de Reactivos de
Diagnostico in Vitro
</t>
  </si>
  <si>
    <t>14. QUIMIREL SAS-INS-CYT-439-2025</t>
  </si>
  <si>
    <t>245,246,247,248,249,288,289,461,464,465,466,467,468,470,471,472,822,980,1090,1091,1093,1095,1096,1097,1098,1100,1101,1223</t>
  </si>
  <si>
    <t>Carolina Duarte Valderrama</t>
  </si>
  <si>
    <t>Coordinadora grupo Microbiología Red</t>
  </si>
  <si>
    <t>15. EQUIMED LTDA-INS-CYT-440-2025</t>
  </si>
  <si>
    <t>433,691,966,1107</t>
  </si>
  <si>
    <t>Maria Carlina Castillo</t>
  </si>
  <si>
    <t>Coordinadora Planta de sueros</t>
  </si>
  <si>
    <t>16. BIOMERIEUX COLOMBIA SAS INS-CYT-441-2025</t>
  </si>
  <si>
    <t>451,452,453,454,455,456,457,458,459,460,474,475.</t>
  </si>
  <si>
    <t>Carolina Cuarte Valderrama</t>
  </si>
  <si>
    <t>Coordinadora Microbiología red</t>
  </si>
  <si>
    <t>17. KAIKA S.A.S.-INS-CYT-442-2025</t>
  </si>
  <si>
    <t>825,869,870,958,1109,1187</t>
  </si>
  <si>
    <t>18. QUIK SAS INS-CYT-443-2025</t>
  </si>
  <si>
    <t>64,65,66</t>
  </si>
  <si>
    <t>ADQUIS, DE BYS - SERVICIO DE DIVULGACIÓN EN MONITOREO Y ORGANIZACIÓN DE LA RED DE BANCOS DE SANGRE Y SERVICIO DE TRANSFUSIÓN - FORTALECIMIENTO DE LA COORDINACIÓN DE LAS REDES DE BANCOS DE SANGRE Y DE DONACIÓN Y TRASPLANTES NACIO</t>
  </si>
  <si>
    <t>C-1901-0300-16-20201C-1901039-02-10</t>
  </si>
  <si>
    <t>19. SURGENOMA SAS INS-CYT-444-2025</t>
  </si>
  <si>
    <t>273,349,689,757,787,856,900,950,1063,1147,1148,1149,1155</t>
  </si>
  <si>
    <t>Adriana Arévalo Jamaica</t>
  </si>
  <si>
    <t>Coordinadora grupo parasitología Investigación</t>
  </si>
  <si>
    <t>21. LABCARE DE COLOMBIA SAS INS-CYT-445-2025</t>
  </si>
  <si>
    <t>331,400,582,685,719,720,722</t>
  </si>
  <si>
    <t>22. AM ASESORIA Y MANTENIMIENTO LTDA-INS-CYT-446-2025</t>
  </si>
  <si>
    <t>256,259,339,340,407,408,485,486,487,699,700,732,734,944,1048,1049,1050,1051,1052,1056,1116</t>
  </si>
  <si>
    <t>Coordinadora grupo de Microbiología Red</t>
  </si>
  <si>
    <t>23. QUIMICOS FARADAY SAS-INS-CYT-447-2025</t>
  </si>
  <si>
    <t>190,283,634,758,795,813,871,889,891,902,903,927,949,1012,1046</t>
  </si>
  <si>
    <t>Monica Paola Sarmiento</t>
  </si>
  <si>
    <t>Coordinadora Grupoanimales venenosos</t>
  </si>
  <si>
    <t>24. PRODUCTOS ROCHE S.A INS-CYT-448-2025</t>
  </si>
  <si>
    <t>40,41,42,43,44,,45,46,47,48,49,50,51,52,53,54,55,56,57,58,59,60,697,702</t>
  </si>
  <si>
    <t>Profesiomal  Especializado grado 17 Grupo Bancos de sangre</t>
  </si>
  <si>
    <t>C-1901-0300-16-20201C-1901044-02-21</t>
  </si>
  <si>
    <t>25. MOLECULAR ENGINEERING SAS   INS-CYT-449-2025</t>
  </si>
  <si>
    <t>175,352,355,356,357,358,359,360,361,362,363,364,365,366,367,368,369,370,371,372,373,374,375,376,377,378,379,380,381,382,383,384,385,386,387,388,389,390,391,392,393.</t>
  </si>
  <si>
    <t>26. VIDCOL SASI NS-CYT-450-2025</t>
  </si>
  <si>
    <t>1,12,98,101,108,110,129,145,154,161,164,194,207,220,242,278,281,343,344,420,421,431,432,483,484,491,507,521,522,526,529,531,554,555,558,561,570,574,595,596,597,603,605,608,609,612,615,616,626,633,675,681,683,687,693,725,727,729,750,754,760,762,763,764,765,766,767,768,769,770,772,780,782,783,785,799,802,811,823,827,828,830,834,836,855,862,880,884,885,890,899,901,906,907,910,911,918,919,933,937,947,951,965,967,969,970,971,975,976,977,978,992,993,994,996,1010,1011,1013,1014,1015,1016,1017,1027,1029,1031,1032,1043,1059,1067,1069,1070,1076,1080,1082,1084,1085,1112,1152,1153,1213,1230</t>
  </si>
  <si>
    <t xml:space="preserve"> ADQUIS. DE BYS - SERVICIO DE APOYO EN SUMINISTROS 
DE TECNOLOGÍAS EN SALUD PARA LA 
ATENCIÓN A POBLACIÓN - FORTALECIMIENTO 
DE LA CAPACIDAD RESOLUTIVA DEL 
LABORATORIO NACIONAL DE REFERENCIA Y 
REDES DE LABORATORIOS DE SALUD PÚBLICA</t>
  </si>
  <si>
    <t>C-1901-0300-13-20201C-1901035-02 - 10</t>
  </si>
  <si>
    <t>Orlando Torres Fernandez</t>
  </si>
  <si>
    <t>Coordinador Grupo Morfología Celular</t>
  </si>
  <si>
    <t>Orlando Torres</t>
  </si>
  <si>
    <t>ADQUIS, DE BYS - SERVICIO DE PRODUCCIÓN DE INSUMOS DE LABORATORIO PARA INVESTIGACIÓN DIAGNÓSTICO Y CONTROL DE EVENTOS DE INTERÉS PARA LA SALUD PÚBLICA - FORTALECIMIENTO DE LA CAPACIDAD INSTITUCIONAL EN LA PROVISIÓN DE BIENES Y SER</t>
  </si>
  <si>
    <t>27. BIOCOL LTDA-INS-CYT-451-2025</t>
  </si>
  <si>
    <t>89,150,160,189,196,197,198,201,202,218,222,262,263,264,265,266,267,268,272,282,285,286,287,290,291,292,293,294,295,296,297,298,299,300,301,302,303,304,305,306,307,308,309,310,311,312,313,314,315,316,317,318,319,320,321,322,323,324,325,326,330,338,346,347,429,501,547,628629,680,736,973,995,1075,1114,1145,1146,1210,1215,1243,1245,1246</t>
  </si>
  <si>
    <t>Susanne Carolina Ardila</t>
  </si>
  <si>
    <t>Coordinadora Entomología Red</t>
  </si>
  <si>
    <t>28. MERCK S.A-INS-CYT-452-2025</t>
  </si>
  <si>
    <t>7,520,896,959,1161,1169,1192,1200,1275</t>
  </si>
  <si>
    <t>Luis Alberto Gómez</t>
  </si>
  <si>
    <t>Coordinador Grupo Fisiología Molecular</t>
  </si>
  <si>
    <t>29. SCIENTIFIC PRODUCTS SAS-INS-CYT-453-2025</t>
  </si>
  <si>
    <t>Coordinadora Grupo Microbiología  Red</t>
  </si>
  <si>
    <t>63,94,114,125,128,191,192,240,241,269,270,275,276,341,410,418,423,553,604,657,684,711,712,786,793,798,801,805,806,807,817,819,820,824,826,829,832,936,948,955,974,999,1054,1073,1077,1078,1118,1119,1126.</t>
  </si>
  <si>
    <t>30. ENTHOS LTDA INS-CYT-454-2025</t>
  </si>
  <si>
    <t>130,131,132,133,134,135,136,137,138,139,140,141,142,144,510,548,549,1178,1181,1182</t>
  </si>
  <si>
    <t xml:space="preserve">Martha Liliana Ahumada </t>
  </si>
  <si>
    <t>Coordinadora Grupo Entomología Investigación</t>
  </si>
  <si>
    <t>31. AVANTIKA COLOMBIA SAS -INS-CYT-455-2025</t>
  </si>
  <si>
    <t>10,260,401,492,497,498,627,635,644,695,726,761,788,844,845,915,916,917,926,990,1007,1008,1045,1135,1185</t>
  </si>
  <si>
    <t xml:space="preserve">CARLOS ALFREDO BRICEÑO FONSECA </t>
  </si>
  <si>
    <t>Coordinador del Grupo Animales de Laboratorio</t>
  </si>
  <si>
    <t>32. ANNAR DIAGNOSTICA IMPORT SAS-INS-CYT-456-2025</t>
  </si>
  <si>
    <t>95,96,417,425,480,575,599,645,655,662,663,666,667,677,682,723,724,1218.</t>
  </si>
  <si>
    <t>Coordinador Grupo Virología</t>
  </si>
  <si>
    <t>33. COMERCIALIZADORA CYMA S.A.S-INS-CYT-457-2025</t>
  </si>
  <si>
    <t>92,93,126,148,149,151,152,153,261,280,430,516,517,630,631,562,564,566,567,573,578,598,600,601,602,621,625,632,637,694,790,797,812,818,833,840,857,858,859,860,865,866,878,892,897,898,904,928,940,942,963,1002,1003,1004,1005,1064,1129,1130,1131,1138,1140,1162,1179,1180,1256,1257,1261.</t>
  </si>
  <si>
    <t>David Leonardo Alonso Contreras</t>
  </si>
  <si>
    <t>Coordinador Grupo Química y Toxicología</t>
  </si>
  <si>
    <t>34. QUIMITRÓNICA SAS-INS-CYT-458-2025</t>
  </si>
  <si>
    <t>90,97,103,104,106,109,111,115,116,117,118,119,120,121,122,123,124,127,166,206,221,251,252,253,255,271,329,345,412,422,473,515,519,527,530,533,534,550,551,552,559,569,571,572,579,580,581,583,584,585,587,590,591,592,594,617,606,607,614,648,708,733,746,771,792,796,800,853,881,887,938,939,1022,1023,1025,1026,1028,1030,1040,1041,1055,1060,1110,1137,1163,1177.</t>
  </si>
  <si>
    <t>35. CAHOZ INVERSIONES S A S - NVP SAS-INS-CYT-459-2025</t>
  </si>
  <si>
    <t>107,155,163,172,177,178,179,184,188,195,219,232,234,235,238,243,257,332,353,354,394,395,396,397,402,403,404,406,409,411,434,443,448,449,476,477,482,488,496,514,622,623,624,638¿,639640,641,642,649,651,652,654,660,661,664,665,669,670,671,672,673,688,690,701,709,728,739,740,741,742,743,744,745,747,756,816,864,867,868,923,924,981,982,1057,1111,1113,1117,1139,1142,1143,1150,1166,1167,1168,1172,1173,1174,1176,1186,1207,1208,1209,1212,1214,1219,1220,1227,1229,1250,1254,1255,1263,1273.</t>
  </si>
  <si>
    <t xml:space="preserve"> ADQUIS. DE 
BYS - SERVICIO DE LABORATORIO DE 
REFERENCIA - FORTALECIMIENTO DE LA 
CAPACIDAD RESOLUTIVA DEL LABORATORIO 
NACIONAL DE REFERENCIA Y REDES DE 
LABORATORIOS DE SALUD PÚBLICA. NACIONAL</t>
  </si>
  <si>
    <t>Nancy Yaneth Florez Delgado</t>
  </si>
  <si>
    <t>Profesional  especializado grado 19 Grupo Microbiología Investigación</t>
  </si>
  <si>
    <t>C-1901-0300-13-20201C-1901037-02 -21</t>
  </si>
  <si>
    <t xml:space="preserve"> ADQUIS. DE 
BYS - SERVICIO DE APOYO EN SUMINISTROS 
DE TECNOLOGÍAS EN SALUD PARA LA 
ATENCIÓN A POBLACIÓN - FORTALECIMIENTO 
DE LA CAPACIDAD RESOLUTIVA DEL 
LABORATORIO NACIONAL DE REFERENCIA Y 
REDES DE LABORATORIOS DE SALUD PÚBLICA</t>
  </si>
  <si>
    <t>ADQUIS. DE BYS - SERVICIO DE CONTROL Y ASEGURAMIENTO DE LA CALIDAD A LOS BIENES Y SERVICIOS DE INTERÉS PARA LA SALUD PÚBLICA - FORTALECIMIENTO DE LA CAPACIDAD INSTITUCIONAL EN LA PROVISIÓN DE BIENES Y SERVICIOS DE INTERÉS PARA LA SALUD PUBLICA NACIONAL</t>
  </si>
  <si>
    <t>C-1901-0300-11-20201C-1901151-02 -10</t>
  </si>
  <si>
    <t>36. GENPRODUCTS SAS-INS-CYT-460-2025</t>
  </si>
  <si>
    <t>173,174,180,181,182,351,398,405,656,668,676,692,696,698,703,704,705,706,1120,1204,1205,1247</t>
  </si>
  <si>
    <t>Diana Patricia  Martinez</t>
  </si>
  <si>
    <t>Coordinador grupo Génética -Cronicas</t>
  </si>
  <si>
    <t>37. FATCO SALUD SAS-INS-CYT-461-2025</t>
  </si>
  <si>
    <t>419,775,776,804,935,943,1224</t>
  </si>
  <si>
    <t xml:space="preserve">MARÍA ALEJANDRA GARCÍA ESPITIA </t>
  </si>
  <si>
    <t xml:space="preserve">Profesional especializado Grado 11 Grupo de Producción de Reactivos de
Diagnostico in Vitro
</t>
  </si>
  <si>
    <t>38. DISTRIBUIDORA Y COMERCIALIZADORA DIZAR LTDA-INS-CYT-462-2025</t>
  </si>
  <si>
    <t>113,327,328,1033,1034,1035</t>
  </si>
  <si>
    <t xml:space="preserve">Carolina Duarte Valderrama </t>
  </si>
  <si>
    <t>Coordinadora Grupo Microbiología Red</t>
  </si>
  <si>
    <t>39. BPL MEDICAL SAS-INS-CYT-463-2025</t>
  </si>
  <si>
    <t>62,88,185,186,277,336,502,503,753,755,1159,1206,1248,1249</t>
  </si>
  <si>
    <t>Mayra Alejandra Parada Lopez</t>
  </si>
  <si>
    <t>Profesional  universitario grado 5 Grupo Salud Ambiental y Laboral</t>
  </si>
  <si>
    <t xml:space="preserve"> ADQUIS. DE 
BYS - SERVICIO DE EVALUACIÓN EXTERNA DEL 
DESEMPEÑO PARA BANCOS DE SANGRE Y 
SERVICIO DE TRANSFUSIÓN - 
FORTALECIMIENTO DE LA COORDINACIÓN DE 
LAS REDES DE BANCOS DE SANGRE Y DE 
DONACIÓN Y TRASPLANTES NACIONAL
</t>
  </si>
  <si>
    <t>40. ABBOTT LABORATORIES DE COLOMBIA SAS INS-CYT-464-2025</t>
  </si>
  <si>
    <t>13,14,15,16,17,18,19,20,21,22,23,24,25,26,27,28,29,30,31,32,33,34,35,36,37,38,39,67.</t>
  </si>
  <si>
    <t>Profesional especialziado grado 17 Grupo Bancos de Sangre</t>
  </si>
  <si>
    <t>42. SUMINISTROS CLINICOS ISLA SAS-INS-CYT-465-2025</t>
  </si>
  <si>
    <t>6,8,91,102,171,203,204,215,223,224,225,226,227,228,229,230,236,254,413,426,427,442,478,479,489,490,500,506,508,509,650,653,658,674,678,707,737,810,842,849,879,893,894,895,922,1103,1104,1144,1151,1154,1156,1157,1158,1165,1183,1184,1189,1190,1193,1194,1199,1201,1202,1258,1259,1264</t>
  </si>
  <si>
    <t>Claudia Marcela Castro</t>
  </si>
  <si>
    <t>Coordinadora Grupo Micobacterias Investigación</t>
  </si>
  <si>
    <t xml:space="preserve"> ADQUIS. DE 
BYS - SERVICIO DE INVESTIGACIÓN, 
DESARROLLO E INNOVACIÓN TECNOLÓGICA EN 
SALUD - MEJORAMIENTO DE LA SITUACIÓN 
NUTRICIONAL DE LA POBLACIÓN A NIVEL 
NACIONAL
</t>
  </si>
  <si>
    <t xml:space="preserve">C-1901-0300-14-20201C-1901021-02-10 </t>
  </si>
  <si>
    <t>43. BYO COLOMBIA SAS-INS-CYT-466-2025</t>
  </si>
  <si>
    <t>713,714,715,716,717,718.</t>
  </si>
  <si>
    <t>44. ROCHEM BIOCARE COLOMBIA S.A.S-INS-CYT-467-2025</t>
  </si>
  <si>
    <t>208,209,210,211,212,213,214,216,217,437,438,439,440</t>
  </si>
  <si>
    <t>Claudia Regina Llerena Polo</t>
  </si>
  <si>
    <t>Coordinadora Grupo Micobacterias red</t>
  </si>
  <si>
    <t>45. QUIMICONTROL SAS-INS-CYT-468-2025</t>
  </si>
  <si>
    <t>1036,1037,1038,1039.</t>
  </si>
  <si>
    <t xml:space="preserve">ELIANA ROCIO PINZÓN CÁRDENAS   
</t>
  </si>
  <si>
    <t>Profesional especializado Grado 09 Aseguramiento de la Calidad</t>
  </si>
  <si>
    <t>Rubro</t>
  </si>
  <si>
    <t>Valor Actual CDP</t>
  </si>
  <si>
    <t>Valor Actual</t>
  </si>
  <si>
    <t>Contratos</t>
  </si>
  <si>
    <t>Diferencia</t>
  </si>
  <si>
    <t>C-1901-0300-13-20201C-1901037-02-10</t>
  </si>
  <si>
    <t>C-1901-0300-13-20201C-1901037-02-21</t>
  </si>
  <si>
    <t>C-1901-0300-13-20201C-1901035-02-10</t>
  </si>
  <si>
    <t>C-1901-0300-13-20201C-1901021-02-10</t>
  </si>
  <si>
    <t>X</t>
  </si>
  <si>
    <t>NO CUMPLE
con las unidades de concentración ni con la referencia</t>
  </si>
  <si>
    <t>NO CUMPLE
La referencia ofertada es diferente a la solicitada</t>
  </si>
  <si>
    <t xml:space="preserve">NO CUMPLE
La referencia ofertada es diferente a la solicitada y ademas el tamaño no es XL
 </t>
  </si>
  <si>
    <t xml:space="preserve">NO CUMPLE
La referencia ofertada es diferente a la solicitada.
 </t>
  </si>
  <si>
    <t>NO CUMPLE
La referencia ofertada es diferente a la solicitada.</t>
  </si>
  <si>
    <t>NO CUMPLE 
La referecnia ofertada es diferente a la solicitada</t>
  </si>
  <si>
    <t xml:space="preserve">NO CUMPLE 
La referencia ofertada es diferente a la solicitada. </t>
  </si>
  <si>
    <t>NO CUMPLE 
Se requiere la marca solicitada por experiencia previa en el grupo de trabajo.</t>
  </si>
  <si>
    <t>NO CUMPLE. En la descripción no se indica que son autoclavables.</t>
  </si>
  <si>
    <t>DESIERTO</t>
  </si>
  <si>
    <t>NO CUMPLE
El producto ofertado presenta un diámetro diferente al solicitado</t>
  </si>
  <si>
    <t>+FC[-1]*FC[-8]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</si>
</sst>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ptos Narrow"/>
      <family val="2"/>
      <scheme val="minor"/>
    </font>
    <font>
      <b/>
      <sz val="9"/>
      <name val="Arial"/>
      <family val="2"/>
    </font>
    <font>
      <b/>
      <sz val="9"/>
      <name val="Calibri"/>
      <family val="2"/>
    </font>
    <font>
      <sz val="11"/>
      <name val="Calibri"/>
      <family val="2"/>
    </font>
    <font>
      <sz val="7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7"/>
      <color rgb="FFFF0000"/>
      <name val="Arial Narrow"/>
      <family val="2"/>
    </font>
    <font>
      <b/>
      <sz val="9"/>
      <color theme="1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b/>
      <sz val="14"/>
      <color rgb="FFFF0000"/>
      <name val="Arial Narrow"/>
      <family val="2"/>
    </font>
    <font>
      <sz val="7"/>
      <color theme="1"/>
      <name val="Arial Narrow"/>
      <family val="2"/>
    </font>
    <font>
      <sz val="9"/>
      <name val="Arial Narrow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0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066C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3FE8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7264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/>
    <xf numFmtId="0" fontId="5" fillId="0" borderId="1" xfId="0" applyFont="1" applyBorder="1"/>
    <xf numFmtId="0" fontId="6" fillId="0" borderId="0" xfId="0" applyFont="1"/>
    <xf numFmtId="0" fontId="7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44" fontId="10" fillId="0" borderId="2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44" fontId="12" fillId="4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0" fillId="5" borderId="2" xfId="0" applyFont="1" applyFill="1" applyBorder="1" applyAlignment="1">
      <alignment horizontal="left" vertical="center" wrapText="1"/>
    </xf>
    <xf numFmtId="44" fontId="13" fillId="0" borderId="2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4" fontId="12" fillId="0" borderId="2" xfId="1" applyFont="1" applyBorder="1" applyAlignment="1">
      <alignment horizontal="center" vertical="center" wrapText="1"/>
    </xf>
    <xf numFmtId="44" fontId="0" fillId="0" borderId="0" xfId="0" applyNumberFormat="1"/>
    <xf numFmtId="0" fontId="10" fillId="6" borderId="2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>
      <alignment horizontal="left" vertical="center" wrapText="1"/>
    </xf>
    <xf numFmtId="0" fontId="14" fillId="0" borderId="2" xfId="0" applyFont="1" applyBorder="1"/>
    <xf numFmtId="0" fontId="10" fillId="8" borderId="2" xfId="0" applyFont="1" applyFill="1" applyBorder="1" applyAlignment="1">
      <alignment horizontal="left" vertical="center" wrapText="1"/>
    </xf>
    <xf numFmtId="0" fontId="10" fillId="9" borderId="2" xfId="0" applyFont="1" applyFill="1" applyBorder="1" applyAlignment="1">
      <alignment horizontal="left" vertical="center" wrapText="1"/>
    </xf>
    <xf numFmtId="0" fontId="0" fillId="0" borderId="2" xfId="0" applyBorder="1"/>
    <xf numFmtId="0" fontId="10" fillId="0" borderId="2" xfId="0" applyFont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left" vertical="center" wrapText="1"/>
    </xf>
    <xf numFmtId="0" fontId="10" fillId="11" borderId="2" xfId="0" applyFont="1" applyFill="1" applyBorder="1" applyAlignment="1">
      <alignment horizontal="left" vertical="center" wrapText="1"/>
    </xf>
    <xf numFmtId="0" fontId="10" fillId="12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1" fillId="13" borderId="2" xfId="0" applyFont="1" applyFill="1" applyBorder="1" applyAlignment="1">
      <alignment horizontal="center" vertical="center" wrapText="1"/>
    </xf>
    <xf numFmtId="0" fontId="10" fillId="14" borderId="2" xfId="0" applyFont="1" applyFill="1" applyBorder="1" applyAlignment="1">
      <alignment horizontal="left" vertical="center" wrapText="1"/>
    </xf>
    <xf numFmtId="0" fontId="15" fillId="0" borderId="2" xfId="0" applyFont="1" applyBorder="1"/>
    <xf numFmtId="0" fontId="2" fillId="0" borderId="2" xfId="0" applyFont="1" applyBorder="1" applyAlignment="1">
      <alignment wrapText="1"/>
    </xf>
    <xf numFmtId="0" fontId="13" fillId="0" borderId="2" xfId="0" applyFont="1" applyBorder="1" applyAlignment="1">
      <alignment horizontal="left" vertical="center" wrapText="1"/>
    </xf>
    <xf numFmtId="0" fontId="13" fillId="14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4" fontId="17" fillId="4" borderId="2" xfId="0" applyNumberFormat="1" applyFont="1" applyFill="1" applyBorder="1" applyAlignment="1">
      <alignment horizontal="left" vertical="center" wrapText="1"/>
    </xf>
    <xf numFmtId="44" fontId="10" fillId="15" borderId="2" xfId="0" applyNumberFormat="1" applyFont="1" applyFill="1" applyBorder="1" applyAlignment="1">
      <alignment horizontal="left" vertical="center" wrapText="1"/>
    </xf>
    <xf numFmtId="0" fontId="10" fillId="16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0" fillId="17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44" fontId="0" fillId="0" borderId="0" xfId="1" applyFont="1"/>
    <xf numFmtId="44" fontId="6" fillId="0" borderId="0" xfId="1" applyFont="1"/>
    <xf numFmtId="44" fontId="10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9" fillId="7" borderId="6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/>
    </xf>
    <xf numFmtId="44" fontId="19" fillId="3" borderId="6" xfId="1" applyFont="1" applyFill="1" applyBorder="1"/>
    <xf numFmtId="44" fontId="19" fillId="3" borderId="2" xfId="1" applyFont="1" applyFill="1" applyBorder="1" applyAlignment="1">
      <alignment horizontal="center"/>
    </xf>
    <xf numFmtId="44" fontId="19" fillId="3" borderId="2" xfId="1" applyFont="1" applyFill="1" applyBorder="1"/>
    <xf numFmtId="0" fontId="20" fillId="0" borderId="6" xfId="0" applyFont="1" applyBorder="1" applyAlignment="1">
      <alignment horizontal="center"/>
    </xf>
    <xf numFmtId="49" fontId="20" fillId="0" borderId="6" xfId="0" applyNumberFormat="1" applyFont="1" applyBorder="1"/>
    <xf numFmtId="44" fontId="20" fillId="0" borderId="6" xfId="1" applyFont="1" applyBorder="1" applyAlignment="1">
      <alignment horizontal="left"/>
    </xf>
    <xf numFmtId="44" fontId="0" fillId="3" borderId="2" xfId="1" applyFont="1" applyFill="1" applyBorder="1"/>
    <xf numFmtId="44" fontId="6" fillId="0" borderId="2" xfId="0" applyNumberFormat="1" applyFont="1" applyBorder="1"/>
    <xf numFmtId="0" fontId="20" fillId="0" borderId="6" xfId="0" applyFont="1" applyBorder="1" applyAlignment="1">
      <alignment horizontal="center" vertical="center"/>
    </xf>
    <xf numFmtId="44" fontId="21" fillId="0" borderId="6" xfId="1" applyFont="1" applyBorder="1" applyAlignment="1">
      <alignment horizontal="left"/>
    </xf>
    <xf numFmtId="0" fontId="2" fillId="0" borderId="0" xfId="0" applyFont="1"/>
    <xf numFmtId="44" fontId="22" fillId="3" borderId="2" xfId="1" applyFont="1" applyFill="1" applyBorder="1"/>
    <xf numFmtId="44" fontId="20" fillId="0" borderId="2" xfId="0" applyNumberFormat="1" applyFont="1" applyBorder="1"/>
    <xf numFmtId="44" fontId="23" fillId="9" borderId="6" xfId="1" applyFont="1" applyFill="1" applyBorder="1" applyAlignment="1">
      <alignment horizontal="left"/>
    </xf>
    <xf numFmtId="44" fontId="6" fillId="3" borderId="2" xfId="0" applyNumberFormat="1" applyFont="1" applyFill="1" applyBorder="1"/>
    <xf numFmtId="44" fontId="3" fillId="7" borderId="0" xfId="0" applyNumberFormat="1" applyFont="1" applyFill="1"/>
    <xf numFmtId="44" fontId="6" fillId="0" borderId="0" xfId="0" applyNumberFormat="1" applyFont="1"/>
    <xf numFmtId="164" fontId="0" fillId="0" borderId="2" xfId="0" applyNumberFormat="1" applyBorder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81A56-5F77-48BE-BFE5-09B73B6A2685}">
  <dimension ref="A1:SL1061"/>
  <sheetViews>
    <sheetView tabSelected="1" topLeftCell="A11" workbookViewId="0">
      <selection activeCell="C67" sqref="C67"/>
    </sheetView>
  </sheetViews>
  <sheetFormatPr baseColWidth="10" defaultColWidth="11.42578125" defaultRowHeight="15" x14ac:dyDescent="0.25"/>
  <cols>
    <col min="1" max="1" width="49.7109375" style="1" customWidth="1"/>
    <col min="2" max="2" width="36.7109375" customWidth="1"/>
    <col min="3" max="3" width="26.5703125" customWidth="1"/>
    <col min="4" max="4" width="40.28515625" customWidth="1"/>
    <col min="5" max="5" width="18.28515625" bestFit="1" customWidth="1"/>
    <col min="6" max="6" width="18.28515625" customWidth="1"/>
    <col min="7" max="7" width="25.140625" customWidth="1"/>
    <col min="8" max="8" width="22.140625" customWidth="1"/>
    <col min="9" max="9" width="22.140625" bestFit="1" customWidth="1"/>
    <col min="10" max="10" width="22.140625" style="3" bestFit="1" customWidth="1"/>
    <col min="11" max="12" width="18.28515625" bestFit="1" customWidth="1"/>
  </cols>
  <sheetData>
    <row r="1" spans="1:12" x14ac:dyDescent="0.25">
      <c r="C1" s="2"/>
      <c r="D1" s="2"/>
      <c r="E1" s="2"/>
      <c r="F1" s="2"/>
      <c r="G1" s="2"/>
      <c r="H1" s="2"/>
    </row>
    <row r="2" spans="1:12" x14ac:dyDescent="0.2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</row>
    <row r="3" spans="1:12" ht="81" x14ac:dyDescent="0.25">
      <c r="A3" s="6" t="s">
        <v>10</v>
      </c>
      <c r="B3" s="7">
        <v>61</v>
      </c>
      <c r="C3" s="8" t="s">
        <v>11</v>
      </c>
      <c r="D3" s="9" t="s">
        <v>12</v>
      </c>
      <c r="E3" s="10">
        <v>158895000</v>
      </c>
      <c r="F3" s="8" t="s">
        <v>13</v>
      </c>
      <c r="G3" s="8" t="s">
        <v>14</v>
      </c>
      <c r="H3" s="8" t="s">
        <v>13</v>
      </c>
      <c r="I3" s="11">
        <v>500131</v>
      </c>
      <c r="J3" s="12">
        <f>SUM(E3:E3)</f>
        <v>158895000</v>
      </c>
    </row>
    <row r="4" spans="1:12" ht="72" x14ac:dyDescent="0.25">
      <c r="A4" s="6" t="s">
        <v>15</v>
      </c>
      <c r="B4" s="13" t="s">
        <v>16</v>
      </c>
      <c r="C4" s="8" t="s">
        <v>17</v>
      </c>
      <c r="D4" s="14" t="s">
        <v>18</v>
      </c>
      <c r="E4" s="15">
        <v>357000</v>
      </c>
      <c r="F4" s="16" t="s">
        <v>19</v>
      </c>
      <c r="G4" s="16" t="s">
        <v>20</v>
      </c>
      <c r="H4" s="16" t="s">
        <v>21</v>
      </c>
      <c r="I4" s="11">
        <v>500321</v>
      </c>
      <c r="J4" s="17"/>
      <c r="K4" s="18"/>
      <c r="L4" s="18"/>
    </row>
    <row r="5" spans="1:12" ht="72" x14ac:dyDescent="0.25">
      <c r="A5" s="6" t="s">
        <v>15</v>
      </c>
      <c r="B5" s="13"/>
      <c r="C5" s="8" t="s">
        <v>22</v>
      </c>
      <c r="D5" s="19" t="s">
        <v>23</v>
      </c>
      <c r="E5" s="10">
        <v>587622</v>
      </c>
      <c r="F5" s="16"/>
      <c r="G5" s="16"/>
      <c r="H5" s="16"/>
      <c r="I5" s="11"/>
      <c r="J5" s="17">
        <f>SUM(E4:E6)</f>
        <v>29678600</v>
      </c>
    </row>
    <row r="6" spans="1:12" ht="72" x14ac:dyDescent="0.25">
      <c r="A6" s="6" t="s">
        <v>15</v>
      </c>
      <c r="B6" s="13"/>
      <c r="C6" s="8" t="s">
        <v>22</v>
      </c>
      <c r="D6" s="20" t="s">
        <v>24</v>
      </c>
      <c r="E6" s="10">
        <v>28733978</v>
      </c>
      <c r="F6" s="16"/>
      <c r="G6" s="16"/>
      <c r="H6" s="16"/>
      <c r="I6" s="11"/>
      <c r="J6" s="17"/>
    </row>
    <row r="7" spans="1:12" ht="81" x14ac:dyDescent="0.25">
      <c r="A7" s="21" t="s">
        <v>25</v>
      </c>
      <c r="B7" s="13" t="s">
        <v>26</v>
      </c>
      <c r="C7" s="8" t="s">
        <v>27</v>
      </c>
      <c r="D7" s="22" t="s">
        <v>28</v>
      </c>
      <c r="E7" s="10">
        <v>79790500</v>
      </c>
      <c r="F7" s="16" t="s">
        <v>29</v>
      </c>
      <c r="G7" s="16" t="s">
        <v>30</v>
      </c>
      <c r="H7" s="16" t="str">
        <f>+F7</f>
        <v>Edgar Alberto Parra Saad</v>
      </c>
      <c r="I7" s="11">
        <v>500312</v>
      </c>
      <c r="J7" s="17">
        <f>SUM(E7:E8)</f>
        <v>89044000</v>
      </c>
    </row>
    <row r="8" spans="1:12" ht="45" x14ac:dyDescent="0.25">
      <c r="A8" s="21" t="s">
        <v>25</v>
      </c>
      <c r="B8" s="13"/>
      <c r="C8" s="8" t="s">
        <v>31</v>
      </c>
      <c r="D8" s="23" t="s">
        <v>32</v>
      </c>
      <c r="E8" s="10">
        <v>9253500</v>
      </c>
      <c r="F8" s="16"/>
      <c r="G8" s="16"/>
      <c r="H8" s="16"/>
      <c r="I8" s="11"/>
      <c r="J8" s="17"/>
      <c r="L8" s="18"/>
    </row>
    <row r="9" spans="1:12" ht="81" x14ac:dyDescent="0.25">
      <c r="A9" s="21" t="s">
        <v>33</v>
      </c>
      <c r="B9" s="24" t="s">
        <v>34</v>
      </c>
      <c r="C9" s="8" t="s">
        <v>27</v>
      </c>
      <c r="D9" s="22" t="s">
        <v>28</v>
      </c>
      <c r="E9" s="10">
        <v>25068000</v>
      </c>
      <c r="F9" s="8" t="s">
        <v>35</v>
      </c>
      <c r="G9" s="8" t="s">
        <v>36</v>
      </c>
      <c r="H9" s="25" t="s">
        <v>35</v>
      </c>
      <c r="I9" s="11">
        <v>500311</v>
      </c>
      <c r="J9" s="17">
        <f>SUM(E9:E9)</f>
        <v>25068000</v>
      </c>
    </row>
    <row r="10" spans="1:12" ht="36" x14ac:dyDescent="0.25">
      <c r="A10" s="21" t="s">
        <v>37</v>
      </c>
      <c r="B10" s="13" t="s">
        <v>38</v>
      </c>
      <c r="C10" s="8" t="s">
        <v>39</v>
      </c>
      <c r="D10" s="26" t="s">
        <v>40</v>
      </c>
      <c r="E10" s="10">
        <v>10000000</v>
      </c>
      <c r="F10" s="16" t="s">
        <v>41</v>
      </c>
      <c r="G10" s="16" t="s">
        <v>42</v>
      </c>
      <c r="H10" s="16" t="str">
        <f>+F10</f>
        <v>Helly Casallas Cifuentes</v>
      </c>
      <c r="I10" s="11"/>
      <c r="J10" s="17">
        <f>SUM(E10:E11)</f>
        <v>18698774</v>
      </c>
    </row>
    <row r="11" spans="1:12" ht="54" x14ac:dyDescent="0.25">
      <c r="A11" s="21" t="s">
        <v>37</v>
      </c>
      <c r="B11" s="13"/>
      <c r="C11" s="8" t="s">
        <v>43</v>
      </c>
      <c r="D11" s="27" t="s">
        <v>44</v>
      </c>
      <c r="E11" s="10">
        <v>8698774</v>
      </c>
      <c r="F11" s="16"/>
      <c r="G11" s="16"/>
      <c r="H11" s="16"/>
      <c r="I11" s="11"/>
      <c r="J11" s="17"/>
    </row>
    <row r="12" spans="1:12" ht="54" x14ac:dyDescent="0.25">
      <c r="A12" s="21" t="s">
        <v>45</v>
      </c>
      <c r="B12" s="13" t="s">
        <v>46</v>
      </c>
      <c r="C12" s="8" t="s">
        <v>43</v>
      </c>
      <c r="D12" s="28" t="s">
        <v>47</v>
      </c>
      <c r="E12" s="10">
        <v>73921035</v>
      </c>
      <c r="F12" s="16" t="s">
        <v>41</v>
      </c>
      <c r="G12" s="16" t="s">
        <v>42</v>
      </c>
      <c r="H12" s="16" t="str">
        <f>+F12</f>
        <v>Helly Casallas Cifuentes</v>
      </c>
      <c r="I12" s="11"/>
      <c r="J12" s="17">
        <f>SUM(E12:E13)</f>
        <v>78616892</v>
      </c>
    </row>
    <row r="13" spans="1:12" ht="54" x14ac:dyDescent="0.25">
      <c r="A13" s="21" t="s">
        <v>45</v>
      </c>
      <c r="B13" s="13"/>
      <c r="C13" s="8" t="s">
        <v>43</v>
      </c>
      <c r="D13" s="27" t="s">
        <v>44</v>
      </c>
      <c r="E13" s="10">
        <v>4695857</v>
      </c>
      <c r="F13" s="16"/>
      <c r="G13" s="16"/>
      <c r="H13" s="16"/>
      <c r="I13" s="11"/>
      <c r="J13" s="17"/>
    </row>
    <row r="14" spans="1:12" ht="81" x14ac:dyDescent="0.25">
      <c r="A14" s="21" t="s">
        <v>48</v>
      </c>
      <c r="B14" s="29" t="s">
        <v>49</v>
      </c>
      <c r="C14" s="8" t="s">
        <v>27</v>
      </c>
      <c r="D14" s="22" t="s">
        <v>28</v>
      </c>
      <c r="E14" s="10">
        <v>43799635</v>
      </c>
      <c r="F14" s="16" t="s">
        <v>50</v>
      </c>
      <c r="G14" s="16" t="s">
        <v>51</v>
      </c>
      <c r="H14" s="16" t="s">
        <v>50</v>
      </c>
      <c r="I14" s="11">
        <v>500311</v>
      </c>
      <c r="J14" s="17"/>
    </row>
    <row r="15" spans="1:12" ht="81" x14ac:dyDescent="0.25">
      <c r="A15" s="21" t="s">
        <v>48</v>
      </c>
      <c r="B15" s="29"/>
      <c r="C15" s="8" t="s">
        <v>11</v>
      </c>
      <c r="D15" s="9" t="s">
        <v>12</v>
      </c>
      <c r="E15" s="10">
        <v>21548996</v>
      </c>
      <c r="F15" s="16"/>
      <c r="G15" s="16"/>
      <c r="H15" s="16"/>
      <c r="I15" s="11">
        <v>500131</v>
      </c>
      <c r="J15" s="17">
        <f>SUM(E14:E16)</f>
        <v>138251601</v>
      </c>
    </row>
    <row r="16" spans="1:12" ht="72" x14ac:dyDescent="0.25">
      <c r="A16" s="21" t="s">
        <v>48</v>
      </c>
      <c r="B16" s="29"/>
      <c r="C16" s="8" t="s">
        <v>22</v>
      </c>
      <c r="D16" s="20" t="s">
        <v>24</v>
      </c>
      <c r="E16" s="10">
        <v>72902970</v>
      </c>
      <c r="F16" s="16"/>
      <c r="G16" s="16"/>
      <c r="H16" s="16"/>
      <c r="I16" s="11"/>
      <c r="J16" s="17"/>
    </row>
    <row r="17" spans="1:10" ht="81" x14ac:dyDescent="0.25">
      <c r="A17" s="21" t="s">
        <v>52</v>
      </c>
      <c r="B17" s="30"/>
      <c r="C17" s="8" t="s">
        <v>27</v>
      </c>
      <c r="D17" s="22" t="s">
        <v>28</v>
      </c>
      <c r="E17" s="10">
        <v>2487635</v>
      </c>
      <c r="F17" s="25"/>
      <c r="G17" s="25"/>
      <c r="H17" s="25"/>
      <c r="I17" s="31">
        <v>500311</v>
      </c>
      <c r="J17" s="17"/>
    </row>
    <row r="18" spans="1:10" ht="81" x14ac:dyDescent="0.25">
      <c r="A18" s="21" t="s">
        <v>52</v>
      </c>
      <c r="B18" s="29" t="s">
        <v>53</v>
      </c>
      <c r="C18" s="8" t="s">
        <v>27</v>
      </c>
      <c r="D18" s="22" t="s">
        <v>28</v>
      </c>
      <c r="E18" s="10">
        <v>10528585</v>
      </c>
      <c r="F18" s="16" t="s">
        <v>54</v>
      </c>
      <c r="G18" s="16" t="s">
        <v>55</v>
      </c>
      <c r="H18" s="16" t="s">
        <v>54</v>
      </c>
      <c r="I18" s="31">
        <v>500312</v>
      </c>
      <c r="J18" s="17"/>
    </row>
    <row r="19" spans="1:10" ht="45" x14ac:dyDescent="0.25">
      <c r="A19" s="21" t="s">
        <v>52</v>
      </c>
      <c r="B19" s="29"/>
      <c r="C19" s="8" t="s">
        <v>31</v>
      </c>
      <c r="D19" s="23" t="s">
        <v>32</v>
      </c>
      <c r="E19" s="10">
        <v>11063430</v>
      </c>
      <c r="F19" s="16"/>
      <c r="G19" s="16"/>
      <c r="H19" s="16"/>
      <c r="I19" s="11"/>
      <c r="J19" s="17">
        <f>SUM(E17:E20)</f>
        <v>32366810</v>
      </c>
    </row>
    <row r="20" spans="1:10" ht="72" x14ac:dyDescent="0.25">
      <c r="A20" s="21" t="s">
        <v>52</v>
      </c>
      <c r="B20" s="29"/>
      <c r="C20" s="8" t="s">
        <v>22</v>
      </c>
      <c r="D20" s="19" t="s">
        <v>23</v>
      </c>
      <c r="E20" s="10">
        <v>8287160</v>
      </c>
      <c r="F20" s="16"/>
      <c r="G20" s="16"/>
      <c r="H20" s="16"/>
      <c r="I20" s="11"/>
      <c r="J20" s="17"/>
    </row>
    <row r="21" spans="1:10" ht="72" x14ac:dyDescent="0.25">
      <c r="A21" s="21" t="s">
        <v>56</v>
      </c>
      <c r="B21" s="29" t="s">
        <v>57</v>
      </c>
      <c r="C21" s="8" t="s">
        <v>17</v>
      </c>
      <c r="D21" s="14" t="s">
        <v>18</v>
      </c>
      <c r="E21" s="15">
        <v>11643000</v>
      </c>
      <c r="F21" s="16" t="s">
        <v>58</v>
      </c>
      <c r="G21" s="16" t="s">
        <v>59</v>
      </c>
      <c r="H21" s="16" t="str">
        <f>+F21</f>
        <v>SERGIO YEBRAIL GOMEZ RANGEL</v>
      </c>
      <c r="I21" s="11">
        <v>500321</v>
      </c>
      <c r="J21" s="17"/>
    </row>
    <row r="22" spans="1:10" ht="81" x14ac:dyDescent="0.25">
      <c r="A22" s="21" t="s">
        <v>56</v>
      </c>
      <c r="B22" s="29"/>
      <c r="C22" s="8" t="s">
        <v>27</v>
      </c>
      <c r="D22" s="22" t="s">
        <v>28</v>
      </c>
      <c r="E22" s="10">
        <v>18551480</v>
      </c>
      <c r="F22" s="16"/>
      <c r="G22" s="16"/>
      <c r="H22" s="16"/>
      <c r="I22" s="11">
        <v>500311</v>
      </c>
      <c r="J22" s="17">
        <f>SUM(E21:E24)</f>
        <v>35020290</v>
      </c>
    </row>
    <row r="23" spans="1:10" ht="72" x14ac:dyDescent="0.25">
      <c r="A23" s="21" t="s">
        <v>56</v>
      </c>
      <c r="B23" s="29"/>
      <c r="C23" s="8" t="s">
        <v>60</v>
      </c>
      <c r="D23" s="32" t="s">
        <v>61</v>
      </c>
      <c r="E23" s="10">
        <v>3765520</v>
      </c>
      <c r="F23" s="16"/>
      <c r="G23" s="16"/>
      <c r="H23" s="16"/>
      <c r="I23" s="11">
        <v>500221</v>
      </c>
      <c r="J23" s="17"/>
    </row>
    <row r="24" spans="1:10" ht="45" x14ac:dyDescent="0.25">
      <c r="A24" s="21" t="s">
        <v>56</v>
      </c>
      <c r="B24" s="29"/>
      <c r="C24" s="8" t="s">
        <v>31</v>
      </c>
      <c r="D24" s="23" t="s">
        <v>62</v>
      </c>
      <c r="E24" s="10">
        <v>1060290</v>
      </c>
      <c r="F24" s="16"/>
      <c r="G24" s="16"/>
      <c r="H24" s="16"/>
      <c r="I24" s="11"/>
      <c r="J24" s="17"/>
    </row>
    <row r="25" spans="1:10" ht="72" x14ac:dyDescent="0.25">
      <c r="A25" s="21" t="s">
        <v>63</v>
      </c>
      <c r="B25" s="29" t="s">
        <v>64</v>
      </c>
      <c r="C25" s="8" t="s">
        <v>60</v>
      </c>
      <c r="D25" s="32" t="s">
        <v>61</v>
      </c>
      <c r="E25" s="10">
        <v>14044080</v>
      </c>
      <c r="F25" s="16" t="s">
        <v>65</v>
      </c>
      <c r="G25" s="16" t="s">
        <v>66</v>
      </c>
      <c r="H25" s="16" t="str">
        <f>+F25</f>
        <v>MONICA PAOLA SARMIENTO PEREZ</v>
      </c>
      <c r="I25" s="11">
        <v>500222</v>
      </c>
      <c r="J25" s="17"/>
    </row>
    <row r="26" spans="1:10" ht="81" x14ac:dyDescent="0.25">
      <c r="A26" s="21" t="s">
        <v>63</v>
      </c>
      <c r="B26" s="29"/>
      <c r="C26" s="8" t="s">
        <v>11</v>
      </c>
      <c r="D26" s="9" t="s">
        <v>12</v>
      </c>
      <c r="E26" s="10">
        <v>268200</v>
      </c>
      <c r="F26" s="16"/>
      <c r="G26" s="16"/>
      <c r="H26" s="16"/>
      <c r="I26" s="11">
        <v>500131</v>
      </c>
      <c r="J26" s="17">
        <f>SUM(E25:E28)</f>
        <v>21583781</v>
      </c>
    </row>
    <row r="27" spans="1:10" ht="45" x14ac:dyDescent="0.25">
      <c r="A27" s="21" t="s">
        <v>63</v>
      </c>
      <c r="B27" s="29"/>
      <c r="C27" s="8" t="s">
        <v>31</v>
      </c>
      <c r="D27" s="23" t="s">
        <v>32</v>
      </c>
      <c r="E27" s="10">
        <v>6737780</v>
      </c>
      <c r="F27" s="16"/>
      <c r="G27" s="16"/>
      <c r="H27" s="16"/>
      <c r="I27" s="11"/>
      <c r="J27" s="17"/>
    </row>
    <row r="28" spans="1:10" ht="72" x14ac:dyDescent="0.25">
      <c r="A28" s="21" t="s">
        <v>63</v>
      </c>
      <c r="B28" s="29"/>
      <c r="C28" s="8" t="s">
        <v>22</v>
      </c>
      <c r="D28" s="19" t="s">
        <v>23</v>
      </c>
      <c r="E28" s="10">
        <v>533721</v>
      </c>
      <c r="F28" s="16"/>
      <c r="G28" s="16"/>
      <c r="H28" s="16"/>
      <c r="I28" s="11"/>
      <c r="J28" s="17"/>
    </row>
    <row r="29" spans="1:10" ht="72" x14ac:dyDescent="0.25">
      <c r="A29" s="33" t="s">
        <v>67</v>
      </c>
      <c r="B29" s="34" t="s">
        <v>68</v>
      </c>
      <c r="C29" s="35" t="s">
        <v>60</v>
      </c>
      <c r="D29" s="36" t="s">
        <v>61</v>
      </c>
      <c r="E29" s="15">
        <v>3704867</v>
      </c>
      <c r="F29" s="37" t="s">
        <v>29</v>
      </c>
      <c r="G29" s="37" t="s">
        <v>69</v>
      </c>
      <c r="H29" s="37" t="s">
        <v>29</v>
      </c>
      <c r="I29" s="38">
        <v>500221</v>
      </c>
      <c r="J29" s="17"/>
    </row>
    <row r="30" spans="1:10" ht="72" x14ac:dyDescent="0.25">
      <c r="A30" s="21" t="s">
        <v>67</v>
      </c>
      <c r="B30" s="39" t="s">
        <v>68</v>
      </c>
      <c r="C30" s="8" t="s">
        <v>60</v>
      </c>
      <c r="D30" s="32" t="s">
        <v>61</v>
      </c>
      <c r="E30" s="40">
        <v>7832753</v>
      </c>
      <c r="F30" s="25" t="s">
        <v>29</v>
      </c>
      <c r="G30" s="25" t="s">
        <v>69</v>
      </c>
      <c r="H30" s="25" t="s">
        <v>29</v>
      </c>
      <c r="I30" s="11">
        <v>500222</v>
      </c>
      <c r="J30" s="17">
        <f>SUM(E29:E30)</f>
        <v>11537620</v>
      </c>
    </row>
    <row r="31" spans="1:10" ht="72" x14ac:dyDescent="0.25">
      <c r="A31" s="21" t="s">
        <v>70</v>
      </c>
      <c r="B31" s="29" t="s">
        <v>71</v>
      </c>
      <c r="C31" s="8" t="s">
        <v>60</v>
      </c>
      <c r="D31" s="32" t="s">
        <v>61</v>
      </c>
      <c r="E31" s="10">
        <v>67846660</v>
      </c>
      <c r="F31" s="16" t="s">
        <v>72</v>
      </c>
      <c r="G31" s="16" t="s">
        <v>73</v>
      </c>
      <c r="H31" s="16" t="str">
        <f>+F31</f>
        <v>AURA MILENA URREGO ROLDAN</v>
      </c>
      <c r="I31" s="11">
        <v>500221</v>
      </c>
      <c r="J31" s="17"/>
    </row>
    <row r="32" spans="1:10" ht="45" x14ac:dyDescent="0.25">
      <c r="A32" s="21" t="s">
        <v>70</v>
      </c>
      <c r="B32" s="29"/>
      <c r="C32" s="8" t="s">
        <v>31</v>
      </c>
      <c r="D32" s="23" t="s">
        <v>62</v>
      </c>
      <c r="E32" s="10">
        <v>1471197</v>
      </c>
      <c r="F32" s="16"/>
      <c r="G32" s="16"/>
      <c r="H32" s="16"/>
      <c r="I32" s="11"/>
      <c r="J32" s="17">
        <f>SUM(E31:E33)</f>
        <v>86847985</v>
      </c>
    </row>
    <row r="33" spans="1:10" ht="72" x14ac:dyDescent="0.25">
      <c r="A33" s="21" t="s">
        <v>70</v>
      </c>
      <c r="B33" s="29"/>
      <c r="C33" s="8" t="s">
        <v>22</v>
      </c>
      <c r="D33" s="19" t="s">
        <v>23</v>
      </c>
      <c r="E33" s="10">
        <v>17530128</v>
      </c>
      <c r="F33" s="16"/>
      <c r="G33" s="16"/>
      <c r="H33" s="16"/>
      <c r="I33" s="11"/>
      <c r="J33" s="17"/>
    </row>
    <row r="34" spans="1:10" ht="72" x14ac:dyDescent="0.25">
      <c r="A34" s="21" t="s">
        <v>74</v>
      </c>
      <c r="B34" s="29" t="s">
        <v>75</v>
      </c>
      <c r="C34" s="8" t="s">
        <v>60</v>
      </c>
      <c r="D34" s="32" t="s">
        <v>61</v>
      </c>
      <c r="E34" s="15">
        <v>159971768</v>
      </c>
      <c r="F34" s="16" t="s">
        <v>76</v>
      </c>
      <c r="G34" s="16" t="s">
        <v>77</v>
      </c>
      <c r="H34" s="16" t="s">
        <v>76</v>
      </c>
      <c r="I34" s="11">
        <v>500226</v>
      </c>
      <c r="J34" s="17"/>
    </row>
    <row r="35" spans="1:10" ht="45" x14ac:dyDescent="0.25">
      <c r="A35" s="21" t="s">
        <v>74</v>
      </c>
      <c r="B35" s="29"/>
      <c r="C35" s="8" t="s">
        <v>31</v>
      </c>
      <c r="D35" s="23" t="s">
        <v>62</v>
      </c>
      <c r="E35" s="10">
        <v>1511300</v>
      </c>
      <c r="F35" s="16"/>
      <c r="G35" s="16"/>
      <c r="H35" s="16"/>
      <c r="I35" s="11"/>
      <c r="J35" s="17">
        <f>SUM(E34:E36)</f>
        <v>233713688</v>
      </c>
    </row>
    <row r="36" spans="1:10" ht="72" x14ac:dyDescent="0.25">
      <c r="A36" s="21" t="s">
        <v>74</v>
      </c>
      <c r="B36" s="29"/>
      <c r="C36" s="8" t="s">
        <v>22</v>
      </c>
      <c r="D36" s="19" t="s">
        <v>23</v>
      </c>
      <c r="E36" s="10">
        <v>72230620</v>
      </c>
      <c r="F36" s="16"/>
      <c r="G36" s="16"/>
      <c r="H36" s="16"/>
      <c r="I36" s="11"/>
      <c r="J36" s="17"/>
    </row>
    <row r="37" spans="1:10" ht="72" x14ac:dyDescent="0.25">
      <c r="A37" s="21" t="s">
        <v>78</v>
      </c>
      <c r="B37" s="29" t="s">
        <v>79</v>
      </c>
      <c r="C37" s="8" t="s">
        <v>60</v>
      </c>
      <c r="D37" s="32" t="s">
        <v>61</v>
      </c>
      <c r="E37" s="15">
        <v>9543800</v>
      </c>
      <c r="F37" s="16" t="s">
        <v>80</v>
      </c>
      <c r="G37" s="16" t="s">
        <v>81</v>
      </c>
      <c r="H37" s="16" t="s">
        <v>80</v>
      </c>
      <c r="I37" s="11">
        <v>500226</v>
      </c>
      <c r="J37" s="17">
        <f>SUM(E37:E38)</f>
        <v>33581800</v>
      </c>
    </row>
    <row r="38" spans="1:10" ht="72" x14ac:dyDescent="0.25">
      <c r="A38" s="21" t="s">
        <v>78</v>
      </c>
      <c r="B38" s="29"/>
      <c r="C38" s="8" t="s">
        <v>22</v>
      </c>
      <c r="D38" s="19" t="s">
        <v>23</v>
      </c>
      <c r="E38" s="10">
        <v>24038000</v>
      </c>
      <c r="F38" s="16"/>
      <c r="G38" s="16"/>
      <c r="H38" s="16"/>
      <c r="I38" s="11"/>
      <c r="J38" s="17"/>
    </row>
    <row r="39" spans="1:10" ht="72" x14ac:dyDescent="0.25">
      <c r="A39" s="21" t="s">
        <v>82</v>
      </c>
      <c r="B39" s="39" t="s">
        <v>83</v>
      </c>
      <c r="C39" s="8" t="s">
        <v>60</v>
      </c>
      <c r="D39" s="32" t="s">
        <v>61</v>
      </c>
      <c r="E39" s="10">
        <v>143073604</v>
      </c>
      <c r="F39" s="25" t="s">
        <v>84</v>
      </c>
      <c r="G39" s="25" t="s">
        <v>85</v>
      </c>
      <c r="H39" s="25" t="s">
        <v>84</v>
      </c>
      <c r="I39" s="11">
        <v>500221</v>
      </c>
      <c r="J39" s="17">
        <f>SUM(E39:E39)</f>
        <v>143073604</v>
      </c>
    </row>
    <row r="40" spans="1:10" ht="45" x14ac:dyDescent="0.25">
      <c r="A40" s="21" t="s">
        <v>86</v>
      </c>
      <c r="B40" s="29" t="s">
        <v>87</v>
      </c>
      <c r="C40" s="8" t="s">
        <v>31</v>
      </c>
      <c r="D40" s="23" t="s">
        <v>62</v>
      </c>
      <c r="E40" s="10">
        <v>506940</v>
      </c>
      <c r="F40" s="16" t="s">
        <v>72</v>
      </c>
      <c r="G40" s="16" t="s">
        <v>73</v>
      </c>
      <c r="H40" s="16" t="str">
        <f>+F40</f>
        <v>AURA MILENA URREGO ROLDAN</v>
      </c>
      <c r="I40" s="11"/>
      <c r="J40" s="17">
        <f>SUM(E40:E41)</f>
        <v>14095550</v>
      </c>
    </row>
    <row r="41" spans="1:10" ht="72" x14ac:dyDescent="0.25">
      <c r="A41" s="21" t="s">
        <v>86</v>
      </c>
      <c r="B41" s="29"/>
      <c r="C41" s="8" t="s">
        <v>22</v>
      </c>
      <c r="D41" s="19" t="s">
        <v>23</v>
      </c>
      <c r="E41" s="10">
        <v>13588610</v>
      </c>
      <c r="F41" s="16"/>
      <c r="G41" s="16"/>
      <c r="H41" s="16"/>
      <c r="I41" s="11"/>
      <c r="J41" s="17"/>
    </row>
    <row r="42" spans="1:10" ht="72" x14ac:dyDescent="0.25">
      <c r="A42" s="21" t="s">
        <v>88</v>
      </c>
      <c r="B42" s="39" t="s">
        <v>89</v>
      </c>
      <c r="C42" s="8" t="s">
        <v>90</v>
      </c>
      <c r="D42" s="8" t="s">
        <v>91</v>
      </c>
      <c r="E42" s="41">
        <v>10700000</v>
      </c>
      <c r="F42" s="8" t="s">
        <v>13</v>
      </c>
      <c r="G42" s="8" t="s">
        <v>14</v>
      </c>
      <c r="H42" s="8" t="s">
        <v>13</v>
      </c>
      <c r="I42" s="11">
        <v>500121</v>
      </c>
      <c r="J42" s="17">
        <f>SUM(E42)</f>
        <v>10700000</v>
      </c>
    </row>
    <row r="43" spans="1:10" ht="72" x14ac:dyDescent="0.25">
      <c r="A43" s="21" t="s">
        <v>92</v>
      </c>
      <c r="B43" s="29" t="s">
        <v>93</v>
      </c>
      <c r="C43" s="8" t="s">
        <v>60</v>
      </c>
      <c r="D43" s="32" t="s">
        <v>61</v>
      </c>
      <c r="E43" s="10">
        <v>34034000</v>
      </c>
      <c r="F43" s="16" t="s">
        <v>94</v>
      </c>
      <c r="G43" s="16" t="s">
        <v>95</v>
      </c>
      <c r="H43" s="16" t="s">
        <v>94</v>
      </c>
      <c r="I43" s="11">
        <v>500221</v>
      </c>
      <c r="J43" s="17"/>
    </row>
    <row r="44" spans="1:10" ht="45" x14ac:dyDescent="0.25">
      <c r="A44" s="21" t="s">
        <v>92</v>
      </c>
      <c r="B44" s="29"/>
      <c r="C44" s="8" t="s">
        <v>31</v>
      </c>
      <c r="D44" s="23" t="s">
        <v>62</v>
      </c>
      <c r="E44" s="10">
        <v>5569200</v>
      </c>
      <c r="F44" s="16"/>
      <c r="G44" s="16"/>
      <c r="H44" s="16"/>
      <c r="I44" s="11"/>
      <c r="J44" s="17">
        <f>SUM(E43:E45)</f>
        <v>49450450</v>
      </c>
    </row>
    <row r="45" spans="1:10" ht="72" x14ac:dyDescent="0.25">
      <c r="A45" s="21" t="s">
        <v>92</v>
      </c>
      <c r="B45" s="29"/>
      <c r="C45" s="8" t="s">
        <v>22</v>
      </c>
      <c r="D45" s="19" t="s">
        <v>23</v>
      </c>
      <c r="E45" s="10">
        <v>9847250</v>
      </c>
      <c r="F45" s="16"/>
      <c r="G45" s="16"/>
      <c r="H45" s="16"/>
      <c r="I45" s="11"/>
      <c r="J45" s="17"/>
    </row>
    <row r="46" spans="1:10" ht="72" x14ac:dyDescent="0.25">
      <c r="A46" s="21" t="s">
        <v>96</v>
      </c>
      <c r="B46" s="29" t="s">
        <v>97</v>
      </c>
      <c r="C46" s="8" t="s">
        <v>60</v>
      </c>
      <c r="D46" s="32" t="s">
        <v>61</v>
      </c>
      <c r="E46" s="10">
        <v>32078280</v>
      </c>
      <c r="F46" s="16" t="s">
        <v>58</v>
      </c>
      <c r="G46" s="16" t="s">
        <v>59</v>
      </c>
      <c r="H46" s="16" t="s">
        <v>58</v>
      </c>
      <c r="I46" s="11">
        <v>500222</v>
      </c>
      <c r="J46" s="17">
        <f>SUM(E46:E47)</f>
        <v>33565780</v>
      </c>
    </row>
    <row r="47" spans="1:10" ht="45" x14ac:dyDescent="0.25">
      <c r="A47" s="21" t="s">
        <v>96</v>
      </c>
      <c r="B47" s="29"/>
      <c r="C47" s="8" t="s">
        <v>31</v>
      </c>
      <c r="D47" s="23" t="s">
        <v>62</v>
      </c>
      <c r="E47" s="10">
        <v>1487500</v>
      </c>
      <c r="F47" s="16"/>
      <c r="G47" s="16"/>
      <c r="H47" s="16"/>
      <c r="I47" s="11"/>
      <c r="J47" s="17"/>
    </row>
    <row r="48" spans="1:10" ht="72" x14ac:dyDescent="0.25">
      <c r="A48" s="21" t="s">
        <v>98</v>
      </c>
      <c r="B48" s="29" t="s">
        <v>99</v>
      </c>
      <c r="C48" s="8" t="s">
        <v>60</v>
      </c>
      <c r="D48" s="32" t="s">
        <v>61</v>
      </c>
      <c r="E48" s="10">
        <v>128193940</v>
      </c>
      <c r="F48" s="16" t="s">
        <v>76</v>
      </c>
      <c r="G48" s="16" t="s">
        <v>100</v>
      </c>
      <c r="H48" s="16" t="s">
        <v>76</v>
      </c>
      <c r="I48" s="11">
        <v>500221</v>
      </c>
      <c r="J48" s="17">
        <f>SUM(E48:E49)</f>
        <v>136797640</v>
      </c>
    </row>
    <row r="49" spans="1:12" ht="72" x14ac:dyDescent="0.25">
      <c r="A49" s="21" t="s">
        <v>98</v>
      </c>
      <c r="B49" s="29"/>
      <c r="C49" s="8" t="s">
        <v>22</v>
      </c>
      <c r="D49" s="19" t="s">
        <v>23</v>
      </c>
      <c r="E49" s="10">
        <v>8603700</v>
      </c>
      <c r="F49" s="16"/>
      <c r="G49" s="16"/>
      <c r="H49" s="16"/>
      <c r="I49" s="11"/>
      <c r="J49" s="17"/>
    </row>
    <row r="50" spans="1:12" ht="72" x14ac:dyDescent="0.25">
      <c r="A50" s="21" t="s">
        <v>101</v>
      </c>
      <c r="B50" s="30"/>
      <c r="C50" s="8" t="s">
        <v>60</v>
      </c>
      <c r="D50" s="32" t="s">
        <v>61</v>
      </c>
      <c r="E50" s="15">
        <v>329707</v>
      </c>
      <c r="F50" s="25"/>
      <c r="G50" s="25"/>
      <c r="H50" s="25"/>
      <c r="I50" s="11">
        <v>500221</v>
      </c>
      <c r="J50" s="17"/>
    </row>
    <row r="51" spans="1:12" ht="72" x14ac:dyDescent="0.25">
      <c r="A51" s="21" t="s">
        <v>101</v>
      </c>
      <c r="B51" s="29" t="s">
        <v>102</v>
      </c>
      <c r="C51" s="8" t="s">
        <v>60</v>
      </c>
      <c r="D51" s="32" t="s">
        <v>61</v>
      </c>
      <c r="E51" s="15">
        <v>1623181</v>
      </c>
      <c r="F51" s="16" t="s">
        <v>103</v>
      </c>
      <c r="G51" s="16" t="s">
        <v>104</v>
      </c>
      <c r="H51" s="16" t="s">
        <v>103</v>
      </c>
      <c r="I51" s="11">
        <v>500226</v>
      </c>
      <c r="J51" s="17">
        <f>SUM(E50:E52)</f>
        <v>13747844</v>
      </c>
    </row>
    <row r="52" spans="1:12" ht="72" x14ac:dyDescent="0.25">
      <c r="A52" s="21" t="s">
        <v>101</v>
      </c>
      <c r="B52" s="29"/>
      <c r="C52" s="8" t="s">
        <v>22</v>
      </c>
      <c r="D52" s="19" t="s">
        <v>23</v>
      </c>
      <c r="E52" s="10">
        <v>11794956</v>
      </c>
      <c r="F52" s="16"/>
      <c r="G52" s="16"/>
      <c r="H52" s="16"/>
      <c r="I52" s="11"/>
      <c r="J52" s="17"/>
    </row>
    <row r="53" spans="1:12" ht="72" x14ac:dyDescent="0.25">
      <c r="A53" s="21" t="s">
        <v>105</v>
      </c>
      <c r="B53" s="29" t="s">
        <v>106</v>
      </c>
      <c r="C53" s="8" t="s">
        <v>60</v>
      </c>
      <c r="D53" s="32" t="s">
        <v>61</v>
      </c>
      <c r="E53" s="10">
        <v>265729450</v>
      </c>
      <c r="F53" s="16" t="s">
        <v>13</v>
      </c>
      <c r="G53" s="16" t="s">
        <v>107</v>
      </c>
      <c r="H53" s="16" t="s">
        <v>13</v>
      </c>
      <c r="I53" s="11">
        <v>500221</v>
      </c>
      <c r="J53" s="17"/>
    </row>
    <row r="54" spans="1:12" ht="81" x14ac:dyDescent="0.25">
      <c r="A54" s="21" t="s">
        <v>105</v>
      </c>
      <c r="B54" s="29"/>
      <c r="C54" s="8" t="s">
        <v>11</v>
      </c>
      <c r="D54" s="9" t="s">
        <v>12</v>
      </c>
      <c r="E54" s="10">
        <v>6400572</v>
      </c>
      <c r="F54" s="16"/>
      <c r="G54" s="16"/>
      <c r="H54" s="16"/>
      <c r="I54" s="11">
        <v>500131</v>
      </c>
      <c r="J54" s="17">
        <f>SUM(E53:E56)</f>
        <v>352951734</v>
      </c>
    </row>
    <row r="55" spans="1:12" ht="81" x14ac:dyDescent="0.25">
      <c r="A55" s="21" t="s">
        <v>105</v>
      </c>
      <c r="B55" s="29"/>
      <c r="C55" s="8" t="s">
        <v>11</v>
      </c>
      <c r="D55" s="8" t="s">
        <v>108</v>
      </c>
      <c r="E55" s="10">
        <v>54272489</v>
      </c>
      <c r="F55" s="16"/>
      <c r="G55" s="16"/>
      <c r="H55" s="16"/>
      <c r="I55" s="11">
        <v>500131</v>
      </c>
      <c r="J55" s="17"/>
    </row>
    <row r="56" spans="1:12" ht="72" x14ac:dyDescent="0.25">
      <c r="A56" s="21" t="s">
        <v>105</v>
      </c>
      <c r="B56" s="29"/>
      <c r="C56" s="8" t="s">
        <v>90</v>
      </c>
      <c r="D56" s="8" t="s">
        <v>91</v>
      </c>
      <c r="E56" s="41">
        <v>26549223</v>
      </c>
      <c r="F56" s="16"/>
      <c r="G56" s="16"/>
      <c r="H56" s="16"/>
      <c r="I56" s="11">
        <v>500121</v>
      </c>
      <c r="J56" s="17"/>
      <c r="L56" s="18"/>
    </row>
    <row r="57" spans="1:12" ht="72" customHeight="1" x14ac:dyDescent="0.25">
      <c r="A57" s="21" t="s">
        <v>109</v>
      </c>
      <c r="B57" s="39" t="s">
        <v>110</v>
      </c>
      <c r="C57" s="8" t="s">
        <v>60</v>
      </c>
      <c r="D57" s="32" t="s">
        <v>61</v>
      </c>
      <c r="E57" s="10">
        <v>46068470</v>
      </c>
      <c r="F57" s="25" t="s">
        <v>84</v>
      </c>
      <c r="G57" s="25" t="s">
        <v>85</v>
      </c>
      <c r="H57" s="25" t="s">
        <v>84</v>
      </c>
      <c r="I57" s="11">
        <v>500221</v>
      </c>
      <c r="J57" s="17">
        <f>SUM(E57:E57)</f>
        <v>46068470</v>
      </c>
    </row>
    <row r="58" spans="1:12" ht="90" customHeight="1" x14ac:dyDescent="0.25">
      <c r="A58" s="21" t="s">
        <v>111</v>
      </c>
      <c r="B58" s="29" t="s">
        <v>112</v>
      </c>
      <c r="C58" s="8" t="s">
        <v>113</v>
      </c>
      <c r="D58" s="42" t="s">
        <v>114</v>
      </c>
      <c r="E58" s="10">
        <v>70599642</v>
      </c>
      <c r="F58" s="16" t="s">
        <v>115</v>
      </c>
      <c r="G58" s="16" t="s">
        <v>116</v>
      </c>
      <c r="H58" s="16" t="s">
        <v>117</v>
      </c>
      <c r="I58" s="11">
        <v>500213</v>
      </c>
      <c r="J58" s="17"/>
    </row>
    <row r="59" spans="1:12" ht="81" x14ac:dyDescent="0.25">
      <c r="A59" s="21" t="s">
        <v>111</v>
      </c>
      <c r="B59" s="29"/>
      <c r="C59" s="8" t="s">
        <v>11</v>
      </c>
      <c r="D59" s="8" t="s">
        <v>108</v>
      </c>
      <c r="E59" s="10">
        <v>284410</v>
      </c>
      <c r="F59" s="16"/>
      <c r="G59" s="16"/>
      <c r="H59" s="16"/>
      <c r="I59" s="11">
        <v>500131</v>
      </c>
      <c r="J59" s="17">
        <f>SUM(E58:E62)</f>
        <v>201457992</v>
      </c>
    </row>
    <row r="60" spans="1:12" ht="45" x14ac:dyDescent="0.25">
      <c r="A60" s="21" t="s">
        <v>111</v>
      </c>
      <c r="B60" s="29"/>
      <c r="C60" s="8" t="s">
        <v>31</v>
      </c>
      <c r="D60" s="23" t="s">
        <v>32</v>
      </c>
      <c r="E60" s="10">
        <v>5322870</v>
      </c>
      <c r="F60" s="16"/>
      <c r="G60" s="16"/>
      <c r="H60" s="16"/>
      <c r="I60" s="11"/>
      <c r="J60" s="17"/>
    </row>
    <row r="61" spans="1:12" ht="72" x14ac:dyDescent="0.25">
      <c r="A61" s="21" t="s">
        <v>111</v>
      </c>
      <c r="B61" s="29"/>
      <c r="C61" s="8" t="s">
        <v>22</v>
      </c>
      <c r="D61" s="19" t="s">
        <v>23</v>
      </c>
      <c r="E61" s="10">
        <v>10959317</v>
      </c>
      <c r="F61" s="16"/>
      <c r="G61" s="16"/>
      <c r="H61" s="16"/>
      <c r="I61" s="11"/>
      <c r="J61" s="17"/>
    </row>
    <row r="62" spans="1:12" ht="72" x14ac:dyDescent="0.25">
      <c r="A62" s="21" t="s">
        <v>111</v>
      </c>
      <c r="B62" s="29"/>
      <c r="C62" s="8" t="s">
        <v>118</v>
      </c>
      <c r="D62" s="20" t="s">
        <v>24</v>
      </c>
      <c r="E62" s="10">
        <v>114291753</v>
      </c>
      <c r="F62" s="16"/>
      <c r="G62" s="16"/>
      <c r="H62" s="16"/>
      <c r="I62" s="11"/>
      <c r="J62" s="17"/>
    </row>
    <row r="63" spans="1:12" ht="90" customHeight="1" x14ac:dyDescent="0.25">
      <c r="A63" s="21" t="s">
        <v>119</v>
      </c>
      <c r="B63" s="29" t="s">
        <v>120</v>
      </c>
      <c r="C63" s="8" t="s">
        <v>113</v>
      </c>
      <c r="D63" s="42" t="s">
        <v>114</v>
      </c>
      <c r="E63" s="10">
        <v>484883195</v>
      </c>
      <c r="F63" s="16" t="s">
        <v>121</v>
      </c>
      <c r="G63" s="16" t="s">
        <v>122</v>
      </c>
      <c r="H63" s="16" t="s">
        <v>121</v>
      </c>
      <c r="I63" s="11">
        <v>500212</v>
      </c>
      <c r="J63" s="17"/>
    </row>
    <row r="64" spans="1:12" ht="45" x14ac:dyDescent="0.25">
      <c r="A64" s="21" t="s">
        <v>119</v>
      </c>
      <c r="B64" s="29"/>
      <c r="C64" s="8" t="s">
        <v>31</v>
      </c>
      <c r="D64" s="23" t="s">
        <v>32</v>
      </c>
      <c r="E64" s="10">
        <v>3600951</v>
      </c>
      <c r="F64" s="16"/>
      <c r="G64" s="16"/>
      <c r="H64" s="16"/>
      <c r="I64" s="11"/>
      <c r="J64" s="17">
        <f>SUM(E63:E66)</f>
        <v>519930408</v>
      </c>
    </row>
    <row r="65" spans="1:11" ht="54" x14ac:dyDescent="0.25">
      <c r="A65" s="21" t="s">
        <v>119</v>
      </c>
      <c r="B65" s="29"/>
      <c r="C65" s="8" t="s">
        <v>43</v>
      </c>
      <c r="D65" s="28" t="s">
        <v>47</v>
      </c>
      <c r="E65" s="10">
        <v>1235934</v>
      </c>
      <c r="F65" s="16"/>
      <c r="G65" s="16"/>
      <c r="H65" s="16"/>
      <c r="I65" s="11"/>
      <c r="J65" s="17"/>
    </row>
    <row r="66" spans="1:11" ht="72" x14ac:dyDescent="0.25">
      <c r="A66" s="21" t="s">
        <v>119</v>
      </c>
      <c r="B66" s="29"/>
      <c r="C66" s="8" t="s">
        <v>118</v>
      </c>
      <c r="D66" s="20" t="s">
        <v>24</v>
      </c>
      <c r="E66" s="10">
        <v>30210328</v>
      </c>
      <c r="F66" s="16"/>
      <c r="G66" s="16"/>
      <c r="H66" s="16"/>
      <c r="I66" s="11"/>
      <c r="J66" s="17"/>
    </row>
    <row r="67" spans="1:11" ht="90" x14ac:dyDescent="0.25">
      <c r="A67" s="21" t="s">
        <v>123</v>
      </c>
      <c r="B67" s="29" t="s">
        <v>124</v>
      </c>
      <c r="C67" s="8" t="s">
        <v>113</v>
      </c>
      <c r="D67" s="42" t="s">
        <v>114</v>
      </c>
      <c r="E67" s="10">
        <v>1737400</v>
      </c>
      <c r="F67" s="16" t="s">
        <v>125</v>
      </c>
      <c r="G67" s="16" t="s">
        <v>126</v>
      </c>
      <c r="H67" s="16" t="str">
        <f>+F67</f>
        <v>Luis Alberto Gómez</v>
      </c>
      <c r="I67" s="11">
        <v>500213</v>
      </c>
      <c r="J67" s="17"/>
    </row>
    <row r="68" spans="1:11" ht="81" x14ac:dyDescent="0.25">
      <c r="A68" s="21" t="s">
        <v>123</v>
      </c>
      <c r="B68" s="29"/>
      <c r="C68" s="8" t="s">
        <v>11</v>
      </c>
      <c r="D68" s="8" t="s">
        <v>108</v>
      </c>
      <c r="E68" s="10">
        <v>19434720</v>
      </c>
      <c r="F68" s="16"/>
      <c r="G68" s="16"/>
      <c r="H68" s="16"/>
      <c r="I68" s="11">
        <v>500131</v>
      </c>
      <c r="J68" s="17">
        <f>SUM(E67:E70)</f>
        <v>31353654</v>
      </c>
    </row>
    <row r="69" spans="1:11" ht="45" x14ac:dyDescent="0.25">
      <c r="A69" s="21" t="s">
        <v>123</v>
      </c>
      <c r="B69" s="29"/>
      <c r="C69" s="8" t="s">
        <v>31</v>
      </c>
      <c r="D69" s="23" t="s">
        <v>32</v>
      </c>
      <c r="E69" s="10">
        <v>8157462</v>
      </c>
      <c r="F69" s="16"/>
      <c r="G69" s="16"/>
      <c r="H69" s="16"/>
      <c r="I69" s="11"/>
      <c r="J69" s="17"/>
    </row>
    <row r="70" spans="1:11" ht="72" x14ac:dyDescent="0.25">
      <c r="A70" s="21" t="s">
        <v>123</v>
      </c>
      <c r="B70" s="29"/>
      <c r="C70" s="8" t="s">
        <v>118</v>
      </c>
      <c r="D70" s="20" t="s">
        <v>24</v>
      </c>
      <c r="E70" s="10">
        <v>2024072</v>
      </c>
      <c r="F70" s="16"/>
      <c r="G70" s="16"/>
      <c r="H70" s="16"/>
      <c r="I70" s="11"/>
      <c r="J70" s="17"/>
      <c r="K70" s="18"/>
    </row>
    <row r="71" spans="1:11" ht="90" x14ac:dyDescent="0.25">
      <c r="A71" s="21" t="s">
        <v>127</v>
      </c>
      <c r="B71" s="30"/>
      <c r="C71" s="8" t="s">
        <v>113</v>
      </c>
      <c r="D71" s="42" t="s">
        <v>114</v>
      </c>
      <c r="E71" s="10">
        <v>3909</v>
      </c>
      <c r="F71" s="25" t="s">
        <v>76</v>
      </c>
      <c r="G71" s="25" t="s">
        <v>128</v>
      </c>
      <c r="H71" s="25" t="s">
        <v>76</v>
      </c>
      <c r="I71" s="11">
        <v>500211</v>
      </c>
      <c r="J71" s="17"/>
    </row>
    <row r="72" spans="1:11" ht="90" x14ac:dyDescent="0.25">
      <c r="A72" s="21" t="s">
        <v>127</v>
      </c>
      <c r="B72" s="30"/>
      <c r="C72" s="8" t="s">
        <v>113</v>
      </c>
      <c r="D72" s="42" t="s">
        <v>114</v>
      </c>
      <c r="E72" s="15">
        <v>107603</v>
      </c>
      <c r="F72" s="25" t="s">
        <v>76</v>
      </c>
      <c r="G72" s="25" t="s">
        <v>128</v>
      </c>
      <c r="H72" s="25" t="s">
        <v>76</v>
      </c>
      <c r="I72" s="38">
        <v>500213</v>
      </c>
      <c r="J72" s="17"/>
    </row>
    <row r="73" spans="1:11" ht="90" x14ac:dyDescent="0.25">
      <c r="A73" s="21" t="s">
        <v>127</v>
      </c>
      <c r="B73" s="29" t="s">
        <v>129</v>
      </c>
      <c r="C73" s="8" t="s">
        <v>113</v>
      </c>
      <c r="D73" s="42" t="s">
        <v>114</v>
      </c>
      <c r="E73" s="15">
        <v>55914512</v>
      </c>
      <c r="F73" s="43" t="s">
        <v>76</v>
      </c>
      <c r="G73" s="43" t="s">
        <v>128</v>
      </c>
      <c r="H73" s="43" t="s">
        <v>76</v>
      </c>
      <c r="I73" s="38">
        <v>500212</v>
      </c>
      <c r="J73" s="17"/>
    </row>
    <row r="74" spans="1:11" ht="81" x14ac:dyDescent="0.25">
      <c r="A74" s="21" t="s">
        <v>127</v>
      </c>
      <c r="B74" s="29"/>
      <c r="C74" s="8" t="s">
        <v>11</v>
      </c>
      <c r="D74" s="8" t="s">
        <v>108</v>
      </c>
      <c r="E74" s="10">
        <v>1428000</v>
      </c>
      <c r="F74" s="16"/>
      <c r="G74" s="16"/>
      <c r="H74" s="16"/>
      <c r="I74" s="11">
        <v>500131</v>
      </c>
      <c r="J74" s="17">
        <f>SUM(E71:E75)</f>
        <v>114987507</v>
      </c>
    </row>
    <row r="75" spans="1:11" ht="72" x14ac:dyDescent="0.25">
      <c r="A75" s="21" t="s">
        <v>127</v>
      </c>
      <c r="B75" s="29"/>
      <c r="C75" s="8" t="s">
        <v>118</v>
      </c>
      <c r="D75" s="20" t="s">
        <v>24</v>
      </c>
      <c r="E75" s="10">
        <v>57533483</v>
      </c>
      <c r="F75" s="16"/>
      <c r="G75" s="16"/>
      <c r="H75" s="16"/>
      <c r="I75" s="11"/>
      <c r="J75" s="17"/>
    </row>
    <row r="76" spans="1:11" ht="90" x14ac:dyDescent="0.25">
      <c r="A76" s="21" t="s">
        <v>130</v>
      </c>
      <c r="B76" s="29" t="s">
        <v>131</v>
      </c>
      <c r="C76" s="8" t="s">
        <v>113</v>
      </c>
      <c r="D76" s="42" t="s">
        <v>114</v>
      </c>
      <c r="E76" s="10">
        <v>18177250</v>
      </c>
      <c r="F76" s="16" t="s">
        <v>132</v>
      </c>
      <c r="G76" s="16" t="s">
        <v>133</v>
      </c>
      <c r="H76" s="16" t="s">
        <v>132</v>
      </c>
      <c r="I76" s="11">
        <v>500211</v>
      </c>
      <c r="J76" s="17">
        <f>SUM(E76:E77)</f>
        <v>20140750</v>
      </c>
    </row>
    <row r="77" spans="1:11" ht="45" x14ac:dyDescent="0.25">
      <c r="A77" s="21" t="s">
        <v>130</v>
      </c>
      <c r="B77" s="29"/>
      <c r="C77" s="8" t="s">
        <v>31</v>
      </c>
      <c r="D77" s="23" t="s">
        <v>32</v>
      </c>
      <c r="E77" s="10">
        <v>1963500</v>
      </c>
      <c r="F77" s="16"/>
      <c r="G77" s="16"/>
      <c r="H77" s="16"/>
      <c r="I77" s="11"/>
      <c r="J77" s="17"/>
    </row>
    <row r="78" spans="1:11" ht="90" x14ac:dyDescent="0.25">
      <c r="A78" s="21" t="s">
        <v>134</v>
      </c>
      <c r="B78" s="29" t="s">
        <v>135</v>
      </c>
      <c r="C78" s="8" t="s">
        <v>113</v>
      </c>
      <c r="D78" s="42" t="s">
        <v>114</v>
      </c>
      <c r="E78" s="10">
        <v>12201828</v>
      </c>
      <c r="F78" s="16" t="s">
        <v>136</v>
      </c>
      <c r="G78" s="16" t="s">
        <v>137</v>
      </c>
      <c r="H78" s="16" t="s">
        <v>136</v>
      </c>
      <c r="I78" s="11">
        <v>500211</v>
      </c>
      <c r="J78" s="17"/>
    </row>
    <row r="79" spans="1:11" ht="81" x14ac:dyDescent="0.25">
      <c r="A79" s="21" t="s">
        <v>134</v>
      </c>
      <c r="B79" s="29"/>
      <c r="C79" s="8" t="s">
        <v>11</v>
      </c>
      <c r="D79" s="8" t="s">
        <v>108</v>
      </c>
      <c r="E79" s="10">
        <v>856210</v>
      </c>
      <c r="F79" s="16"/>
      <c r="G79" s="16"/>
      <c r="H79" s="16"/>
      <c r="I79" s="11">
        <v>500131</v>
      </c>
      <c r="J79" s="17">
        <f>SUM(E78:E81)</f>
        <v>22727153</v>
      </c>
    </row>
    <row r="80" spans="1:11" ht="45" x14ac:dyDescent="0.25">
      <c r="A80" s="21" t="s">
        <v>134</v>
      </c>
      <c r="B80" s="29"/>
      <c r="C80" s="8" t="s">
        <v>31</v>
      </c>
      <c r="D80" s="23" t="s">
        <v>32</v>
      </c>
      <c r="E80" s="10">
        <v>101140</v>
      </c>
      <c r="F80" s="16"/>
      <c r="G80" s="16"/>
      <c r="H80" s="16"/>
      <c r="I80" s="11"/>
      <c r="J80" s="17"/>
    </row>
    <row r="81" spans="1:10" ht="72" x14ac:dyDescent="0.25">
      <c r="A81" s="21" t="s">
        <v>134</v>
      </c>
      <c r="B81" s="29"/>
      <c r="C81" s="8" t="s">
        <v>118</v>
      </c>
      <c r="D81" s="20" t="s">
        <v>24</v>
      </c>
      <c r="E81" s="10">
        <v>9567975</v>
      </c>
      <c r="F81" s="16"/>
      <c r="G81" s="16"/>
      <c r="H81" s="16"/>
      <c r="I81" s="11"/>
      <c r="J81" s="17"/>
    </row>
    <row r="82" spans="1:10" ht="90" x14ac:dyDescent="0.25">
      <c r="A82" s="21" t="s">
        <v>138</v>
      </c>
      <c r="B82" s="29" t="s">
        <v>139</v>
      </c>
      <c r="C82" s="8" t="s">
        <v>113</v>
      </c>
      <c r="D82" s="42" t="s">
        <v>114</v>
      </c>
      <c r="E82" s="10">
        <v>58054200</v>
      </c>
      <c r="F82" s="16" t="s">
        <v>58</v>
      </c>
      <c r="G82" s="16" t="s">
        <v>140</v>
      </c>
      <c r="H82" s="16" t="s">
        <v>58</v>
      </c>
      <c r="I82" s="11">
        <v>500211</v>
      </c>
      <c r="J82" s="17">
        <f>SUM(E82:E83)</f>
        <v>60510200</v>
      </c>
    </row>
    <row r="83" spans="1:10" ht="45" x14ac:dyDescent="0.25">
      <c r="A83" s="21" t="s">
        <v>138</v>
      </c>
      <c r="B83" s="29"/>
      <c r="C83" s="8" t="s">
        <v>31</v>
      </c>
      <c r="D83" s="23" t="s">
        <v>32</v>
      </c>
      <c r="E83" s="10">
        <v>2456000</v>
      </c>
      <c r="F83" s="16"/>
      <c r="G83" s="16"/>
      <c r="H83" s="16"/>
      <c r="I83" s="11"/>
      <c r="J83" s="17"/>
    </row>
    <row r="84" spans="1:10" ht="90" customHeight="1" x14ac:dyDescent="0.25">
      <c r="A84" s="21" t="s">
        <v>141</v>
      </c>
      <c r="B84" s="29" t="s">
        <v>142</v>
      </c>
      <c r="C84" s="8" t="s">
        <v>113</v>
      </c>
      <c r="D84" s="42" t="s">
        <v>114</v>
      </c>
      <c r="E84" s="10">
        <v>35492006</v>
      </c>
      <c r="F84" s="16" t="s">
        <v>143</v>
      </c>
      <c r="G84" s="16" t="s">
        <v>144</v>
      </c>
      <c r="H84" s="16" t="s">
        <v>143</v>
      </c>
      <c r="I84" s="11">
        <v>500213</v>
      </c>
      <c r="J84" s="17"/>
    </row>
    <row r="85" spans="1:10" ht="45" x14ac:dyDescent="0.25">
      <c r="A85" s="21" t="s">
        <v>141</v>
      </c>
      <c r="B85" s="29"/>
      <c r="C85" s="8" t="s">
        <v>31</v>
      </c>
      <c r="D85" s="23" t="s">
        <v>32</v>
      </c>
      <c r="E85" s="10">
        <v>5415690</v>
      </c>
      <c r="F85" s="16"/>
      <c r="G85" s="16"/>
      <c r="H85" s="16"/>
      <c r="I85" s="11"/>
      <c r="J85" s="17">
        <f>SUM(E84:E86)</f>
        <v>57756311</v>
      </c>
    </row>
    <row r="86" spans="1:10" ht="72" x14ac:dyDescent="0.25">
      <c r="A86" s="21" t="s">
        <v>141</v>
      </c>
      <c r="B86" s="29"/>
      <c r="C86" s="8" t="s">
        <v>118</v>
      </c>
      <c r="D86" s="20" t="s">
        <v>24</v>
      </c>
      <c r="E86" s="10">
        <v>16848615</v>
      </c>
      <c r="F86" s="16"/>
      <c r="G86" s="16"/>
      <c r="H86" s="16"/>
      <c r="I86" s="11"/>
      <c r="J86" s="17"/>
    </row>
    <row r="87" spans="1:10" ht="90" customHeight="1" x14ac:dyDescent="0.25">
      <c r="A87" s="21" t="s">
        <v>145</v>
      </c>
      <c r="B87" s="29" t="s">
        <v>146</v>
      </c>
      <c r="C87" s="8" t="s">
        <v>113</v>
      </c>
      <c r="D87" s="42" t="s">
        <v>114</v>
      </c>
      <c r="E87" s="10">
        <v>50632190</v>
      </c>
      <c r="F87" s="16" t="s">
        <v>143</v>
      </c>
      <c r="G87" s="16" t="s">
        <v>144</v>
      </c>
      <c r="H87" s="16" t="s">
        <v>143</v>
      </c>
      <c r="I87" s="11">
        <v>500212</v>
      </c>
      <c r="J87" s="17"/>
    </row>
    <row r="88" spans="1:10" ht="45" x14ac:dyDescent="0.25">
      <c r="A88" s="21" t="s">
        <v>145</v>
      </c>
      <c r="B88" s="29"/>
      <c r="C88" s="8" t="s">
        <v>31</v>
      </c>
      <c r="D88" s="23" t="s">
        <v>32</v>
      </c>
      <c r="E88" s="10">
        <v>2797690</v>
      </c>
      <c r="F88" s="16"/>
      <c r="G88" s="16"/>
      <c r="H88" s="16"/>
      <c r="I88" s="11"/>
      <c r="J88" s="17">
        <f>SUM(E87:E89)</f>
        <v>74506170</v>
      </c>
    </row>
    <row r="89" spans="1:10" ht="72" x14ac:dyDescent="0.25">
      <c r="A89" s="21" t="s">
        <v>145</v>
      </c>
      <c r="B89" s="29"/>
      <c r="C89" s="8" t="s">
        <v>118</v>
      </c>
      <c r="D89" s="20" t="s">
        <v>24</v>
      </c>
      <c r="E89" s="10">
        <v>21076290</v>
      </c>
      <c r="F89" s="16"/>
      <c r="G89" s="16"/>
      <c r="H89" s="16"/>
      <c r="I89" s="11"/>
      <c r="J89" s="17"/>
    </row>
    <row r="90" spans="1:10" ht="90" customHeight="1" x14ac:dyDescent="0.25">
      <c r="A90" s="21" t="s">
        <v>147</v>
      </c>
      <c r="B90" s="29" t="s">
        <v>148</v>
      </c>
      <c r="C90" s="8" t="s">
        <v>149</v>
      </c>
      <c r="D90" s="32" t="s">
        <v>61</v>
      </c>
      <c r="E90" s="10">
        <v>240370182</v>
      </c>
      <c r="F90" s="16" t="s">
        <v>150</v>
      </c>
      <c r="G90" s="16" t="s">
        <v>151</v>
      </c>
      <c r="H90" s="16" t="s">
        <v>150</v>
      </c>
      <c r="I90" s="11">
        <v>500221</v>
      </c>
      <c r="J90" s="17"/>
    </row>
    <row r="91" spans="1:10" ht="90" x14ac:dyDescent="0.25">
      <c r="A91" s="21" t="s">
        <v>147</v>
      </c>
      <c r="B91" s="29"/>
      <c r="C91" s="8" t="s">
        <v>149</v>
      </c>
      <c r="D91" s="44" t="s">
        <v>152</v>
      </c>
      <c r="E91" s="10">
        <v>25521498</v>
      </c>
      <c r="F91" s="16"/>
      <c r="G91" s="16"/>
      <c r="H91" s="16"/>
      <c r="I91" s="11">
        <v>500221</v>
      </c>
      <c r="J91" s="17"/>
    </row>
    <row r="92" spans="1:10" ht="99" x14ac:dyDescent="0.25">
      <c r="A92" s="21" t="s">
        <v>147</v>
      </c>
      <c r="B92" s="29"/>
      <c r="C92" s="8" t="s">
        <v>153</v>
      </c>
      <c r="D92" s="42" t="s">
        <v>114</v>
      </c>
      <c r="E92" s="10">
        <v>257720124</v>
      </c>
      <c r="F92" s="16"/>
      <c r="G92" s="16"/>
      <c r="H92" s="16"/>
      <c r="I92" s="11">
        <v>500211</v>
      </c>
      <c r="J92" s="17">
        <f>SUM(E90:E95)</f>
        <v>766381726</v>
      </c>
    </row>
    <row r="93" spans="1:10" ht="45" x14ac:dyDescent="0.25">
      <c r="A93" s="21" t="s">
        <v>147</v>
      </c>
      <c r="B93" s="29"/>
      <c r="C93" s="8" t="s">
        <v>31</v>
      </c>
      <c r="D93" s="23" t="s">
        <v>32</v>
      </c>
      <c r="E93" s="10">
        <v>131056182</v>
      </c>
      <c r="F93" s="16"/>
      <c r="G93" s="16"/>
      <c r="H93" s="16"/>
      <c r="I93" s="11"/>
      <c r="J93" s="17"/>
    </row>
    <row r="94" spans="1:10" ht="81" x14ac:dyDescent="0.25">
      <c r="A94" s="21" t="s">
        <v>147</v>
      </c>
      <c r="B94" s="29"/>
      <c r="C94" s="8" t="s">
        <v>154</v>
      </c>
      <c r="D94" s="8" t="s">
        <v>155</v>
      </c>
      <c r="E94" s="10">
        <v>50493053</v>
      </c>
      <c r="F94" s="16"/>
      <c r="G94" s="16"/>
      <c r="H94" s="16"/>
      <c r="I94" s="11"/>
      <c r="J94" s="17"/>
    </row>
    <row r="95" spans="1:10" ht="72" x14ac:dyDescent="0.25">
      <c r="A95" s="21" t="s">
        <v>147</v>
      </c>
      <c r="B95" s="29"/>
      <c r="C95" s="8" t="s">
        <v>118</v>
      </c>
      <c r="D95" s="20" t="s">
        <v>24</v>
      </c>
      <c r="E95" s="10">
        <v>61220687</v>
      </c>
      <c r="F95" s="16"/>
      <c r="G95" s="16"/>
      <c r="H95" s="16"/>
      <c r="I95" s="11"/>
      <c r="J95" s="17"/>
    </row>
    <row r="96" spans="1:10" ht="99" x14ac:dyDescent="0.25">
      <c r="A96" s="21" t="s">
        <v>156</v>
      </c>
      <c r="B96" s="29" t="s">
        <v>157</v>
      </c>
      <c r="C96" s="8" t="s">
        <v>153</v>
      </c>
      <c r="D96" s="42" t="s">
        <v>114</v>
      </c>
      <c r="E96" s="10">
        <v>400888106</v>
      </c>
      <c r="F96" s="16" t="s">
        <v>158</v>
      </c>
      <c r="G96" s="16" t="s">
        <v>159</v>
      </c>
      <c r="H96" s="16" t="s">
        <v>158</v>
      </c>
      <c r="I96" s="11">
        <v>500213</v>
      </c>
      <c r="J96" s="17"/>
    </row>
    <row r="97" spans="1:10" ht="45" x14ac:dyDescent="0.25">
      <c r="A97" s="21" t="s">
        <v>156</v>
      </c>
      <c r="B97" s="29"/>
      <c r="C97" s="8" t="s">
        <v>31</v>
      </c>
      <c r="D97" s="23" t="s">
        <v>32</v>
      </c>
      <c r="E97" s="10">
        <v>2572780</v>
      </c>
      <c r="F97" s="16"/>
      <c r="G97" s="16"/>
      <c r="H97" s="16"/>
      <c r="I97" s="11"/>
      <c r="J97" s="17">
        <f>SUM(E96:E98)</f>
        <v>404060527</v>
      </c>
    </row>
    <row r="98" spans="1:10" ht="72" x14ac:dyDescent="0.25">
      <c r="A98" s="21" t="s">
        <v>156</v>
      </c>
      <c r="B98" s="29"/>
      <c r="C98" s="8" t="s">
        <v>118</v>
      </c>
      <c r="D98" s="20" t="s">
        <v>24</v>
      </c>
      <c r="E98" s="10">
        <v>599641</v>
      </c>
      <c r="F98" s="16"/>
      <c r="G98" s="16"/>
      <c r="H98" s="16"/>
      <c r="I98" s="11"/>
      <c r="J98" s="17"/>
    </row>
    <row r="99" spans="1:10" ht="99" x14ac:dyDescent="0.25">
      <c r="A99" s="21" t="s">
        <v>160</v>
      </c>
      <c r="B99" s="45" t="s">
        <v>161</v>
      </c>
      <c r="C99" s="8" t="s">
        <v>153</v>
      </c>
      <c r="D99" s="42" t="s">
        <v>114</v>
      </c>
      <c r="E99" s="10">
        <v>285600</v>
      </c>
      <c r="F99" s="16" t="s">
        <v>162</v>
      </c>
      <c r="G99" s="16" t="s">
        <v>163</v>
      </c>
      <c r="H99" s="16" t="s">
        <v>162</v>
      </c>
      <c r="I99" s="11">
        <v>500211</v>
      </c>
      <c r="J99" s="17"/>
    </row>
    <row r="100" spans="1:10" ht="45" customHeight="1" x14ac:dyDescent="0.25">
      <c r="A100" s="21" t="s">
        <v>160</v>
      </c>
      <c r="B100" s="46"/>
      <c r="C100" s="8" t="s">
        <v>31</v>
      </c>
      <c r="D100" s="23" t="s">
        <v>32</v>
      </c>
      <c r="E100" s="10">
        <v>267224</v>
      </c>
      <c r="F100" s="16"/>
      <c r="G100" s="16"/>
      <c r="H100" s="16"/>
      <c r="I100" s="11"/>
      <c r="J100" s="17">
        <f>SUM(E99:E101)</f>
        <v>4472684</v>
      </c>
    </row>
    <row r="101" spans="1:10" ht="72" customHeight="1" x14ac:dyDescent="0.25">
      <c r="A101" s="21" t="s">
        <v>160</v>
      </c>
      <c r="B101" s="47"/>
      <c r="C101" s="8" t="s">
        <v>118</v>
      </c>
      <c r="D101" s="20" t="s">
        <v>24</v>
      </c>
      <c r="E101" s="10">
        <v>3919860</v>
      </c>
      <c r="F101" s="16"/>
      <c r="G101" s="16"/>
      <c r="H101" s="16"/>
      <c r="I101" s="11"/>
      <c r="J101" s="17"/>
    </row>
    <row r="102" spans="1:10" ht="99" x14ac:dyDescent="0.25">
      <c r="A102" s="21" t="s">
        <v>164</v>
      </c>
      <c r="B102" s="29" t="s">
        <v>165</v>
      </c>
      <c r="C102" s="8" t="s">
        <v>153</v>
      </c>
      <c r="D102" s="42" t="s">
        <v>114</v>
      </c>
      <c r="E102" s="10">
        <v>2383868</v>
      </c>
      <c r="F102" s="16" t="s">
        <v>166</v>
      </c>
      <c r="G102" s="16" t="s">
        <v>167</v>
      </c>
      <c r="H102" s="16" t="s">
        <v>166</v>
      </c>
      <c r="I102" s="11">
        <v>500213</v>
      </c>
      <c r="J102" s="17"/>
    </row>
    <row r="103" spans="1:10" ht="72" x14ac:dyDescent="0.25">
      <c r="A103" s="21" t="s">
        <v>164</v>
      </c>
      <c r="B103" s="29"/>
      <c r="C103" s="8" t="s">
        <v>118</v>
      </c>
      <c r="D103" s="20" t="s">
        <v>24</v>
      </c>
      <c r="E103" s="10">
        <v>5177732</v>
      </c>
      <c r="F103" s="16"/>
      <c r="G103" s="16"/>
      <c r="H103" s="16"/>
      <c r="I103" s="11"/>
      <c r="J103" s="17">
        <f>SUM(E102:E104)</f>
        <v>11925288</v>
      </c>
    </row>
    <row r="104" spans="1:10" ht="90" x14ac:dyDescent="0.25">
      <c r="A104" s="21" t="s">
        <v>164</v>
      </c>
      <c r="B104" s="29"/>
      <c r="C104" s="8" t="s">
        <v>149</v>
      </c>
      <c r="D104" s="44" t="s">
        <v>152</v>
      </c>
      <c r="E104" s="10">
        <v>4363688</v>
      </c>
      <c r="F104" s="16"/>
      <c r="G104" s="16"/>
      <c r="H104" s="16"/>
      <c r="I104" s="11">
        <v>500221</v>
      </c>
      <c r="J104" s="17"/>
    </row>
    <row r="105" spans="1:10" ht="99" x14ac:dyDescent="0.25">
      <c r="A105" s="21" t="s">
        <v>168</v>
      </c>
      <c r="B105" s="29" t="s">
        <v>169</v>
      </c>
      <c r="C105" s="8" t="s">
        <v>153</v>
      </c>
      <c r="D105" s="42" t="s">
        <v>114</v>
      </c>
      <c r="E105" s="10">
        <v>6617828</v>
      </c>
      <c r="F105" s="16" t="s">
        <v>170</v>
      </c>
      <c r="G105" s="16" t="s">
        <v>171</v>
      </c>
      <c r="H105" s="16" t="s">
        <v>170</v>
      </c>
      <c r="I105" s="11">
        <v>500213</v>
      </c>
      <c r="J105" s="17"/>
    </row>
    <row r="106" spans="1:10" ht="117" x14ac:dyDescent="0.25">
      <c r="A106" s="21" t="s">
        <v>168</v>
      </c>
      <c r="B106" s="29"/>
      <c r="C106" s="8" t="s">
        <v>172</v>
      </c>
      <c r="D106" s="8" t="s">
        <v>108</v>
      </c>
      <c r="E106" s="10">
        <v>1842120</v>
      </c>
      <c r="F106" s="16"/>
      <c r="G106" s="16"/>
      <c r="H106" s="16"/>
      <c r="I106" s="11">
        <v>500131</v>
      </c>
      <c r="J106" s="17">
        <f>SUM(E105:E108)</f>
        <v>12506781</v>
      </c>
    </row>
    <row r="107" spans="1:10" ht="45" x14ac:dyDescent="0.25">
      <c r="A107" s="21" t="s">
        <v>168</v>
      </c>
      <c r="B107" s="29"/>
      <c r="C107" s="8" t="s">
        <v>31</v>
      </c>
      <c r="D107" s="23" t="s">
        <v>32</v>
      </c>
      <c r="E107" s="10">
        <v>3556315</v>
      </c>
      <c r="F107" s="16"/>
      <c r="G107" s="16"/>
      <c r="H107" s="16"/>
      <c r="I107" s="11"/>
      <c r="J107" s="17"/>
    </row>
    <row r="108" spans="1:10" ht="72" x14ac:dyDescent="0.25">
      <c r="A108" s="21" t="s">
        <v>168</v>
      </c>
      <c r="B108" s="29"/>
      <c r="C108" s="8" t="s">
        <v>118</v>
      </c>
      <c r="D108" s="20" t="s">
        <v>24</v>
      </c>
      <c r="E108" s="10">
        <v>490518</v>
      </c>
      <c r="F108" s="16"/>
      <c r="G108" s="16"/>
      <c r="H108" s="16"/>
      <c r="I108" s="11"/>
      <c r="J108" s="17"/>
    </row>
    <row r="109" spans="1:10" ht="117" x14ac:dyDescent="0.25">
      <c r="A109" s="21" t="s">
        <v>173</v>
      </c>
      <c r="B109" s="39" t="s">
        <v>174</v>
      </c>
      <c r="C109" s="8" t="s">
        <v>172</v>
      </c>
      <c r="D109" s="8" t="s">
        <v>108</v>
      </c>
      <c r="E109" s="10">
        <v>130580735</v>
      </c>
      <c r="F109" s="25" t="s">
        <v>13</v>
      </c>
      <c r="G109" s="25" t="s">
        <v>175</v>
      </c>
      <c r="H109" s="25" t="s">
        <v>13</v>
      </c>
      <c r="I109" s="11">
        <v>500131</v>
      </c>
      <c r="J109" s="17">
        <f>SUM(E109:E109)</f>
        <v>130580735</v>
      </c>
    </row>
    <row r="110" spans="1:10" ht="99" customHeight="1" x14ac:dyDescent="0.25">
      <c r="A110" s="21" t="s">
        <v>176</v>
      </c>
      <c r="B110" s="29" t="s">
        <v>177</v>
      </c>
      <c r="C110" s="8" t="s">
        <v>153</v>
      </c>
      <c r="D110" s="42" t="s">
        <v>114</v>
      </c>
      <c r="E110" s="10">
        <v>426035079</v>
      </c>
      <c r="F110" s="16" t="s">
        <v>178</v>
      </c>
      <c r="G110" s="16" t="s">
        <v>179</v>
      </c>
      <c r="H110" s="16" t="s">
        <v>178</v>
      </c>
      <c r="I110" s="11">
        <v>500211</v>
      </c>
      <c r="J110" s="17"/>
    </row>
    <row r="111" spans="1:10" ht="117" x14ac:dyDescent="0.25">
      <c r="A111" s="21" t="s">
        <v>176</v>
      </c>
      <c r="B111" s="29"/>
      <c r="C111" s="8" t="s">
        <v>172</v>
      </c>
      <c r="D111" s="8" t="s">
        <v>108</v>
      </c>
      <c r="E111" s="10">
        <v>588000</v>
      </c>
      <c r="F111" s="16"/>
      <c r="G111" s="16"/>
      <c r="H111" s="16"/>
      <c r="I111" s="11">
        <v>500131</v>
      </c>
      <c r="J111" s="17"/>
    </row>
    <row r="112" spans="1:10" ht="45" x14ac:dyDescent="0.25">
      <c r="A112" s="21" t="s">
        <v>176</v>
      </c>
      <c r="B112" s="29"/>
      <c r="C112" s="8" t="s">
        <v>31</v>
      </c>
      <c r="D112" s="23" t="s">
        <v>32</v>
      </c>
      <c r="E112" s="10">
        <v>81065656</v>
      </c>
      <c r="F112" s="16"/>
      <c r="G112" s="16"/>
      <c r="H112" s="16"/>
      <c r="I112" s="11"/>
      <c r="J112" s="17">
        <f>SUM(E110:E114)</f>
        <v>511428489</v>
      </c>
    </row>
    <row r="113" spans="1:11" ht="90" x14ac:dyDescent="0.25">
      <c r="A113" s="21" t="s">
        <v>176</v>
      </c>
      <c r="B113" s="29"/>
      <c r="C113" s="8" t="s">
        <v>180</v>
      </c>
      <c r="D113" s="28" t="s">
        <v>181</v>
      </c>
      <c r="E113" s="10">
        <v>371280</v>
      </c>
      <c r="F113" s="16"/>
      <c r="G113" s="16"/>
      <c r="H113" s="16"/>
      <c r="I113" s="11"/>
      <c r="J113" s="17"/>
    </row>
    <row r="114" spans="1:11" ht="72" x14ac:dyDescent="0.25">
      <c r="A114" s="21" t="s">
        <v>176</v>
      </c>
      <c r="B114" s="29"/>
      <c r="C114" s="8" t="s">
        <v>118</v>
      </c>
      <c r="D114" s="20" t="s">
        <v>24</v>
      </c>
      <c r="E114" s="10">
        <v>3368474</v>
      </c>
      <c r="F114" s="16"/>
      <c r="G114" s="16"/>
      <c r="H114" s="16"/>
      <c r="I114" s="11"/>
      <c r="J114" s="17"/>
    </row>
    <row r="115" spans="1:11" ht="90" x14ac:dyDescent="0.25">
      <c r="A115" s="21" t="s">
        <v>182</v>
      </c>
      <c r="B115" s="39" t="s">
        <v>183</v>
      </c>
      <c r="C115" s="8" t="s">
        <v>149</v>
      </c>
      <c r="D115" s="32" t="s">
        <v>61</v>
      </c>
      <c r="E115" s="10">
        <v>107935800</v>
      </c>
      <c r="F115" s="25" t="s">
        <v>58</v>
      </c>
      <c r="G115" s="25" t="s">
        <v>140</v>
      </c>
      <c r="H115" s="25" t="s">
        <v>58</v>
      </c>
      <c r="I115" s="11">
        <v>500221</v>
      </c>
      <c r="J115" s="17">
        <f>SUM(E115)</f>
        <v>107935800</v>
      </c>
    </row>
    <row r="116" spans="1:11" ht="99" x14ac:dyDescent="0.25">
      <c r="A116" s="21" t="s">
        <v>184</v>
      </c>
      <c r="B116" s="29" t="s">
        <v>185</v>
      </c>
      <c r="C116" s="8" t="s">
        <v>153</v>
      </c>
      <c r="D116" s="42" t="s">
        <v>114</v>
      </c>
      <c r="E116" s="10">
        <v>1525517</v>
      </c>
      <c r="F116" s="16" t="s">
        <v>186</v>
      </c>
      <c r="G116" s="16" t="s">
        <v>187</v>
      </c>
      <c r="H116" s="16" t="s">
        <v>186</v>
      </c>
      <c r="I116" s="11">
        <v>500213</v>
      </c>
      <c r="J116" s="17"/>
      <c r="K116" s="18"/>
    </row>
    <row r="117" spans="1:11" ht="90" x14ac:dyDescent="0.25">
      <c r="A117" s="21" t="s">
        <v>184</v>
      </c>
      <c r="B117" s="29"/>
      <c r="C117" s="8" t="s">
        <v>149</v>
      </c>
      <c r="D117" s="32" t="s">
        <v>61</v>
      </c>
      <c r="E117" s="10">
        <v>298164000</v>
      </c>
      <c r="F117" s="16"/>
      <c r="G117" s="16"/>
      <c r="H117" s="16"/>
      <c r="I117" s="11">
        <v>500223</v>
      </c>
      <c r="J117" s="17"/>
      <c r="K117" s="18"/>
    </row>
    <row r="118" spans="1:11" ht="90" x14ac:dyDescent="0.25">
      <c r="A118" s="21" t="s">
        <v>184</v>
      </c>
      <c r="B118" s="29"/>
      <c r="C118" s="8" t="s">
        <v>149</v>
      </c>
      <c r="D118" s="44" t="s">
        <v>152</v>
      </c>
      <c r="E118" s="10">
        <v>96950814</v>
      </c>
      <c r="F118" s="16"/>
      <c r="G118" s="16"/>
      <c r="H118" s="16"/>
      <c r="I118" s="11">
        <v>500221</v>
      </c>
      <c r="J118" s="17"/>
      <c r="K118" s="18"/>
    </row>
    <row r="119" spans="1:11" ht="117" x14ac:dyDescent="0.25">
      <c r="A119" s="21" t="s">
        <v>184</v>
      </c>
      <c r="B119" s="29"/>
      <c r="C119" s="8" t="s">
        <v>172</v>
      </c>
      <c r="D119" s="8" t="s">
        <v>108</v>
      </c>
      <c r="E119" s="10">
        <v>714325</v>
      </c>
      <c r="F119" s="16"/>
      <c r="G119" s="16"/>
      <c r="H119" s="16"/>
      <c r="I119" s="11">
        <v>500131</v>
      </c>
      <c r="J119" s="17">
        <f>SUM(E116:E120)</f>
        <v>406920907</v>
      </c>
      <c r="K119" s="18"/>
    </row>
    <row r="120" spans="1:11" ht="90" x14ac:dyDescent="0.25">
      <c r="A120" s="21" t="s">
        <v>184</v>
      </c>
      <c r="B120" s="29"/>
      <c r="C120" s="8" t="s">
        <v>149</v>
      </c>
      <c r="D120" s="32" t="s">
        <v>61</v>
      </c>
      <c r="E120" s="15">
        <v>9566251</v>
      </c>
      <c r="F120" s="16"/>
      <c r="G120" s="16"/>
      <c r="H120" s="16"/>
      <c r="I120" s="11">
        <v>500226</v>
      </c>
      <c r="J120" s="17"/>
    </row>
    <row r="121" spans="1:11" ht="72" x14ac:dyDescent="0.25">
      <c r="A121" s="21" t="s">
        <v>188</v>
      </c>
      <c r="B121" s="39" t="s">
        <v>189</v>
      </c>
      <c r="C121" s="8" t="s">
        <v>22</v>
      </c>
      <c r="D121" s="19" t="s">
        <v>23</v>
      </c>
      <c r="E121" s="10">
        <v>76789272</v>
      </c>
      <c r="F121" s="25" t="s">
        <v>190</v>
      </c>
      <c r="G121" s="25" t="s">
        <v>191</v>
      </c>
      <c r="H121" s="25" t="s">
        <v>190</v>
      </c>
      <c r="I121" s="11"/>
      <c r="J121" s="17">
        <f>SUM(E121)</f>
        <v>76789272</v>
      </c>
    </row>
    <row r="122" spans="1:11" x14ac:dyDescent="0.25">
      <c r="D122" s="48">
        <v>5626943708</v>
      </c>
      <c r="E122" s="18">
        <f>SUM(E3:E121)</f>
        <v>5329728267</v>
      </c>
      <c r="J122" s="49">
        <f>SUM(J2:J121)</f>
        <v>5329728267</v>
      </c>
    </row>
    <row r="123" spans="1:11" x14ac:dyDescent="0.25">
      <c r="D123" s="50">
        <v>5346195672</v>
      </c>
      <c r="E123" s="18"/>
      <c r="F123" s="18"/>
      <c r="H123" s="18"/>
    </row>
    <row r="124" spans="1:11" x14ac:dyDescent="0.25">
      <c r="D124" s="18">
        <f>+E122-D123</f>
        <v>-16467405</v>
      </c>
      <c r="E124" s="18"/>
      <c r="F124" s="18"/>
      <c r="G124" s="18"/>
      <c r="H124" s="18"/>
      <c r="I124" s="18"/>
      <c r="J124" s="18"/>
    </row>
    <row r="125" spans="1:11" x14ac:dyDescent="0.25">
      <c r="A125" s="51"/>
      <c r="B125" s="52"/>
      <c r="C125" s="52"/>
      <c r="D125" s="50"/>
      <c r="E125" s="18"/>
      <c r="F125" s="18"/>
      <c r="G125" s="18"/>
    </row>
    <row r="126" spans="1:11" x14ac:dyDescent="0.25">
      <c r="A126" s="51"/>
      <c r="B126" s="52"/>
      <c r="C126" s="52"/>
      <c r="D126" s="48">
        <f>+D122-E122</f>
        <v>297215441</v>
      </c>
      <c r="E126" s="18"/>
      <c r="F126" s="18"/>
    </row>
    <row r="127" spans="1:11" x14ac:dyDescent="0.25">
      <c r="A127" s="51"/>
      <c r="B127" s="52"/>
      <c r="C127" s="52"/>
      <c r="D127" s="50"/>
      <c r="E127" s="18"/>
      <c r="F127" s="18"/>
      <c r="G127" s="53"/>
    </row>
    <row r="128" spans="1:11" x14ac:dyDescent="0.25">
      <c r="A128" s="51"/>
      <c r="B128" s="52"/>
      <c r="C128" s="52"/>
      <c r="D128" s="50"/>
      <c r="E128" s="18"/>
      <c r="F128" s="18"/>
      <c r="G128" s="48"/>
    </row>
    <row r="129" spans="1:11" x14ac:dyDescent="0.25">
      <c r="A129" s="51"/>
      <c r="B129" s="52"/>
      <c r="C129" s="54" t="s">
        <v>8</v>
      </c>
      <c r="D129" s="55" t="s">
        <v>192</v>
      </c>
      <c r="E129" s="56" t="s">
        <v>193</v>
      </c>
      <c r="F129" s="56" t="s">
        <v>194</v>
      </c>
      <c r="G129" s="48"/>
      <c r="I129" s="57" t="s">
        <v>195</v>
      </c>
      <c r="J129" s="58" t="s">
        <v>196</v>
      </c>
    </row>
    <row r="130" spans="1:11" x14ac:dyDescent="0.25">
      <c r="A130" s="51"/>
      <c r="B130" s="52"/>
      <c r="C130" s="59">
        <v>500221</v>
      </c>
      <c r="D130" s="60" t="s">
        <v>197</v>
      </c>
      <c r="E130" s="61">
        <v>1041226810</v>
      </c>
      <c r="F130" s="61">
        <v>1041226810</v>
      </c>
      <c r="G130" s="48"/>
      <c r="I130" s="62">
        <v>1041052200</v>
      </c>
      <c r="J130" s="63">
        <f>+E130-I130</f>
        <v>174610</v>
      </c>
    </row>
    <row r="131" spans="1:11" x14ac:dyDescent="0.25">
      <c r="A131" s="51"/>
      <c r="B131" s="52"/>
      <c r="C131" s="64">
        <v>500223</v>
      </c>
      <c r="D131" s="60" t="s">
        <v>197</v>
      </c>
      <c r="E131" s="61">
        <v>298164000</v>
      </c>
      <c r="F131" s="61">
        <v>298164000</v>
      </c>
      <c r="G131" s="18"/>
      <c r="I131" s="62">
        <v>298164000</v>
      </c>
      <c r="J131" s="63">
        <f t="shared" ref="J131:J143" si="0">+E131-I131</f>
        <v>0</v>
      </c>
    </row>
    <row r="132" spans="1:11" x14ac:dyDescent="0.25">
      <c r="A132" s="51"/>
      <c r="B132" s="52"/>
      <c r="C132" s="64">
        <v>500222</v>
      </c>
      <c r="D132" s="60" t="s">
        <v>197</v>
      </c>
      <c r="E132" s="61">
        <v>53955113</v>
      </c>
      <c r="F132" s="61">
        <v>53955113</v>
      </c>
      <c r="G132" s="48"/>
      <c r="I132" s="62">
        <v>53955113</v>
      </c>
      <c r="J132" s="63">
        <f t="shared" si="0"/>
        <v>0</v>
      </c>
    </row>
    <row r="133" spans="1:11" x14ac:dyDescent="0.25">
      <c r="A133" s="51"/>
      <c r="B133" s="52"/>
      <c r="C133" s="59">
        <v>500131</v>
      </c>
      <c r="D133" s="60" t="s">
        <v>108</v>
      </c>
      <c r="E133" s="61">
        <v>210001009</v>
      </c>
      <c r="F133" s="61">
        <v>210001009</v>
      </c>
      <c r="G133" s="18"/>
      <c r="I133" s="62">
        <v>210001009</v>
      </c>
      <c r="J133" s="63">
        <f t="shared" si="0"/>
        <v>0</v>
      </c>
    </row>
    <row r="134" spans="1:11" x14ac:dyDescent="0.25">
      <c r="A134" s="51"/>
      <c r="B134" s="52"/>
      <c r="C134" s="59">
        <v>500121</v>
      </c>
      <c r="D134" s="60" t="s">
        <v>91</v>
      </c>
      <c r="E134" s="61">
        <v>37249223</v>
      </c>
      <c r="F134" s="61">
        <v>37249223</v>
      </c>
      <c r="I134" s="62">
        <v>37249223</v>
      </c>
      <c r="J134" s="63">
        <f t="shared" si="0"/>
        <v>0</v>
      </c>
    </row>
    <row r="135" spans="1:11" x14ac:dyDescent="0.25">
      <c r="A135" s="51"/>
      <c r="B135" s="52"/>
      <c r="C135" s="64">
        <v>500226</v>
      </c>
      <c r="D135" s="60" t="s">
        <v>197</v>
      </c>
      <c r="E135" s="61">
        <v>180705000</v>
      </c>
      <c r="F135" s="65">
        <v>180705000</v>
      </c>
      <c r="G135" s="66"/>
      <c r="H135" s="66"/>
      <c r="I135" s="67">
        <v>180705000</v>
      </c>
      <c r="J135" s="68">
        <f t="shared" si="0"/>
        <v>0</v>
      </c>
    </row>
    <row r="136" spans="1:11" x14ac:dyDescent="0.25">
      <c r="A136" s="51"/>
      <c r="B136" s="52"/>
      <c r="C136" s="59">
        <v>500131</v>
      </c>
      <c r="D136" s="60" t="s">
        <v>12</v>
      </c>
      <c r="E136" s="61">
        <v>188590768</v>
      </c>
      <c r="F136" s="61">
        <v>188590768</v>
      </c>
      <c r="I136" s="62">
        <v>187112768</v>
      </c>
      <c r="J136" s="63">
        <f t="shared" si="0"/>
        <v>1478000</v>
      </c>
    </row>
    <row r="137" spans="1:11" x14ac:dyDescent="0.25">
      <c r="C137" s="59">
        <v>500221</v>
      </c>
      <c r="D137" s="60" t="s">
        <v>198</v>
      </c>
      <c r="E137" s="61">
        <v>355000000</v>
      </c>
      <c r="F137" s="69">
        <v>355000000</v>
      </c>
      <c r="I137" s="62">
        <v>126836000</v>
      </c>
      <c r="J137" s="70">
        <f t="shared" si="0"/>
        <v>228164000</v>
      </c>
      <c r="K137" s="18"/>
    </row>
    <row r="138" spans="1:11" x14ac:dyDescent="0.25">
      <c r="C138" s="64">
        <v>500321</v>
      </c>
      <c r="D138" s="60" t="s">
        <v>18</v>
      </c>
      <c r="E138" s="61">
        <v>12000000</v>
      </c>
      <c r="F138" s="61">
        <v>12000000</v>
      </c>
      <c r="I138" s="62">
        <v>12000000</v>
      </c>
      <c r="J138" s="63">
        <f t="shared" si="0"/>
        <v>0</v>
      </c>
    </row>
    <row r="139" spans="1:11" x14ac:dyDescent="0.25">
      <c r="C139" s="64">
        <v>500211</v>
      </c>
      <c r="D139" s="60" t="s">
        <v>199</v>
      </c>
      <c r="E139" s="61">
        <v>772477990</v>
      </c>
      <c r="F139" s="61">
        <v>772477990</v>
      </c>
      <c r="I139" s="62">
        <v>772477990</v>
      </c>
      <c r="J139" s="63">
        <f t="shared" si="0"/>
        <v>0</v>
      </c>
    </row>
    <row r="140" spans="1:11" x14ac:dyDescent="0.25">
      <c r="C140" s="64">
        <v>500212</v>
      </c>
      <c r="D140" s="60" t="s">
        <v>199</v>
      </c>
      <c r="E140" s="61">
        <v>606595900</v>
      </c>
      <c r="F140" s="61">
        <v>606595900</v>
      </c>
      <c r="I140" s="62">
        <v>591429897</v>
      </c>
      <c r="J140" s="70">
        <f t="shared" si="0"/>
        <v>15166003</v>
      </c>
    </row>
    <row r="141" spans="1:11" x14ac:dyDescent="0.25">
      <c r="C141" s="64">
        <v>500213</v>
      </c>
      <c r="D141" s="60" t="s">
        <v>199</v>
      </c>
      <c r="E141" s="61">
        <v>519360300</v>
      </c>
      <c r="F141" s="61">
        <v>519360300</v>
      </c>
      <c r="I141" s="62">
        <v>519351970</v>
      </c>
      <c r="J141" s="63">
        <f t="shared" si="0"/>
        <v>8330</v>
      </c>
    </row>
    <row r="142" spans="1:11" x14ac:dyDescent="0.25">
      <c r="C142" s="64">
        <v>500312</v>
      </c>
      <c r="D142" s="60" t="s">
        <v>200</v>
      </c>
      <c r="E142" s="61">
        <v>90319085</v>
      </c>
      <c r="F142" s="61">
        <v>90319085</v>
      </c>
      <c r="I142" s="62">
        <v>90319085</v>
      </c>
      <c r="J142" s="63">
        <f t="shared" si="0"/>
        <v>0</v>
      </c>
    </row>
    <row r="143" spans="1:11" x14ac:dyDescent="0.25">
      <c r="C143" s="64">
        <v>500311</v>
      </c>
      <c r="D143" s="60" t="s">
        <v>200</v>
      </c>
      <c r="E143" s="61">
        <v>90353000</v>
      </c>
      <c r="F143" s="61">
        <v>90353000</v>
      </c>
      <c r="I143" s="62">
        <v>89906750</v>
      </c>
      <c r="J143" s="63">
        <f t="shared" si="0"/>
        <v>446250</v>
      </c>
    </row>
    <row r="144" spans="1:11" x14ac:dyDescent="0.25">
      <c r="E144" s="71">
        <f>SUM(E130:E143)</f>
        <v>4455998198</v>
      </c>
      <c r="F144" s="18">
        <f t="shared" ref="F144:J144" si="1">SUM(F130:F143)</f>
        <v>4455998198</v>
      </c>
      <c r="G144" s="18">
        <f t="shared" si="1"/>
        <v>0</v>
      </c>
      <c r="H144" s="18">
        <f t="shared" si="1"/>
        <v>0</v>
      </c>
      <c r="I144" s="71">
        <f t="shared" si="1"/>
        <v>4210561005</v>
      </c>
      <c r="J144" s="71">
        <f t="shared" si="1"/>
        <v>245437193</v>
      </c>
      <c r="K144" s="18"/>
    </row>
    <row r="145" spans="5:10" x14ac:dyDescent="0.25">
      <c r="E145" s="18"/>
      <c r="F145" s="18"/>
    </row>
    <row r="146" spans="5:10" x14ac:dyDescent="0.25">
      <c r="I146" s="48"/>
      <c r="J146" s="72">
        <f>+D126-J144</f>
        <v>51778248</v>
      </c>
    </row>
    <row r="148" spans="5:10" x14ac:dyDescent="0.25">
      <c r="I148" s="18"/>
    </row>
    <row r="374" spans="274:506" x14ac:dyDescent="0.25">
      <c r="JN374" s="24"/>
      <c r="JO374" s="24"/>
      <c r="JP374" s="24"/>
      <c r="JQ374" s="24"/>
      <c r="JR374" s="24"/>
      <c r="JS374" s="24"/>
      <c r="JT374" s="24"/>
      <c r="JU374" s="24"/>
      <c r="JV374" s="24"/>
      <c r="JW374" s="24"/>
      <c r="JX374" s="24"/>
      <c r="KI374" t="s">
        <v>201</v>
      </c>
      <c r="KJ374" s="24"/>
      <c r="KK374" s="24"/>
      <c r="KL374" s="24"/>
      <c r="KM374" s="24"/>
      <c r="KN374" s="24"/>
      <c r="KO374" s="24"/>
      <c r="KP374" s="24"/>
      <c r="KQ374" s="24"/>
      <c r="KR374" s="24"/>
      <c r="KS374" s="24"/>
      <c r="LF374" s="24"/>
      <c r="LG374" s="24"/>
      <c r="LH374" s="24"/>
      <c r="LI374" s="24"/>
      <c r="LJ374" s="24"/>
      <c r="LK374" s="24"/>
      <c r="LL374" s="24"/>
      <c r="LM374" s="24"/>
      <c r="LN374" s="24"/>
      <c r="LO374" s="24"/>
      <c r="RC374" t="s">
        <v>201</v>
      </c>
      <c r="SL374">
        <f>+JY2</f>
        <v>0</v>
      </c>
    </row>
    <row r="376" spans="274:506" x14ac:dyDescent="0.25">
      <c r="JN376" s="24"/>
      <c r="JO376" s="24"/>
      <c r="JP376" s="24"/>
      <c r="JQ376" s="24"/>
      <c r="JR376" s="24"/>
      <c r="JS376" s="24"/>
      <c r="JT376" s="24"/>
      <c r="JU376" s="24"/>
      <c r="JV376" s="24"/>
      <c r="JW376" s="24"/>
      <c r="JX376" s="24"/>
      <c r="KI376" t="s">
        <v>201</v>
      </c>
      <c r="KJ376" s="24"/>
      <c r="KK376" s="24"/>
      <c r="KL376" s="24"/>
      <c r="KM376" s="24"/>
      <c r="KN376" s="24"/>
      <c r="KO376" s="24"/>
      <c r="KP376" s="24"/>
      <c r="KQ376" s="24"/>
      <c r="KR376" s="24"/>
      <c r="KS376" s="24"/>
      <c r="LF376" s="24"/>
      <c r="LG376" s="24"/>
      <c r="LH376" s="24"/>
      <c r="LI376" s="24"/>
      <c r="LJ376" s="24"/>
      <c r="LK376" s="24"/>
      <c r="LL376" s="24"/>
      <c r="LM376" s="24"/>
      <c r="LN376" s="24"/>
      <c r="LO376" s="24"/>
      <c r="RC376" t="s">
        <v>201</v>
      </c>
      <c r="SL376">
        <v>0</v>
      </c>
    </row>
    <row r="594" spans="142:506" x14ac:dyDescent="0.25">
      <c r="EL594" s="24"/>
      <c r="EM594" s="24"/>
      <c r="EN594" s="24"/>
      <c r="EO594" s="24"/>
      <c r="EP594" s="24"/>
      <c r="EQ594" s="24"/>
      <c r="ER594" s="24"/>
      <c r="ES594" s="24"/>
      <c r="ET594" s="24"/>
      <c r="EU594" s="24"/>
      <c r="EV594" s="24"/>
      <c r="GD594" s="24"/>
      <c r="GE594" s="24"/>
      <c r="GF594" s="24"/>
      <c r="GG594" s="24"/>
      <c r="GH594" s="24"/>
      <c r="GI594" s="24"/>
      <c r="GJ594" s="24"/>
      <c r="GK594" s="24"/>
      <c r="GL594" s="24"/>
      <c r="GM594" s="24"/>
      <c r="GN594" s="24"/>
      <c r="GZ594" s="24"/>
      <c r="HA594" s="24"/>
      <c r="HB594" s="24"/>
      <c r="HC594" s="24"/>
      <c r="HD594" s="24"/>
      <c r="HE594" s="24"/>
      <c r="HF594" s="24"/>
      <c r="HG594" s="24"/>
      <c r="HH594" s="24"/>
      <c r="HI594" s="24"/>
      <c r="JN594" s="24"/>
      <c r="JO594" s="24"/>
      <c r="JP594" s="24"/>
      <c r="JQ594" s="24"/>
      <c r="JR594" s="24"/>
      <c r="JS594" s="24"/>
      <c r="JT594" s="24"/>
      <c r="JU594" s="24"/>
      <c r="JV594" s="24"/>
      <c r="JW594" s="24"/>
      <c r="JX594" t="s">
        <v>202</v>
      </c>
      <c r="KJ594" s="24"/>
      <c r="KK594" s="24"/>
      <c r="KL594" s="24"/>
      <c r="KM594" s="24"/>
      <c r="KN594" s="24"/>
      <c r="KO594" s="24"/>
      <c r="KP594" s="24"/>
      <c r="KQ594" s="24"/>
      <c r="KR594" s="24"/>
      <c r="KS594" s="24"/>
      <c r="LF594" s="24"/>
      <c r="LG594" s="24"/>
      <c r="LH594" s="24"/>
      <c r="LI594" s="24"/>
      <c r="LJ594" s="24"/>
      <c r="LK594" s="24"/>
      <c r="LL594" s="24"/>
      <c r="LM594" s="24"/>
      <c r="LN594" s="24"/>
      <c r="LO594" s="24"/>
      <c r="OD594" t="s">
        <v>201</v>
      </c>
      <c r="SL594">
        <f>+NT2</f>
        <v>0</v>
      </c>
    </row>
    <row r="611" spans="284:284" x14ac:dyDescent="0.25">
      <c r="JX611" t="s">
        <v>203</v>
      </c>
    </row>
    <row r="617" spans="284:284" x14ac:dyDescent="0.25">
      <c r="JX617" t="s">
        <v>203</v>
      </c>
    </row>
    <row r="1036" spans="142:506" x14ac:dyDescent="0.25">
      <c r="EL1036" s="24"/>
      <c r="EM1036" s="24"/>
      <c r="EN1036" s="24"/>
      <c r="EO1036" s="24"/>
      <c r="EP1036" s="24"/>
      <c r="EQ1036" s="24"/>
      <c r="ER1036" s="24"/>
      <c r="ES1036" s="24"/>
      <c r="ET1036" s="24"/>
      <c r="EU1036" s="24"/>
      <c r="EV1036" s="24"/>
      <c r="GD1036" s="24"/>
      <c r="GE1036" s="24"/>
      <c r="GF1036" s="24"/>
      <c r="GG1036" s="24"/>
      <c r="GH1036" s="24"/>
      <c r="GI1036" s="24"/>
      <c r="GJ1036" s="24"/>
      <c r="GK1036" s="24"/>
      <c r="GL1036" s="24"/>
      <c r="GM1036" s="24"/>
      <c r="GN1036" s="24"/>
      <c r="GZ1036" s="24"/>
      <c r="HA1036" s="24"/>
      <c r="HB1036" s="24"/>
      <c r="HC1036" s="24"/>
      <c r="HD1036" s="24"/>
      <c r="HE1036" s="24"/>
      <c r="HF1036" s="24"/>
      <c r="HG1036" s="24"/>
      <c r="HH1036" s="24"/>
      <c r="HI1036" s="24"/>
      <c r="JN1036" s="24"/>
      <c r="JO1036" s="24"/>
      <c r="JP1036" s="24"/>
      <c r="JQ1036" s="24"/>
      <c r="JR1036" s="24"/>
      <c r="JS1036" s="24"/>
      <c r="JT1036" s="24"/>
      <c r="JU1036" s="24"/>
      <c r="JV1036" s="24"/>
      <c r="JW1036" s="24"/>
      <c r="JX1036" s="24"/>
      <c r="KI1036" t="s">
        <v>201</v>
      </c>
      <c r="KJ1036" s="24"/>
      <c r="KK1036" s="24"/>
      <c r="KL1036" s="24"/>
      <c r="KM1036" s="24"/>
      <c r="KN1036" s="24"/>
      <c r="KO1036" s="24"/>
      <c r="KP1036" s="24"/>
      <c r="KQ1036" s="24"/>
      <c r="KR1036" s="24"/>
      <c r="KS1036" s="24"/>
      <c r="LF1036" s="24"/>
      <c r="LG1036" s="24"/>
      <c r="LH1036" s="24"/>
      <c r="LI1036" s="24"/>
      <c r="LJ1036" s="24"/>
      <c r="LK1036" s="24"/>
      <c r="LL1036" s="24"/>
      <c r="LM1036" s="24"/>
      <c r="LN1036" s="24"/>
      <c r="LO1036" s="24"/>
      <c r="OO1036" t="s">
        <v>204</v>
      </c>
      <c r="RC1036" t="s">
        <v>201</v>
      </c>
      <c r="SL1036">
        <f>+JY2</f>
        <v>0</v>
      </c>
    </row>
    <row r="1037" spans="142:506" x14ac:dyDescent="0.25">
      <c r="EL1037" s="24"/>
      <c r="EM1037" s="24"/>
      <c r="EN1037" s="24"/>
      <c r="EO1037" s="24"/>
      <c r="EP1037" s="24"/>
      <c r="EQ1037" s="24"/>
      <c r="ER1037" s="24"/>
      <c r="ES1037" s="24"/>
      <c r="ET1037" s="24"/>
      <c r="EU1037" s="24"/>
      <c r="EV1037" s="24"/>
      <c r="GD1037" s="24"/>
      <c r="GE1037" s="24"/>
      <c r="GF1037" s="24"/>
      <c r="GG1037" s="24"/>
      <c r="GH1037" s="24"/>
      <c r="GI1037" s="24"/>
      <c r="GJ1037" s="24"/>
      <c r="GK1037" s="24"/>
      <c r="GL1037" s="24"/>
      <c r="GM1037" s="24"/>
      <c r="GN1037" s="24"/>
      <c r="GZ1037" s="24"/>
      <c r="HA1037" s="24"/>
      <c r="HB1037" s="24"/>
      <c r="HC1037" s="24"/>
      <c r="HD1037" s="24"/>
      <c r="HE1037" s="24"/>
      <c r="HF1037" s="24"/>
      <c r="HG1037" s="24"/>
      <c r="HH1037" s="24"/>
      <c r="HI1037" s="24"/>
      <c r="JN1037" s="24"/>
      <c r="JO1037" s="24"/>
      <c r="JP1037" s="24"/>
      <c r="JQ1037" s="24"/>
      <c r="JR1037" s="24"/>
      <c r="JS1037" s="24"/>
      <c r="JT1037" s="24"/>
      <c r="JU1037" s="24"/>
      <c r="JV1037" s="24"/>
      <c r="JW1037" s="24"/>
      <c r="JX1037" s="24"/>
      <c r="KI1037" t="s">
        <v>201</v>
      </c>
      <c r="KJ1037" s="24"/>
      <c r="KK1037" s="24"/>
      <c r="KL1037" s="24"/>
      <c r="KM1037" s="24"/>
      <c r="KN1037" s="24"/>
      <c r="KO1037" s="24"/>
      <c r="KP1037" s="24"/>
      <c r="KQ1037" s="24"/>
      <c r="KR1037" s="24"/>
      <c r="KS1037" s="24"/>
      <c r="LF1037" s="24"/>
      <c r="LG1037" s="24"/>
      <c r="LH1037" s="24"/>
      <c r="LI1037" s="24"/>
      <c r="LJ1037" s="24"/>
      <c r="LK1037" s="24"/>
      <c r="LL1037" s="24"/>
      <c r="LM1037" s="24"/>
      <c r="LN1037" s="24"/>
      <c r="LO1037" s="24"/>
      <c r="NI1037" s="24"/>
      <c r="NJ1037" s="24"/>
      <c r="NK1037" s="24"/>
      <c r="NL1037" s="24"/>
      <c r="NM1037" s="24"/>
      <c r="NN1037" s="24"/>
      <c r="NO1037" s="24"/>
      <c r="NP1037" s="24"/>
      <c r="NQ1037" s="24"/>
      <c r="NR1037" s="24"/>
      <c r="NS1037" s="24"/>
      <c r="OO1037" t="s">
        <v>205</v>
      </c>
      <c r="RC1037" t="s">
        <v>201</v>
      </c>
      <c r="SL1037">
        <v>0</v>
      </c>
    </row>
    <row r="1038" spans="142:506" x14ac:dyDescent="0.25">
      <c r="EL1038" s="24"/>
      <c r="EM1038" s="24"/>
      <c r="EN1038" s="24"/>
      <c r="EO1038" s="24"/>
      <c r="EP1038" s="24"/>
      <c r="EQ1038" s="24"/>
      <c r="ER1038" s="24"/>
      <c r="ES1038" s="24"/>
      <c r="ET1038" s="24"/>
      <c r="EU1038" s="24"/>
      <c r="EV1038" s="24"/>
      <c r="GD1038" s="24"/>
      <c r="GE1038" s="24"/>
      <c r="GF1038" s="24"/>
      <c r="GG1038" s="24"/>
      <c r="GH1038" s="24"/>
      <c r="GI1038" s="24"/>
      <c r="GJ1038" s="24"/>
      <c r="GK1038" s="24"/>
      <c r="GL1038" s="24"/>
      <c r="GM1038" s="24"/>
      <c r="GN1038" s="24"/>
      <c r="GZ1038" s="24"/>
      <c r="HA1038" s="24"/>
      <c r="HB1038" s="24"/>
      <c r="HC1038" s="24"/>
      <c r="HD1038" s="24"/>
      <c r="HE1038" s="24"/>
      <c r="HF1038" s="24"/>
      <c r="HG1038" s="24"/>
      <c r="HH1038" s="24"/>
      <c r="HI1038" s="24"/>
      <c r="JN1038" s="24"/>
      <c r="JO1038" s="24"/>
      <c r="JP1038" s="24"/>
      <c r="JQ1038" s="24"/>
      <c r="JR1038" s="24"/>
      <c r="JS1038" s="24"/>
      <c r="JT1038" s="24"/>
      <c r="JU1038" s="24"/>
      <c r="JV1038" s="24"/>
      <c r="JW1038" s="24"/>
      <c r="JX1038" s="24"/>
      <c r="KI1038" t="s">
        <v>201</v>
      </c>
      <c r="KJ1038" s="24"/>
      <c r="KK1038" s="24"/>
      <c r="KL1038" s="24"/>
      <c r="KM1038" s="24"/>
      <c r="KN1038" s="24"/>
      <c r="KO1038" s="24"/>
      <c r="KP1038" s="24"/>
      <c r="KQ1038" s="24"/>
      <c r="KR1038" s="24"/>
      <c r="KS1038" s="24"/>
      <c r="LF1038" s="24"/>
      <c r="LG1038" s="24"/>
      <c r="LH1038" s="24"/>
      <c r="LI1038" s="24"/>
      <c r="LJ1038" s="24"/>
      <c r="LK1038" s="24"/>
      <c r="LL1038" s="24"/>
      <c r="LM1038" s="24"/>
      <c r="LN1038" s="24"/>
      <c r="LO1038" s="24"/>
      <c r="NI1038" s="24"/>
      <c r="NJ1038" s="24"/>
      <c r="NK1038" s="24"/>
      <c r="NL1038" s="24"/>
      <c r="NM1038" s="24"/>
      <c r="NN1038" s="24"/>
      <c r="NO1038" s="24"/>
      <c r="NP1038" s="24"/>
      <c r="NQ1038" s="24"/>
      <c r="NR1038" s="24"/>
      <c r="NS1038" s="24"/>
      <c r="OO1038" t="s">
        <v>206</v>
      </c>
      <c r="RC1038" t="s">
        <v>201</v>
      </c>
      <c r="SL1038">
        <f>+QS2</f>
        <v>0</v>
      </c>
    </row>
    <row r="1039" spans="142:506" x14ac:dyDescent="0.25">
      <c r="EL1039" s="24"/>
      <c r="EM1039" s="24"/>
      <c r="EN1039" s="24"/>
      <c r="EO1039" s="24"/>
      <c r="EP1039" s="24"/>
      <c r="EQ1039" s="24"/>
      <c r="ER1039" s="73"/>
      <c r="ES1039" s="73"/>
      <c r="ET1039" s="73"/>
      <c r="EU1039" s="73"/>
      <c r="EV1039" s="24" t="s">
        <v>201</v>
      </c>
      <c r="GD1039" s="24"/>
      <c r="GE1039" s="24"/>
      <c r="GF1039" s="24"/>
      <c r="GG1039" s="24"/>
      <c r="GH1039" s="24"/>
      <c r="GI1039" s="24"/>
      <c r="GJ1039" s="24"/>
      <c r="GK1039" s="24"/>
      <c r="GL1039" s="24"/>
      <c r="GM1039" s="24"/>
      <c r="GN1039" s="24"/>
      <c r="GZ1039" s="24"/>
      <c r="HA1039" s="24"/>
      <c r="HB1039" s="24"/>
      <c r="HC1039" s="24"/>
      <c r="HD1039" s="24"/>
      <c r="HE1039" s="24"/>
      <c r="HF1039" s="24"/>
      <c r="HG1039" s="24"/>
      <c r="HH1039" s="24"/>
      <c r="HI1039" s="24"/>
      <c r="HJ1039" t="s">
        <v>201</v>
      </c>
      <c r="HV1039" s="24"/>
      <c r="HW1039" s="24"/>
      <c r="HX1039" s="24"/>
      <c r="HY1039" s="24"/>
      <c r="HZ1039" s="24"/>
      <c r="IA1039" s="24"/>
      <c r="IB1039" s="24"/>
      <c r="IC1039" s="24"/>
      <c r="ID1039" s="24"/>
      <c r="IE1039" s="24"/>
      <c r="JN1039" s="24"/>
      <c r="JO1039" s="24"/>
      <c r="JP1039" s="24"/>
      <c r="JQ1039" s="24"/>
      <c r="JR1039" s="24"/>
      <c r="JS1039" s="24"/>
      <c r="JT1039" s="24"/>
      <c r="JU1039" s="24"/>
      <c r="JV1039" s="24"/>
      <c r="JW1039" s="24"/>
      <c r="JX1039" s="24"/>
      <c r="KI1039" t="s">
        <v>201</v>
      </c>
      <c r="KJ1039" s="24"/>
      <c r="KK1039" s="24"/>
      <c r="KL1039" s="24"/>
      <c r="KM1039" s="24"/>
      <c r="KN1039" s="24"/>
      <c r="KO1039" s="24"/>
      <c r="KP1039" s="24"/>
      <c r="KQ1039" s="24"/>
      <c r="KR1039" s="24"/>
      <c r="KS1039" s="24"/>
      <c r="LF1039" s="24"/>
      <c r="LG1039" s="24"/>
      <c r="LH1039" s="24"/>
      <c r="LI1039" s="24"/>
      <c r="LJ1039" s="24"/>
      <c r="LK1039" s="24"/>
      <c r="LL1039" s="24"/>
      <c r="LM1039" s="24"/>
      <c r="LN1039" s="24"/>
      <c r="LO1039" s="24"/>
      <c r="LP1039" t="s">
        <v>207</v>
      </c>
      <c r="NH1039" t="s">
        <v>201</v>
      </c>
      <c r="NI1039" s="24"/>
      <c r="NJ1039" s="24"/>
      <c r="NK1039" s="24"/>
      <c r="NL1039" s="24"/>
      <c r="NM1039" s="24"/>
      <c r="NN1039" s="24"/>
      <c r="NO1039" s="24"/>
      <c r="NP1039" s="24"/>
      <c r="NQ1039" s="24"/>
      <c r="NR1039" s="24"/>
      <c r="NS1039" s="24"/>
      <c r="OD1039" t="s">
        <v>201</v>
      </c>
      <c r="OO1039" t="s">
        <v>206</v>
      </c>
      <c r="SL1039">
        <f>+GZ2</f>
        <v>0</v>
      </c>
    </row>
    <row r="1040" spans="142:506" ht="105" x14ac:dyDescent="0.25">
      <c r="EL1040" s="24"/>
      <c r="EM1040" s="24"/>
      <c r="EN1040" s="24"/>
      <c r="EO1040" s="24"/>
      <c r="EP1040" s="24"/>
      <c r="EQ1040" s="24"/>
      <c r="ER1040" s="73"/>
      <c r="ES1040" s="73"/>
      <c r="ET1040" s="73"/>
      <c r="EU1040" s="73"/>
      <c r="EV1040" s="24"/>
      <c r="GD1040" s="24"/>
      <c r="GE1040" s="24"/>
      <c r="GF1040" s="24"/>
      <c r="GG1040" s="24"/>
      <c r="GH1040" s="24"/>
      <c r="GI1040" s="24"/>
      <c r="GJ1040" s="24"/>
      <c r="GK1040" s="24"/>
      <c r="GL1040" s="24"/>
      <c r="GM1040" s="24"/>
      <c r="GN1040" s="24"/>
      <c r="GZ1040" s="24"/>
      <c r="HA1040" s="24"/>
      <c r="HB1040" s="24"/>
      <c r="HC1040" s="24"/>
      <c r="HD1040" s="24"/>
      <c r="HE1040" s="24"/>
      <c r="HF1040" s="24"/>
      <c r="HG1040" s="24"/>
      <c r="HH1040" s="24"/>
      <c r="HI1040" s="24"/>
      <c r="HV1040" s="24"/>
      <c r="HW1040" s="24"/>
      <c r="HX1040" s="24"/>
      <c r="HY1040" s="24"/>
      <c r="HZ1040" s="24"/>
      <c r="IA1040" s="24"/>
      <c r="IB1040" s="24"/>
      <c r="IC1040" s="24"/>
      <c r="ID1040" s="24"/>
      <c r="IE1040" s="24"/>
      <c r="JN1040" s="24"/>
      <c r="JO1040" s="24"/>
      <c r="JP1040" s="24"/>
      <c r="JQ1040" s="24"/>
      <c r="JR1040" s="24"/>
      <c r="JS1040" s="24"/>
      <c r="JT1040" s="24"/>
      <c r="JU1040" s="24"/>
      <c r="JV1040" s="24"/>
      <c r="JW1040" s="24"/>
      <c r="JX1040" s="24"/>
      <c r="KI1040" t="s">
        <v>201</v>
      </c>
      <c r="KJ1040" s="24"/>
      <c r="KK1040" s="24"/>
      <c r="KL1040" s="24"/>
      <c r="KM1040" s="24"/>
      <c r="KN1040" s="24"/>
      <c r="KO1040" s="24"/>
      <c r="KP1040" s="24"/>
      <c r="KQ1040" s="24"/>
      <c r="KR1040" s="24"/>
      <c r="KS1040" s="24"/>
      <c r="LF1040" s="24"/>
      <c r="LG1040" s="24"/>
      <c r="LH1040" s="24"/>
      <c r="LI1040" s="24"/>
      <c r="LJ1040" s="24"/>
      <c r="LK1040" s="24"/>
      <c r="LL1040" s="24"/>
      <c r="LM1040" s="24"/>
      <c r="LN1040" s="24"/>
      <c r="LO1040" s="24"/>
      <c r="NI1040" s="24"/>
      <c r="NJ1040" s="24"/>
      <c r="NK1040" s="24"/>
      <c r="NL1040" s="24"/>
      <c r="NM1040" s="24"/>
      <c r="NN1040" s="24"/>
      <c r="NO1040" s="24"/>
      <c r="NP1040" s="24"/>
      <c r="NQ1040" s="24"/>
      <c r="NR1040" s="24"/>
      <c r="NS1040" s="24"/>
      <c r="OD1040" s="74" t="s">
        <v>208</v>
      </c>
      <c r="OO1040" t="s">
        <v>206</v>
      </c>
      <c r="RC1040" t="s">
        <v>201</v>
      </c>
      <c r="SL1040">
        <f>+QS2</f>
        <v>0</v>
      </c>
    </row>
    <row r="1041" spans="119:506" ht="105" x14ac:dyDescent="0.25">
      <c r="EL1041" s="24"/>
      <c r="EM1041" s="24"/>
      <c r="EN1041" s="24"/>
      <c r="EO1041" s="24"/>
      <c r="EP1041" s="24"/>
      <c r="EQ1041" s="24"/>
      <c r="ER1041" s="73"/>
      <c r="ES1041" s="73"/>
      <c r="ET1041" s="73"/>
      <c r="EU1041" s="73"/>
      <c r="EV1041" s="24"/>
      <c r="GD1041" s="24"/>
      <c r="GE1041" s="24"/>
      <c r="GF1041" s="24"/>
      <c r="GG1041" s="24"/>
      <c r="GH1041" s="24"/>
      <c r="GI1041" s="24"/>
      <c r="GJ1041" s="24"/>
      <c r="GK1041" s="24"/>
      <c r="GL1041" s="24"/>
      <c r="GM1041" s="24"/>
      <c r="GN1041" s="24"/>
      <c r="GZ1041" s="24"/>
      <c r="HA1041" s="24"/>
      <c r="HB1041" s="24"/>
      <c r="HC1041" s="24"/>
      <c r="HD1041" s="24"/>
      <c r="HE1041" s="24"/>
      <c r="HF1041" s="24"/>
      <c r="HG1041" s="24"/>
      <c r="HH1041" s="24"/>
      <c r="HI1041" s="24"/>
      <c r="HV1041" s="24"/>
      <c r="HW1041" s="24"/>
      <c r="HX1041" s="24"/>
      <c r="HY1041" s="24"/>
      <c r="HZ1041" s="24"/>
      <c r="IA1041" s="24"/>
      <c r="IB1041" s="24"/>
      <c r="IC1041" s="24"/>
      <c r="ID1041" s="24"/>
      <c r="IE1041" s="24"/>
      <c r="JN1041" s="24"/>
      <c r="JO1041" s="24"/>
      <c r="JP1041" s="24"/>
      <c r="JQ1041" s="24"/>
      <c r="JR1041" s="24"/>
      <c r="JS1041" s="24"/>
      <c r="JT1041" s="24"/>
      <c r="JU1041" s="24"/>
      <c r="JV1041" s="24"/>
      <c r="JW1041" s="24"/>
      <c r="JX1041" s="24"/>
      <c r="KI1041" t="s">
        <v>201</v>
      </c>
      <c r="KJ1041" s="24"/>
      <c r="KK1041" s="24"/>
      <c r="KL1041" s="24"/>
      <c r="KM1041" s="24"/>
      <c r="KN1041" s="24"/>
      <c r="KO1041" s="24"/>
      <c r="KP1041" s="24"/>
      <c r="KQ1041" s="24"/>
      <c r="KR1041" s="24"/>
      <c r="KS1041" s="24"/>
      <c r="LF1041" s="24"/>
      <c r="LG1041" s="24"/>
      <c r="LH1041" s="24"/>
      <c r="LI1041" s="24"/>
      <c r="LJ1041" s="24"/>
      <c r="LK1041" s="24"/>
      <c r="LL1041" s="24"/>
      <c r="LM1041" s="24"/>
      <c r="LN1041" s="24"/>
      <c r="LO1041" s="24"/>
      <c r="NI1041" s="24"/>
      <c r="NJ1041" s="24"/>
      <c r="NK1041" s="24"/>
      <c r="NL1041" s="24"/>
      <c r="NM1041" s="24"/>
      <c r="NN1041" s="24"/>
      <c r="NO1041" s="24"/>
      <c r="NP1041" s="24"/>
      <c r="NQ1041" s="24"/>
      <c r="NR1041" s="24"/>
      <c r="NS1041" s="24"/>
      <c r="OD1041" s="74" t="s">
        <v>208</v>
      </c>
      <c r="OO1041" t="s">
        <v>207</v>
      </c>
      <c r="RC1041" t="s">
        <v>201</v>
      </c>
      <c r="SL1041">
        <v>0</v>
      </c>
    </row>
    <row r="1042" spans="119:506" ht="135" x14ac:dyDescent="0.25">
      <c r="EL1042" s="24"/>
      <c r="EM1042" s="24"/>
      <c r="EN1042" s="24"/>
      <c r="EO1042" s="24"/>
      <c r="EP1042" s="24"/>
      <c r="EQ1042" s="24"/>
      <c r="ER1042" s="73"/>
      <c r="ES1042" s="73"/>
      <c r="ET1042" s="73"/>
      <c r="EU1042" s="73"/>
      <c r="EV1042" s="24"/>
      <c r="GD1042" s="24"/>
      <c r="GE1042" s="24"/>
      <c r="GF1042" s="24"/>
      <c r="GG1042" s="24"/>
      <c r="GH1042" s="24"/>
      <c r="GI1042" s="24"/>
      <c r="GJ1042" s="24"/>
      <c r="GK1042" s="24"/>
      <c r="GL1042" s="24"/>
      <c r="GM1042" s="24"/>
      <c r="GN1042" s="24"/>
      <c r="GZ1042" s="24"/>
      <c r="HA1042" s="24"/>
      <c r="HB1042" s="24"/>
      <c r="HC1042" s="24"/>
      <c r="HD1042" s="24"/>
      <c r="HE1042" s="24"/>
      <c r="HF1042" s="24"/>
      <c r="HG1042" s="24"/>
      <c r="HH1042" s="24"/>
      <c r="HI1042" s="24"/>
      <c r="HV1042" s="24"/>
      <c r="HW1042" s="24"/>
      <c r="HX1042" s="24"/>
      <c r="HY1042" s="24"/>
      <c r="HZ1042" s="24"/>
      <c r="IA1042" s="24"/>
      <c r="IB1042" s="24"/>
      <c r="IC1042" s="24"/>
      <c r="ID1042" s="24"/>
      <c r="IE1042" s="24"/>
      <c r="JN1042" s="24"/>
      <c r="JO1042" s="24"/>
      <c r="JP1042" s="24"/>
      <c r="JQ1042" s="24"/>
      <c r="JR1042" s="24"/>
      <c r="JS1042" s="24"/>
      <c r="JT1042" s="24"/>
      <c r="JU1042" s="24"/>
      <c r="JV1042" s="24"/>
      <c r="JW1042" s="24"/>
      <c r="JX1042" s="24"/>
      <c r="KI1042" t="s">
        <v>201</v>
      </c>
      <c r="KJ1042" s="24"/>
      <c r="KK1042" s="24"/>
      <c r="KL1042" s="24"/>
      <c r="KM1042" s="24"/>
      <c r="KN1042" s="24"/>
      <c r="KO1042" s="24"/>
      <c r="KP1042" s="24"/>
      <c r="KQ1042" s="24"/>
      <c r="KR1042" s="24"/>
      <c r="KS1042" s="24"/>
      <c r="LF1042" s="24"/>
      <c r="LG1042" s="24"/>
      <c r="LH1042" s="24"/>
      <c r="LI1042" s="24"/>
      <c r="LJ1042" s="24"/>
      <c r="LK1042" s="24"/>
      <c r="LL1042" s="24"/>
      <c r="LM1042" s="24"/>
      <c r="LN1042" s="24"/>
      <c r="LO1042" s="24"/>
      <c r="NI1042" s="24"/>
      <c r="NJ1042" s="24"/>
      <c r="NK1042" s="24"/>
      <c r="NL1042" s="24"/>
      <c r="NM1042" s="24"/>
      <c r="NN1042" s="24"/>
      <c r="NO1042" s="24"/>
      <c r="NP1042" s="24"/>
      <c r="NQ1042" s="24"/>
      <c r="NR1042" s="24"/>
      <c r="NS1042" s="24"/>
      <c r="OD1042" s="75" t="s">
        <v>209</v>
      </c>
      <c r="OO1042" t="s">
        <v>209</v>
      </c>
      <c r="RC1042" t="s">
        <v>201</v>
      </c>
      <c r="SL1042">
        <v>0</v>
      </c>
    </row>
    <row r="1043" spans="119:506" ht="135" x14ac:dyDescent="0.25">
      <c r="EL1043" s="24"/>
      <c r="EM1043" s="24"/>
      <c r="EN1043" s="24"/>
      <c r="EO1043" s="24"/>
      <c r="EP1043" s="24"/>
      <c r="EQ1043" s="24"/>
      <c r="ER1043" s="73"/>
      <c r="ES1043" s="73"/>
      <c r="ET1043" s="73"/>
      <c r="EU1043" s="73"/>
      <c r="EV1043" s="24" t="s">
        <v>201</v>
      </c>
      <c r="GD1043" s="24"/>
      <c r="GE1043" s="24"/>
      <c r="GF1043" s="24"/>
      <c r="GG1043" s="24"/>
      <c r="GH1043" s="24"/>
      <c r="GI1043" s="24"/>
      <c r="GJ1043" s="24"/>
      <c r="GK1043" s="24"/>
      <c r="GL1043" s="24"/>
      <c r="GM1043" s="24"/>
      <c r="GN1043" s="24" t="s">
        <v>201</v>
      </c>
      <c r="GZ1043" s="24"/>
      <c r="HA1043" s="24"/>
      <c r="HB1043" s="24"/>
      <c r="HC1043" s="24"/>
      <c r="HD1043" s="24"/>
      <c r="HE1043" s="24"/>
      <c r="HF1043" s="24"/>
      <c r="HG1043" s="24"/>
      <c r="HH1043" s="24"/>
      <c r="HI1043" s="24"/>
      <c r="HJ1043" t="s">
        <v>201</v>
      </c>
      <c r="HV1043" s="24"/>
      <c r="HW1043" s="24"/>
      <c r="HX1043" s="24"/>
      <c r="HY1043" s="24"/>
      <c r="HZ1043" s="24"/>
      <c r="IA1043" s="24"/>
      <c r="IB1043" s="24"/>
      <c r="IC1043" s="24"/>
      <c r="ID1043" s="24"/>
      <c r="IE1043" s="24"/>
      <c r="IF1043" t="s">
        <v>201</v>
      </c>
      <c r="JN1043" s="24"/>
      <c r="JO1043" s="24"/>
      <c r="JP1043" s="24"/>
      <c r="JQ1043" s="24"/>
      <c r="JR1043" s="24"/>
      <c r="JS1043" s="24"/>
      <c r="JT1043" s="24"/>
      <c r="JU1043" s="24"/>
      <c r="JV1043" s="24"/>
      <c r="JW1043" s="24"/>
      <c r="JX1043" s="24"/>
      <c r="KI1043" t="s">
        <v>201</v>
      </c>
      <c r="KJ1043" s="24"/>
      <c r="KK1043" s="24"/>
      <c r="KL1043" s="24"/>
      <c r="KM1043" s="24"/>
      <c r="KN1043" s="24"/>
      <c r="KO1043" s="24"/>
      <c r="KP1043" s="24"/>
      <c r="KQ1043" s="24"/>
      <c r="KR1043" s="24"/>
      <c r="KS1043" s="24"/>
      <c r="LF1043" s="24"/>
      <c r="LG1043" s="24"/>
      <c r="LH1043" s="24"/>
      <c r="LI1043" s="24"/>
      <c r="LJ1043" s="24"/>
      <c r="LK1043" s="24"/>
      <c r="LL1043" s="24"/>
      <c r="LM1043" s="24"/>
      <c r="LN1043" s="24"/>
      <c r="LO1043" s="24"/>
      <c r="LP1043" t="s">
        <v>201</v>
      </c>
      <c r="MB1043">
        <v>1159</v>
      </c>
      <c r="ML1043" t="s">
        <v>201</v>
      </c>
      <c r="NI1043" s="24"/>
      <c r="NJ1043" s="24"/>
      <c r="NK1043" s="24"/>
      <c r="NL1043" s="24"/>
      <c r="NM1043" s="24"/>
      <c r="NN1043" s="24"/>
      <c r="NO1043" s="24"/>
      <c r="NP1043" s="24"/>
      <c r="NQ1043" s="24"/>
      <c r="NR1043" s="24"/>
      <c r="NS1043" s="24"/>
      <c r="OD1043" s="75" t="s">
        <v>210</v>
      </c>
      <c r="OO1043" t="s">
        <v>201</v>
      </c>
      <c r="PV1043" t="s">
        <v>201</v>
      </c>
      <c r="RC1043" t="s">
        <v>201</v>
      </c>
      <c r="SL1043">
        <f>+JY2</f>
        <v>0</v>
      </c>
    </row>
    <row r="1044" spans="119:506" x14ac:dyDescent="0.25">
      <c r="EL1044" s="24"/>
      <c r="EM1044" s="24"/>
      <c r="EN1044" s="24"/>
      <c r="EO1044" s="24"/>
      <c r="EP1044" s="24"/>
      <c r="EQ1044" s="24"/>
      <c r="ER1044" s="24"/>
      <c r="ES1044" s="24"/>
      <c r="ET1044" s="24"/>
      <c r="EU1044" s="24"/>
      <c r="EV1044" s="24"/>
      <c r="GD1044" s="24"/>
      <c r="GE1044" s="24"/>
      <c r="GF1044" s="24"/>
      <c r="GG1044" s="24"/>
      <c r="GH1044" s="24"/>
      <c r="GI1044" s="24"/>
      <c r="GJ1044" s="24"/>
      <c r="GK1044" s="24"/>
      <c r="GL1044" s="24"/>
      <c r="GM1044" s="24"/>
      <c r="GN1044" s="24"/>
      <c r="GZ1044" s="24"/>
      <c r="HA1044" s="24"/>
      <c r="HB1044" s="24"/>
      <c r="HC1044" s="24"/>
      <c r="HD1044" s="24"/>
      <c r="HE1044" s="24"/>
      <c r="HF1044" s="24"/>
      <c r="HG1044" s="24"/>
      <c r="HH1044" s="24"/>
      <c r="HI1044" s="24"/>
      <c r="HV1044" s="24"/>
      <c r="HW1044" s="24"/>
      <c r="HX1044" s="24"/>
      <c r="HY1044" s="24"/>
      <c r="HZ1044" s="24"/>
      <c r="IA1044" s="24"/>
      <c r="IB1044" s="24"/>
      <c r="IC1044" s="24"/>
      <c r="ID1044" s="24"/>
      <c r="IE1044" s="24"/>
      <c r="JN1044" s="24"/>
      <c r="JO1044" s="24"/>
      <c r="JP1044" s="24"/>
      <c r="JQ1044" s="24"/>
      <c r="JR1044" s="24"/>
      <c r="JS1044" s="24"/>
      <c r="JT1044" s="24"/>
      <c r="JU1044" s="24"/>
      <c r="JV1044" s="24"/>
      <c r="JW1044" s="24"/>
      <c r="JX1044" s="24"/>
      <c r="KJ1044" s="24"/>
      <c r="KK1044" s="24"/>
      <c r="KL1044" s="24"/>
      <c r="KM1044" s="24"/>
      <c r="KN1044" s="24"/>
      <c r="KO1044" s="24"/>
      <c r="KP1044" s="24"/>
      <c r="KQ1044" s="24"/>
      <c r="KR1044" s="24"/>
      <c r="KS1044" s="24"/>
      <c r="LF1044" s="24"/>
      <c r="LG1044" s="24"/>
      <c r="LH1044" s="24"/>
      <c r="LI1044" s="24"/>
      <c r="LJ1044" s="24"/>
      <c r="LK1044" s="24"/>
      <c r="LL1044" s="24"/>
      <c r="LM1044" s="24"/>
      <c r="LN1044" s="24"/>
      <c r="LO1044" s="24"/>
      <c r="NI1044" s="24"/>
      <c r="NJ1044" s="24"/>
      <c r="NK1044" s="24"/>
      <c r="NL1044" s="24"/>
      <c r="NM1044" s="24"/>
      <c r="NN1044" s="24"/>
      <c r="NO1044" s="24"/>
      <c r="NP1044" s="24"/>
      <c r="NQ1044" s="24"/>
      <c r="NR1044" s="24"/>
      <c r="NS1044" s="24"/>
      <c r="SL1044" t="s">
        <v>211</v>
      </c>
    </row>
    <row r="1045" spans="119:506" ht="105" x14ac:dyDescent="0.25">
      <c r="EL1045" s="24"/>
      <c r="EM1045" s="24"/>
      <c r="EN1045" s="24"/>
      <c r="EO1045" s="24"/>
      <c r="EP1045" s="24"/>
      <c r="EQ1045" s="24"/>
      <c r="ER1045" s="24"/>
      <c r="ES1045" s="24"/>
      <c r="ET1045" s="24"/>
      <c r="EU1045" s="24"/>
      <c r="EV1045" s="24"/>
      <c r="GD1045" s="24"/>
      <c r="GE1045" s="24"/>
      <c r="GF1045" s="24"/>
      <c r="GG1045" s="24"/>
      <c r="GH1045" s="24"/>
      <c r="GI1045" s="24"/>
      <c r="GJ1045" s="24"/>
      <c r="GK1045" s="24"/>
      <c r="GL1045" s="24"/>
      <c r="GM1045" s="24"/>
      <c r="GN1045" t="s">
        <v>203</v>
      </c>
      <c r="GZ1045" s="24"/>
      <c r="HA1045" s="24"/>
      <c r="HB1045" s="24"/>
      <c r="HC1045" s="24"/>
      <c r="HD1045" s="24"/>
      <c r="HE1045" s="24"/>
      <c r="HF1045" s="24"/>
      <c r="HG1045" s="24"/>
      <c r="HH1045" s="24"/>
      <c r="HI1045" s="24"/>
      <c r="HV1045" s="24"/>
      <c r="HW1045" s="24"/>
      <c r="HX1045" s="24"/>
      <c r="HY1045" s="24"/>
      <c r="HZ1045" s="24"/>
      <c r="IA1045" s="24"/>
      <c r="IB1045" s="24"/>
      <c r="IC1045" s="24"/>
      <c r="ID1045" s="24"/>
      <c r="IE1045" s="24"/>
      <c r="JN1045" s="24"/>
      <c r="JO1045" s="24"/>
      <c r="JP1045" s="24"/>
      <c r="JQ1045" s="24"/>
      <c r="JR1045" s="24"/>
      <c r="JS1045" s="24"/>
      <c r="JT1045" s="24"/>
      <c r="JU1045" s="24"/>
      <c r="JV1045" s="24"/>
      <c r="JW1045" s="24"/>
      <c r="JX1045" s="24"/>
      <c r="KI1045" t="s">
        <v>201</v>
      </c>
      <c r="KJ1045" s="24"/>
      <c r="KK1045" s="24"/>
      <c r="KL1045" s="24"/>
      <c r="KM1045" s="24"/>
      <c r="KN1045" s="24"/>
      <c r="KO1045" s="24"/>
      <c r="KP1045" s="24"/>
      <c r="KQ1045" s="24"/>
      <c r="KR1045" s="24"/>
      <c r="KS1045" s="24"/>
      <c r="KT1045" t="s">
        <v>201</v>
      </c>
      <c r="LE1045" t="s">
        <v>201</v>
      </c>
      <c r="LF1045" s="24"/>
      <c r="LG1045" s="24"/>
      <c r="LH1045" s="24"/>
      <c r="LI1045" s="24"/>
      <c r="LJ1045" s="24"/>
      <c r="LK1045" s="24"/>
      <c r="LL1045" s="24"/>
      <c r="LM1045" s="24"/>
      <c r="LN1045" s="24"/>
      <c r="LO1045" s="24"/>
      <c r="NI1045" s="24"/>
      <c r="NJ1045" s="24"/>
      <c r="NK1045" s="24"/>
      <c r="NL1045" s="24"/>
      <c r="NM1045" s="24"/>
      <c r="NN1045" s="24"/>
      <c r="NO1045" s="24"/>
      <c r="NP1045" s="24"/>
      <c r="NQ1045" s="24"/>
      <c r="NR1045" s="24"/>
      <c r="NS1045" s="24" t="s">
        <v>201</v>
      </c>
      <c r="OD1045" s="75" t="s">
        <v>203</v>
      </c>
      <c r="QR1045" t="s">
        <v>201</v>
      </c>
      <c r="SL1045">
        <f>+KU2</f>
        <v>0</v>
      </c>
    </row>
    <row r="1046" spans="119:506" x14ac:dyDescent="0.25">
      <c r="EL1046" s="24"/>
      <c r="EM1046" s="24"/>
      <c r="EN1046" s="24"/>
      <c r="EO1046" s="24"/>
      <c r="EP1046" s="24"/>
      <c r="EQ1046" s="24"/>
      <c r="ER1046" s="24"/>
      <c r="ES1046" s="24"/>
      <c r="ET1046" s="24"/>
      <c r="EU1046" s="24"/>
      <c r="EV1046" s="24"/>
      <c r="GD1046" s="24"/>
      <c r="GE1046" s="24"/>
      <c r="GF1046" s="24"/>
      <c r="GG1046" s="24"/>
      <c r="GH1046" s="24"/>
      <c r="GI1046" s="24"/>
      <c r="GJ1046" s="24"/>
      <c r="GK1046" s="24"/>
      <c r="GL1046" s="24"/>
      <c r="GM1046" s="24"/>
      <c r="GN1046" s="24"/>
      <c r="GZ1046" s="24"/>
      <c r="HA1046" s="24"/>
      <c r="HB1046" s="24"/>
      <c r="HC1046" s="24"/>
      <c r="HD1046" s="24"/>
      <c r="HE1046" s="24"/>
      <c r="HF1046" s="24"/>
      <c r="HG1046" s="24"/>
      <c r="HH1046" s="24"/>
      <c r="HI1046" s="24"/>
      <c r="HV1046" s="24"/>
      <c r="HW1046" s="24"/>
      <c r="HX1046" s="24"/>
      <c r="HY1046" s="24"/>
      <c r="HZ1046" s="24"/>
      <c r="IA1046" s="24"/>
      <c r="IB1046" s="24"/>
      <c r="IC1046" s="24"/>
      <c r="ID1046" s="24"/>
      <c r="IE1046" s="24"/>
      <c r="JN1046" s="24"/>
      <c r="JO1046" s="24"/>
      <c r="JP1046" s="24"/>
      <c r="JQ1046" s="24"/>
      <c r="JR1046" s="24"/>
      <c r="JS1046" s="24"/>
      <c r="JT1046" s="24"/>
      <c r="JU1046" s="24"/>
      <c r="JV1046" s="24"/>
      <c r="JW1046" s="24"/>
      <c r="JX1046" s="24"/>
      <c r="KI1046" t="s">
        <v>201</v>
      </c>
      <c r="KJ1046" s="24"/>
      <c r="KK1046" s="24"/>
      <c r="KL1046" s="24"/>
      <c r="KM1046" s="24"/>
      <c r="KN1046" s="24"/>
      <c r="KO1046" s="24"/>
      <c r="KP1046" s="24"/>
      <c r="KQ1046" s="24"/>
      <c r="KR1046" s="24"/>
      <c r="KS1046" s="24"/>
      <c r="KT1046" t="s">
        <v>212</v>
      </c>
      <c r="LF1046" s="24"/>
      <c r="LG1046" s="24"/>
      <c r="LH1046" s="24"/>
      <c r="LI1046" s="24"/>
      <c r="LJ1046" s="24"/>
      <c r="LK1046" s="24"/>
      <c r="LL1046" s="24"/>
      <c r="LM1046" s="24"/>
      <c r="LN1046" s="24"/>
      <c r="LO1046" s="24"/>
      <c r="MA1046" t="s">
        <v>201</v>
      </c>
      <c r="NH1046" t="s">
        <v>201</v>
      </c>
      <c r="NI1046" s="24"/>
      <c r="NJ1046" s="24"/>
      <c r="NK1046" s="24"/>
      <c r="NL1046" s="24"/>
      <c r="NM1046" s="24"/>
      <c r="NN1046" s="24"/>
      <c r="NO1046" s="24"/>
      <c r="NP1046" s="24"/>
      <c r="NQ1046" s="24"/>
      <c r="NR1046" s="24"/>
      <c r="NS1046" s="24"/>
      <c r="SL1046">
        <f>+MX2</f>
        <v>0</v>
      </c>
    </row>
    <row r="1047" spans="119:506" x14ac:dyDescent="0.25">
      <c r="EL1047" s="24"/>
      <c r="EM1047" s="24"/>
      <c r="EN1047" s="24"/>
      <c r="EO1047" s="24"/>
      <c r="EP1047" s="24"/>
      <c r="EQ1047" s="24"/>
      <c r="ER1047" s="24"/>
      <c r="ES1047" s="24"/>
      <c r="ET1047" s="24"/>
      <c r="EU1047" s="24"/>
      <c r="EV1047" s="24"/>
      <c r="GD1047" s="24"/>
      <c r="GE1047" s="24"/>
      <c r="GF1047" s="24"/>
      <c r="GG1047" s="24"/>
      <c r="GH1047" s="24"/>
      <c r="GI1047" s="24"/>
      <c r="GJ1047" s="24"/>
      <c r="GK1047" s="24"/>
      <c r="GL1047" s="24"/>
      <c r="GM1047" s="24"/>
      <c r="GN1047" s="24"/>
      <c r="GZ1047" s="24"/>
      <c r="HA1047" s="24"/>
      <c r="HB1047" s="24"/>
      <c r="HC1047" s="24"/>
      <c r="HD1047" s="24"/>
      <c r="HE1047" s="24"/>
      <c r="HF1047" s="24"/>
      <c r="HG1047" s="24"/>
      <c r="HH1047" s="24"/>
      <c r="HI1047" s="24"/>
      <c r="HV1047" s="24"/>
      <c r="HW1047" s="24"/>
      <c r="HX1047" s="24"/>
      <c r="HY1047" s="24"/>
      <c r="HZ1047" s="24"/>
      <c r="IA1047" s="24"/>
      <c r="IB1047" s="24"/>
      <c r="IC1047" s="24"/>
      <c r="ID1047" s="24"/>
      <c r="IE1047" s="24"/>
      <c r="JN1047" s="24"/>
      <c r="JO1047" s="24"/>
      <c r="JP1047" s="24"/>
      <c r="JQ1047" s="24"/>
      <c r="JR1047" s="24"/>
      <c r="JS1047" s="24"/>
      <c r="JT1047" s="24"/>
      <c r="JU1047" s="24"/>
      <c r="JV1047" s="24"/>
      <c r="JW1047" s="24"/>
      <c r="JX1047" s="24"/>
      <c r="KI1047" t="s">
        <v>201</v>
      </c>
      <c r="KJ1047" s="24"/>
      <c r="KK1047" s="24"/>
      <c r="KL1047" s="24"/>
      <c r="KM1047" s="24"/>
      <c r="KN1047" s="24"/>
      <c r="KO1047" s="24"/>
      <c r="KP1047" s="24"/>
      <c r="KQ1047" s="24"/>
      <c r="KR1047" s="24"/>
      <c r="KS1047" s="24"/>
      <c r="KT1047" t="s">
        <v>201</v>
      </c>
      <c r="LF1047" s="24"/>
      <c r="LG1047" s="24"/>
      <c r="LH1047" s="24"/>
      <c r="LI1047" s="24"/>
      <c r="LJ1047" s="24"/>
      <c r="LK1047" s="24"/>
      <c r="LL1047" s="24"/>
      <c r="LM1047" s="24"/>
      <c r="LN1047" s="24"/>
      <c r="LO1047" s="24"/>
      <c r="NI1047" s="24"/>
      <c r="NJ1047" s="24"/>
      <c r="NK1047" s="24"/>
      <c r="NL1047" s="24"/>
      <c r="NM1047" s="24"/>
      <c r="NN1047" s="24"/>
      <c r="NO1047" s="24"/>
      <c r="NP1047" s="24"/>
      <c r="NQ1047" s="24"/>
      <c r="NR1047" s="24"/>
      <c r="NS1047" s="24" t="s">
        <v>201</v>
      </c>
      <c r="SL1047">
        <f>+NI2</f>
        <v>0</v>
      </c>
    </row>
    <row r="1048" spans="119:506" x14ac:dyDescent="0.25">
      <c r="EL1048" s="24"/>
      <c r="EM1048" s="24"/>
      <c r="EN1048" s="24"/>
      <c r="EO1048" s="24"/>
      <c r="EP1048" s="24"/>
      <c r="EQ1048" s="24"/>
      <c r="ER1048" s="24"/>
      <c r="ES1048" s="24"/>
      <c r="ET1048" s="24"/>
      <c r="EU1048" s="24"/>
      <c r="EV1048" s="24"/>
      <c r="GD1048" s="24"/>
      <c r="GE1048" s="24"/>
      <c r="GF1048" s="24"/>
      <c r="GG1048" s="24"/>
      <c r="GH1048" s="24"/>
      <c r="GI1048" s="24"/>
      <c r="GJ1048" s="24"/>
      <c r="GK1048" s="24"/>
      <c r="GL1048" s="24"/>
      <c r="GM1048" s="24"/>
      <c r="GN1048" s="24"/>
      <c r="GZ1048" s="24"/>
      <c r="HA1048" s="24"/>
      <c r="HB1048" s="24"/>
      <c r="HC1048" s="24"/>
      <c r="HD1048" s="24"/>
      <c r="HE1048" s="24"/>
      <c r="HF1048" s="24"/>
      <c r="HG1048" s="24"/>
      <c r="HH1048" s="24"/>
      <c r="HI1048" s="24"/>
      <c r="HV1048" s="24"/>
      <c r="HW1048" s="24"/>
      <c r="HX1048" s="24"/>
      <c r="HY1048" s="24"/>
      <c r="HZ1048" s="24"/>
      <c r="IA1048" s="24"/>
      <c r="IB1048" s="24"/>
      <c r="IC1048" s="24"/>
      <c r="ID1048" s="24"/>
      <c r="IE1048" s="24"/>
      <c r="JN1048" s="24"/>
      <c r="JO1048" s="24"/>
      <c r="JP1048" s="24"/>
      <c r="JQ1048" s="24"/>
      <c r="JR1048" s="24"/>
      <c r="JS1048" s="24"/>
      <c r="JT1048" s="24"/>
      <c r="JU1048" s="24"/>
      <c r="JV1048" s="24"/>
      <c r="JW1048" s="24"/>
      <c r="JX1048" s="24"/>
      <c r="KJ1048" s="24"/>
      <c r="KK1048" s="24"/>
      <c r="KL1048" s="24"/>
      <c r="KM1048" s="24"/>
      <c r="KN1048" s="24"/>
      <c r="KO1048" s="24"/>
      <c r="KP1048" s="24"/>
      <c r="KQ1048" s="24"/>
      <c r="KR1048" s="24"/>
      <c r="KS1048" s="24"/>
      <c r="LF1048" s="24"/>
      <c r="LG1048" s="24"/>
      <c r="LH1048" s="24"/>
      <c r="LI1048" s="24"/>
      <c r="LJ1048" s="24"/>
      <c r="LK1048" s="24"/>
      <c r="LL1048" s="24"/>
      <c r="LM1048" s="24"/>
      <c r="LN1048" s="24"/>
      <c r="LO1048" s="24"/>
      <c r="NI1048" s="24"/>
      <c r="NJ1048" s="24"/>
      <c r="NK1048" s="24"/>
      <c r="NL1048" s="24"/>
      <c r="NM1048" s="24"/>
      <c r="NN1048" s="24"/>
      <c r="NO1048" s="24"/>
      <c r="NP1048" s="24"/>
      <c r="NQ1048" s="24"/>
      <c r="NR1048" s="24"/>
      <c r="NS1048" s="24"/>
      <c r="SL1048">
        <f>+AF2</f>
        <v>0</v>
      </c>
    </row>
    <row r="1049" spans="119:506" x14ac:dyDescent="0.25">
      <c r="EL1049" s="24"/>
      <c r="EM1049" s="24"/>
      <c r="EN1049" s="24"/>
      <c r="EO1049" s="24"/>
      <c r="EP1049" s="24"/>
      <c r="EQ1049" s="24"/>
      <c r="ER1049" s="24"/>
      <c r="ES1049" s="24"/>
      <c r="ET1049" s="24"/>
      <c r="EU1049" s="24"/>
      <c r="EV1049" s="24"/>
      <c r="GD1049" s="24"/>
      <c r="GE1049" s="24"/>
      <c r="GF1049" s="24"/>
      <c r="GG1049" s="24"/>
      <c r="GH1049" s="24"/>
      <c r="GI1049" s="24"/>
      <c r="GJ1049" s="24"/>
      <c r="GK1049" s="24"/>
      <c r="GL1049" s="24"/>
      <c r="GM1049" s="24"/>
      <c r="GN1049" s="24"/>
      <c r="GZ1049" s="24"/>
      <c r="HA1049" s="24"/>
      <c r="HB1049" s="24"/>
      <c r="HC1049" s="24"/>
      <c r="HD1049" s="24"/>
      <c r="HE1049" s="24"/>
      <c r="HF1049" s="24"/>
      <c r="HG1049" s="24"/>
      <c r="HH1049" s="24"/>
      <c r="HI1049" s="24"/>
      <c r="HV1049" s="24"/>
      <c r="HW1049" s="24"/>
      <c r="HX1049" s="24"/>
      <c r="HY1049" s="24"/>
      <c r="HZ1049" s="24"/>
      <c r="IA1049" s="24"/>
      <c r="IB1049" s="24"/>
      <c r="IC1049" s="24"/>
      <c r="ID1049" s="24"/>
      <c r="IE1049" s="24"/>
      <c r="JN1049" s="24"/>
      <c r="JO1049" s="24"/>
      <c r="JP1049" s="24"/>
      <c r="JQ1049" s="24"/>
      <c r="JR1049" s="24"/>
      <c r="JS1049" s="24"/>
      <c r="JT1049" s="24"/>
      <c r="JU1049" s="24"/>
      <c r="JV1049" s="24"/>
      <c r="JW1049" s="24"/>
      <c r="JX1049" s="24"/>
      <c r="KJ1049" s="24"/>
      <c r="KK1049" s="24"/>
      <c r="KL1049" s="24"/>
      <c r="KM1049" s="24"/>
      <c r="KN1049" s="24"/>
      <c r="KO1049" s="24"/>
      <c r="KP1049" s="24"/>
      <c r="KQ1049" s="24"/>
      <c r="KR1049" s="24"/>
      <c r="KS1049" s="24"/>
      <c r="LF1049" s="24"/>
      <c r="LG1049" s="24"/>
      <c r="LH1049" s="24"/>
      <c r="LI1049" s="24"/>
      <c r="LJ1049" s="24"/>
      <c r="LK1049" s="24"/>
      <c r="LL1049" s="24"/>
      <c r="LM1049" s="24"/>
      <c r="LN1049" s="24"/>
      <c r="LO1049" s="24"/>
      <c r="NI1049" s="24"/>
      <c r="NJ1049" s="24"/>
      <c r="NK1049" s="24"/>
      <c r="NL1049" s="24"/>
      <c r="NM1049" s="24"/>
      <c r="NN1049" s="24"/>
      <c r="NO1049" s="24"/>
      <c r="NP1049" s="24"/>
      <c r="NQ1049" s="24"/>
      <c r="NR1049" s="24"/>
      <c r="NS1049" s="24"/>
      <c r="RC1049" t="s">
        <v>201</v>
      </c>
      <c r="SL1049">
        <f>+QS2</f>
        <v>0</v>
      </c>
    </row>
    <row r="1050" spans="119:506" x14ac:dyDescent="0.25">
      <c r="DO1050" t="s">
        <v>203</v>
      </c>
      <c r="EL1050" s="24"/>
      <c r="EM1050" s="24"/>
      <c r="EN1050" s="24"/>
      <c r="EO1050" s="24"/>
      <c r="EP1050" s="24"/>
      <c r="EQ1050" s="24"/>
      <c r="ER1050" s="24"/>
      <c r="ES1050" s="24"/>
      <c r="ET1050" s="24"/>
      <c r="EU1050" s="24"/>
      <c r="EV1050" s="24"/>
      <c r="GD1050" s="24"/>
      <c r="GE1050" s="24"/>
      <c r="GF1050" s="24"/>
      <c r="GG1050" s="24"/>
      <c r="GH1050" s="24"/>
      <c r="GI1050" s="24"/>
      <c r="GJ1050" s="24"/>
      <c r="GK1050" s="24"/>
      <c r="GL1050" s="24"/>
      <c r="GM1050" s="24"/>
      <c r="GN1050" s="24"/>
      <c r="GZ1050" s="24"/>
      <c r="HA1050" s="24"/>
      <c r="HB1050" s="24"/>
      <c r="HC1050" s="24"/>
      <c r="HD1050" s="24"/>
      <c r="HE1050" s="24"/>
      <c r="HF1050" s="24"/>
      <c r="HG1050" s="24"/>
      <c r="HH1050" s="24"/>
      <c r="HI1050" s="24"/>
      <c r="HV1050" s="24"/>
      <c r="HW1050" s="24"/>
      <c r="HX1050" s="24"/>
      <c r="HY1050" s="24"/>
      <c r="HZ1050" s="24"/>
      <c r="IA1050" s="24"/>
      <c r="IB1050" s="24"/>
      <c r="IC1050" s="24"/>
      <c r="ID1050" s="24"/>
      <c r="IE1050" s="24"/>
      <c r="JN1050" s="24"/>
      <c r="JO1050" s="24"/>
      <c r="JP1050" s="24"/>
      <c r="JQ1050" s="24"/>
      <c r="JR1050" s="24"/>
      <c r="JS1050" s="24"/>
      <c r="JT1050" s="24"/>
      <c r="JU1050" s="24"/>
      <c r="JV1050" s="24"/>
      <c r="JW1050" s="24"/>
      <c r="JX1050" s="24"/>
      <c r="KJ1050" s="24"/>
      <c r="KK1050" s="24"/>
      <c r="KL1050" s="24"/>
      <c r="KM1050" s="24"/>
      <c r="KN1050" s="24"/>
      <c r="KO1050" s="24"/>
      <c r="KP1050" s="24"/>
      <c r="KQ1050" s="24"/>
      <c r="KR1050" s="24"/>
      <c r="KS1050" s="24"/>
      <c r="LF1050" s="24"/>
      <c r="LG1050" s="24"/>
      <c r="LH1050" s="24"/>
      <c r="LI1050" s="24"/>
      <c r="LJ1050" s="24"/>
      <c r="LK1050" s="24"/>
      <c r="LL1050" s="24"/>
      <c r="LM1050" s="24"/>
      <c r="LN1050" s="24"/>
      <c r="LO1050" s="24"/>
      <c r="NI1050" s="24"/>
      <c r="NJ1050" s="24"/>
      <c r="NK1050" s="24"/>
      <c r="NL1050" s="24"/>
      <c r="NM1050" s="24"/>
      <c r="NN1050" s="24"/>
      <c r="NO1050" s="24"/>
      <c r="NP1050" s="24"/>
      <c r="NQ1050" s="24"/>
      <c r="NR1050" s="24"/>
      <c r="NS1050" s="24"/>
      <c r="OD1050" t="s">
        <v>201</v>
      </c>
      <c r="SL1050">
        <f>+NT2</f>
        <v>0</v>
      </c>
    </row>
    <row r="1051" spans="119:506" x14ac:dyDescent="0.25">
      <c r="DO1051" t="s">
        <v>203</v>
      </c>
      <c r="EL1051" s="24"/>
      <c r="EM1051" s="24"/>
      <c r="EN1051" s="24"/>
      <c r="EO1051" s="24"/>
      <c r="EP1051" s="24"/>
      <c r="EQ1051" s="24"/>
      <c r="ER1051" s="24"/>
      <c r="ES1051" s="24"/>
      <c r="ET1051" s="24"/>
      <c r="EU1051" s="24"/>
      <c r="EV1051" s="24"/>
      <c r="GD1051" s="24"/>
      <c r="GE1051" s="24"/>
      <c r="GF1051" s="24"/>
      <c r="GG1051" s="24"/>
      <c r="GH1051" s="24"/>
      <c r="GI1051" s="24"/>
      <c r="GJ1051" s="24"/>
      <c r="GK1051" s="24"/>
      <c r="GL1051" s="24"/>
      <c r="GM1051" s="24"/>
      <c r="GN1051" s="24"/>
      <c r="GZ1051" s="24"/>
      <c r="HA1051" s="24"/>
      <c r="HB1051" s="24"/>
      <c r="HC1051" s="24"/>
      <c r="HD1051" s="24"/>
      <c r="HE1051" s="24"/>
      <c r="HF1051" s="24"/>
      <c r="HG1051" s="24"/>
      <c r="HH1051" s="24"/>
      <c r="HI1051" s="24"/>
      <c r="JN1051" s="24"/>
      <c r="JO1051" s="24"/>
      <c r="JP1051" s="24"/>
      <c r="JQ1051" s="24"/>
      <c r="JR1051" s="24"/>
      <c r="JS1051" s="24"/>
      <c r="JT1051" s="24"/>
      <c r="JU1051" s="24"/>
      <c r="JV1051" s="24"/>
      <c r="JW1051" s="24"/>
      <c r="KJ1051" s="24"/>
      <c r="KK1051" s="24"/>
      <c r="KL1051" s="24"/>
      <c r="KM1051" s="24"/>
      <c r="KN1051" s="24"/>
      <c r="KO1051" s="24"/>
      <c r="KP1051" s="24"/>
      <c r="KQ1051" s="24"/>
      <c r="KR1051" s="24"/>
      <c r="KS1051" s="24"/>
      <c r="LF1051" s="24"/>
      <c r="LG1051" s="24"/>
      <c r="LH1051" s="24"/>
      <c r="LI1051" s="24"/>
      <c r="LJ1051" s="24"/>
      <c r="LK1051" s="24"/>
      <c r="LL1051" s="24"/>
      <c r="LM1051" s="24"/>
      <c r="LN1051" s="24"/>
      <c r="LO1051" s="24"/>
      <c r="NI1051" s="24"/>
      <c r="NJ1051" s="24"/>
      <c r="NK1051" s="24"/>
      <c r="NL1051" s="24"/>
      <c r="NM1051" s="24"/>
      <c r="NN1051" s="24"/>
      <c r="NO1051" s="24"/>
      <c r="NP1051" s="24"/>
      <c r="NQ1051" s="24"/>
      <c r="NR1051" s="24"/>
      <c r="NS1051" s="24"/>
      <c r="OD1051" t="s">
        <v>201</v>
      </c>
      <c r="SL1051">
        <f>+NT2</f>
        <v>0</v>
      </c>
    </row>
    <row r="1052" spans="119:506" x14ac:dyDescent="0.25">
      <c r="DO1052" t="s">
        <v>203</v>
      </c>
      <c r="EL1052" s="24"/>
      <c r="EM1052" s="24"/>
      <c r="EN1052" s="24"/>
      <c r="EO1052" s="24"/>
      <c r="EP1052" s="24"/>
      <c r="EQ1052" s="24"/>
      <c r="ER1052" s="24"/>
      <c r="ES1052" s="24"/>
      <c r="ET1052" s="24"/>
      <c r="EU1052" s="24"/>
      <c r="EV1052" s="24"/>
      <c r="GD1052" s="24"/>
      <c r="GE1052" s="24"/>
      <c r="GF1052" s="24"/>
      <c r="GG1052" s="24"/>
      <c r="GH1052" s="24"/>
      <c r="GI1052" s="24"/>
      <c r="GJ1052" s="24"/>
      <c r="GK1052" s="24"/>
      <c r="GL1052" s="24"/>
      <c r="GM1052" s="24"/>
      <c r="GN1052" s="24"/>
      <c r="GZ1052" s="24"/>
      <c r="HA1052" s="24"/>
      <c r="HB1052" s="24"/>
      <c r="HC1052" s="24"/>
      <c r="HD1052" s="24"/>
      <c r="HE1052" s="24"/>
      <c r="HF1052" s="24"/>
      <c r="HG1052" s="24"/>
      <c r="HH1052" s="24"/>
      <c r="HI1052" s="24"/>
      <c r="JN1052" s="24"/>
      <c r="JO1052" s="24"/>
      <c r="JP1052" s="24"/>
      <c r="JQ1052" s="24"/>
      <c r="JR1052" s="24"/>
      <c r="JS1052" s="24"/>
      <c r="JT1052" s="24"/>
      <c r="JU1052" s="24"/>
      <c r="JV1052" s="24"/>
      <c r="JW1052" s="24"/>
      <c r="JX1052" t="s">
        <v>203</v>
      </c>
      <c r="KJ1052" s="24"/>
      <c r="KK1052" s="24"/>
      <c r="KL1052" s="24"/>
      <c r="KM1052" s="24"/>
      <c r="KN1052" s="24"/>
      <c r="KO1052" s="24"/>
      <c r="KP1052" s="24"/>
      <c r="KQ1052" s="24"/>
      <c r="KR1052" s="24"/>
      <c r="KS1052" s="24"/>
      <c r="LF1052" s="24"/>
      <c r="LG1052" s="24"/>
      <c r="LH1052" s="24"/>
      <c r="LI1052" s="24"/>
      <c r="LJ1052" s="24"/>
      <c r="LK1052" s="24"/>
      <c r="LL1052" s="24"/>
      <c r="LM1052" s="24"/>
      <c r="LN1052" s="24"/>
      <c r="LO1052" s="24"/>
      <c r="NI1052" s="24"/>
      <c r="NJ1052" s="24"/>
      <c r="NK1052" s="24"/>
      <c r="NL1052" s="24"/>
      <c r="NM1052" s="24"/>
      <c r="NN1052" s="24"/>
      <c r="NO1052" s="24"/>
      <c r="NP1052" s="24"/>
      <c r="NQ1052" s="24"/>
      <c r="NR1052" s="24"/>
      <c r="NS1052" s="24"/>
      <c r="OD1052" t="s">
        <v>201</v>
      </c>
      <c r="OO1052" t="s">
        <v>203</v>
      </c>
      <c r="SL1052">
        <v>0</v>
      </c>
    </row>
    <row r="1053" spans="119:506" x14ac:dyDescent="0.25">
      <c r="EL1053" s="24"/>
      <c r="EM1053" s="24"/>
      <c r="EN1053" s="24"/>
      <c r="EO1053" s="24"/>
      <c r="EP1053" s="24"/>
      <c r="EQ1053" s="24"/>
      <c r="ER1053" s="24"/>
      <c r="ES1053" s="24"/>
      <c r="ET1053" s="24"/>
      <c r="EU1053" s="24"/>
      <c r="EV1053" s="24"/>
      <c r="GD1053" s="24"/>
      <c r="GE1053" s="24"/>
      <c r="GF1053" s="24"/>
      <c r="GG1053" s="24"/>
      <c r="GH1053" s="24"/>
      <c r="GI1053" s="24"/>
      <c r="GJ1053" s="24"/>
      <c r="GK1053" s="24"/>
      <c r="GL1053" s="24"/>
      <c r="GM1053" s="24"/>
      <c r="GN1053" s="24"/>
      <c r="GZ1053" s="24"/>
      <c r="HA1053" s="24"/>
      <c r="HB1053" s="24"/>
      <c r="HC1053" s="24"/>
      <c r="HD1053" s="24"/>
      <c r="HE1053" s="24"/>
      <c r="HF1053" s="24"/>
      <c r="HG1053" s="24"/>
      <c r="HH1053" s="24"/>
      <c r="HI1053" s="24"/>
      <c r="JN1053" s="24"/>
      <c r="JO1053" s="24"/>
      <c r="JP1053" s="24"/>
      <c r="JQ1053" s="24"/>
      <c r="JR1053" s="24"/>
      <c r="JS1053" s="24"/>
      <c r="JT1053" s="24"/>
      <c r="JU1053" s="24"/>
      <c r="JV1053" s="24"/>
      <c r="JW1053" s="24"/>
      <c r="JX1053" s="24"/>
      <c r="KI1053" t="s">
        <v>201</v>
      </c>
      <c r="KJ1053" s="24"/>
      <c r="KK1053" s="24"/>
      <c r="KL1053" s="24"/>
      <c r="KM1053" s="24"/>
      <c r="KN1053" s="24"/>
      <c r="KO1053" s="24"/>
      <c r="KP1053" s="24"/>
      <c r="KQ1053" s="24"/>
      <c r="KR1053" s="24"/>
      <c r="KS1053" s="24"/>
      <c r="KT1053" t="s">
        <v>201</v>
      </c>
      <c r="LE1053" t="s">
        <v>201</v>
      </c>
      <c r="LF1053" s="24"/>
      <c r="LG1053" s="24"/>
      <c r="LH1053" s="24"/>
      <c r="LI1053" s="24"/>
      <c r="LJ1053" s="24"/>
      <c r="LK1053" s="24"/>
      <c r="LL1053" s="24"/>
      <c r="LM1053" s="24"/>
      <c r="LN1053" s="24"/>
      <c r="LO1053" s="24"/>
      <c r="NI1053" s="24"/>
      <c r="NJ1053" s="24"/>
      <c r="NK1053" s="24"/>
      <c r="NL1053" s="24"/>
      <c r="NM1053" s="24"/>
      <c r="NN1053" s="24"/>
      <c r="NO1053" s="24"/>
      <c r="NP1053" s="24"/>
      <c r="NQ1053" s="24"/>
      <c r="NR1053" s="24"/>
      <c r="NS1053" s="24" t="s">
        <v>201</v>
      </c>
      <c r="SL1053">
        <f>+KU2</f>
        <v>0</v>
      </c>
    </row>
    <row r="1054" spans="119:506" x14ac:dyDescent="0.25">
      <c r="GD1054" s="24"/>
      <c r="GE1054" s="24"/>
      <c r="GF1054" s="24"/>
      <c r="GG1054" s="24"/>
      <c r="GH1054" s="24"/>
      <c r="GI1054" s="24"/>
      <c r="GJ1054" s="24"/>
      <c r="GK1054" s="24"/>
      <c r="GL1054" s="24"/>
      <c r="GM1054" s="24"/>
      <c r="GN1054" s="24"/>
      <c r="JN1054" s="24"/>
      <c r="JO1054" s="24"/>
      <c r="JP1054" s="24"/>
      <c r="JQ1054" s="24"/>
      <c r="JR1054" s="24"/>
      <c r="JS1054" s="24"/>
      <c r="JT1054" s="24"/>
      <c r="JU1054" s="24"/>
      <c r="JV1054" s="24"/>
      <c r="JW1054" s="24"/>
      <c r="JX1054" s="24"/>
      <c r="KJ1054" s="24"/>
      <c r="KK1054" s="24"/>
      <c r="KL1054" s="24"/>
      <c r="KM1054" s="24"/>
      <c r="KN1054" s="24"/>
      <c r="KO1054" s="24"/>
      <c r="KP1054" s="24"/>
      <c r="KQ1054" s="24"/>
      <c r="KR1054" s="24"/>
      <c r="KS1054" s="24"/>
      <c r="LF1054" s="24"/>
      <c r="LG1054" s="24"/>
      <c r="LH1054" s="24"/>
      <c r="LI1054" s="24"/>
      <c r="LJ1054" s="24"/>
      <c r="LK1054" s="24"/>
      <c r="LL1054" s="24"/>
      <c r="LM1054" s="24"/>
      <c r="LN1054" s="24"/>
      <c r="LO1054" s="24"/>
      <c r="NI1054" s="24"/>
      <c r="NJ1054" s="24"/>
      <c r="NK1054" s="24"/>
      <c r="NL1054" s="24"/>
      <c r="NM1054" s="24"/>
      <c r="NN1054" s="24"/>
      <c r="NO1054" s="24"/>
      <c r="NP1054" s="24"/>
      <c r="NQ1054" s="24"/>
      <c r="NR1054" s="24"/>
      <c r="NS1054" s="24"/>
      <c r="SL1054" t="s">
        <v>211</v>
      </c>
    </row>
    <row r="1055" spans="119:506" x14ac:dyDescent="0.25">
      <c r="GD1055" s="24"/>
      <c r="GE1055" s="24"/>
      <c r="GF1055" s="24"/>
      <c r="GG1055" s="24"/>
      <c r="GH1055" s="24"/>
      <c r="GI1055" s="24"/>
      <c r="GJ1055" s="24"/>
      <c r="GK1055" s="24"/>
      <c r="GL1055" s="24"/>
      <c r="GM1055" s="24"/>
      <c r="GN1055" s="24"/>
      <c r="JN1055" s="24"/>
      <c r="JO1055" s="24"/>
      <c r="JP1055" s="24"/>
      <c r="JQ1055" s="24"/>
      <c r="JR1055" s="24"/>
      <c r="JS1055" s="24"/>
      <c r="JT1055" s="24"/>
      <c r="JU1055" s="24"/>
      <c r="JV1055" s="24"/>
      <c r="JW1055" s="24"/>
      <c r="JX1055" s="24"/>
      <c r="KJ1055" s="24"/>
      <c r="KK1055" s="24"/>
      <c r="KL1055" s="24"/>
      <c r="KM1055" s="24"/>
      <c r="KN1055" s="24"/>
      <c r="KO1055" s="24"/>
      <c r="KP1055" s="24"/>
      <c r="KQ1055" s="24"/>
      <c r="KR1055" s="24"/>
      <c r="KS1055" s="24"/>
      <c r="LF1055" s="24"/>
      <c r="LG1055" s="24"/>
      <c r="LH1055" s="24"/>
      <c r="LI1055" s="24"/>
      <c r="LJ1055" s="24"/>
      <c r="LK1055" s="24"/>
      <c r="LL1055" s="24"/>
      <c r="LM1055" s="24"/>
      <c r="LN1055" s="24"/>
      <c r="LO1055" s="24"/>
      <c r="NI1055" s="24"/>
      <c r="NJ1055" s="24"/>
      <c r="NK1055" s="24"/>
      <c r="NL1055" s="24"/>
      <c r="NM1055" s="24"/>
      <c r="NN1055" s="24"/>
      <c r="NO1055" s="24"/>
      <c r="NP1055" s="24"/>
      <c r="NQ1055" s="24"/>
      <c r="NR1055" s="24"/>
      <c r="NS1055" s="24"/>
    </row>
    <row r="1056" spans="119:506" x14ac:dyDescent="0.25">
      <c r="GD1056" s="24"/>
      <c r="GE1056" s="24"/>
      <c r="GF1056" s="24"/>
      <c r="GG1056" s="24"/>
      <c r="GH1056" s="24"/>
      <c r="GI1056" s="24"/>
      <c r="GJ1056" s="24"/>
      <c r="GK1056" s="24"/>
      <c r="GL1056" s="24"/>
      <c r="GM1056" s="24"/>
      <c r="GN1056" s="24"/>
      <c r="JN1056" s="24"/>
      <c r="JO1056" s="24"/>
      <c r="JP1056" s="24"/>
      <c r="JQ1056" s="24"/>
      <c r="JR1056" s="24"/>
      <c r="JS1056" s="24"/>
      <c r="JT1056" s="24"/>
      <c r="JU1056" s="24"/>
      <c r="JV1056" s="24"/>
      <c r="JW1056" s="24"/>
      <c r="JX1056" s="24"/>
      <c r="KJ1056" s="24"/>
      <c r="KK1056" s="24"/>
      <c r="KL1056" s="24"/>
      <c r="KM1056" s="24"/>
      <c r="KN1056" s="24"/>
      <c r="KO1056" s="24"/>
      <c r="KP1056" s="24"/>
      <c r="KQ1056" s="24"/>
      <c r="KR1056" s="24"/>
      <c r="KS1056" s="24"/>
      <c r="LF1056" s="24"/>
      <c r="LG1056" s="24"/>
      <c r="LH1056" s="24"/>
      <c r="LI1056" s="24"/>
      <c r="LJ1056" s="24"/>
      <c r="LK1056" s="24"/>
      <c r="LL1056" s="24"/>
      <c r="LM1056" s="24"/>
      <c r="LN1056" s="24"/>
      <c r="LO1056" s="24"/>
      <c r="NI1056" s="24"/>
      <c r="NJ1056" s="24"/>
      <c r="NK1056" s="24"/>
      <c r="NL1056" s="24"/>
      <c r="NM1056" s="24"/>
      <c r="NN1056" s="24"/>
      <c r="NO1056" s="24"/>
      <c r="NP1056" s="24"/>
      <c r="NQ1056" s="24"/>
      <c r="NR1056" s="24"/>
      <c r="NS1056" s="24"/>
      <c r="NU1056">
        <v>16</v>
      </c>
      <c r="OC1056" t="s">
        <v>213</v>
      </c>
      <c r="OD1056" t="s">
        <v>201</v>
      </c>
      <c r="SL1056">
        <f>+NT2</f>
        <v>0</v>
      </c>
    </row>
    <row r="1057" spans="186:506" x14ac:dyDescent="0.25">
      <c r="GD1057" s="24"/>
      <c r="GE1057" s="24"/>
      <c r="GF1057" s="24"/>
      <c r="GG1057" s="24"/>
      <c r="GH1057" s="24"/>
      <c r="GI1057" s="24"/>
      <c r="GJ1057" s="24"/>
      <c r="GK1057" s="24"/>
      <c r="GL1057" s="24"/>
      <c r="GM1057" s="24"/>
      <c r="GN1057" s="24"/>
      <c r="JN1057" s="24"/>
      <c r="JO1057" s="24"/>
      <c r="JP1057" s="24"/>
      <c r="JQ1057" s="24"/>
      <c r="JR1057" s="24"/>
      <c r="JS1057" s="24"/>
      <c r="JT1057" s="24"/>
      <c r="JU1057" s="24"/>
      <c r="JV1057" s="24"/>
      <c r="JW1057" s="24"/>
      <c r="JX1057" s="24"/>
      <c r="KJ1057" s="24"/>
      <c r="KK1057" s="24"/>
      <c r="KL1057" s="24"/>
      <c r="KM1057" s="24"/>
      <c r="KN1057" s="24"/>
      <c r="KO1057" s="24"/>
      <c r="KP1057" s="24"/>
      <c r="KQ1057" s="24"/>
      <c r="KR1057" s="24"/>
      <c r="KS1057" s="24"/>
      <c r="LF1057" s="24"/>
      <c r="LG1057" s="24"/>
      <c r="LH1057" s="24"/>
      <c r="LI1057" s="24"/>
      <c r="LJ1057" s="24"/>
      <c r="LK1057" s="24"/>
      <c r="LL1057" s="24"/>
      <c r="LM1057" s="24"/>
      <c r="LN1057" s="24"/>
      <c r="LO1057" s="24"/>
      <c r="NI1057" s="24"/>
      <c r="NJ1057" s="24"/>
      <c r="NK1057" s="24"/>
      <c r="NL1057" s="24"/>
      <c r="NM1057" s="24"/>
      <c r="NN1057" s="24"/>
      <c r="NO1057" s="24"/>
      <c r="NP1057" s="24"/>
      <c r="NQ1057" s="24"/>
      <c r="NR1057" s="24"/>
      <c r="NS1057" s="24"/>
      <c r="OD1057" t="s">
        <v>201</v>
      </c>
      <c r="SL1057">
        <v>0</v>
      </c>
    </row>
    <row r="1058" spans="186:506" x14ac:dyDescent="0.25">
      <c r="JN1058" s="24"/>
      <c r="JO1058" s="24"/>
      <c r="JP1058" s="24"/>
      <c r="JQ1058" s="24"/>
      <c r="JR1058" s="24"/>
      <c r="JS1058" s="24"/>
      <c r="JT1058" s="24"/>
      <c r="JU1058" s="24"/>
      <c r="JV1058" s="24"/>
      <c r="JW1058" s="24"/>
      <c r="JX1058" s="24" t="s">
        <v>203</v>
      </c>
      <c r="KJ1058" s="24"/>
      <c r="KK1058" s="24"/>
      <c r="KL1058" s="24"/>
      <c r="KM1058" s="24"/>
      <c r="KN1058" s="24"/>
      <c r="KO1058" s="24"/>
      <c r="KP1058" s="24"/>
      <c r="KQ1058" s="24"/>
      <c r="KR1058" s="24"/>
      <c r="KS1058" s="24"/>
      <c r="LF1058" s="24"/>
      <c r="LG1058" s="24"/>
      <c r="LH1058" s="24"/>
      <c r="LI1058" s="24"/>
      <c r="LJ1058" s="24"/>
      <c r="LK1058" s="24"/>
      <c r="LL1058" s="24"/>
      <c r="LM1058" s="24"/>
      <c r="LN1058" s="24"/>
      <c r="LO1058" s="24"/>
      <c r="NI1058" s="24"/>
      <c r="NJ1058" s="24"/>
      <c r="NK1058" s="24"/>
      <c r="NL1058" s="24"/>
      <c r="NM1058" s="24"/>
      <c r="NN1058" s="24"/>
      <c r="NO1058" s="24"/>
      <c r="NP1058" s="24"/>
      <c r="NQ1058" s="24"/>
      <c r="NR1058" s="24"/>
      <c r="NS1058" s="24"/>
      <c r="OD1058" t="s">
        <v>201</v>
      </c>
      <c r="SL1058">
        <f>+NT2</f>
        <v>0</v>
      </c>
    </row>
    <row r="1059" spans="186:506" x14ac:dyDescent="0.25">
      <c r="JN1059" s="24"/>
      <c r="JO1059" s="24"/>
      <c r="JP1059" s="24"/>
      <c r="JQ1059" s="24"/>
      <c r="JR1059" s="24"/>
      <c r="JS1059" s="24"/>
      <c r="JT1059" s="24"/>
      <c r="JU1059" s="24"/>
      <c r="JV1059" s="24"/>
      <c r="JW1059" s="24"/>
      <c r="JX1059" s="24"/>
      <c r="KJ1059" s="24"/>
      <c r="KK1059" s="24"/>
      <c r="KL1059" s="24"/>
      <c r="KM1059" s="24"/>
      <c r="KN1059" s="24"/>
      <c r="KO1059" s="24"/>
      <c r="KP1059" s="24"/>
      <c r="KQ1059" s="24"/>
      <c r="KR1059" s="24"/>
      <c r="KS1059" s="24"/>
      <c r="LF1059" s="24"/>
      <c r="LG1059" s="24"/>
      <c r="LH1059" s="24"/>
      <c r="LI1059" s="24"/>
      <c r="LJ1059" s="24"/>
      <c r="LK1059" s="24"/>
      <c r="LL1059" s="24"/>
      <c r="LM1059" s="24"/>
      <c r="LN1059" s="24"/>
      <c r="LO1059" s="24"/>
      <c r="NI1059" s="24"/>
      <c r="NJ1059" s="24"/>
      <c r="NK1059" s="24"/>
      <c r="NL1059" s="24"/>
      <c r="NM1059" s="24"/>
      <c r="NN1059" s="24"/>
      <c r="NO1059" s="24"/>
      <c r="NP1059" s="24"/>
      <c r="NQ1059" s="24"/>
      <c r="NR1059" s="24"/>
      <c r="NS1059" s="24"/>
    </row>
    <row r="1060" spans="186:506" x14ac:dyDescent="0.25">
      <c r="JN1060" s="24"/>
      <c r="JO1060" s="24"/>
      <c r="JP1060" s="24"/>
      <c r="JQ1060" s="24"/>
      <c r="JR1060" s="24"/>
      <c r="JS1060" s="24"/>
      <c r="JT1060" s="24"/>
      <c r="JU1060" s="24"/>
      <c r="JV1060" s="24"/>
      <c r="JW1060" s="24"/>
      <c r="JX1060" s="24"/>
      <c r="KJ1060" s="24"/>
      <c r="KK1060" s="24"/>
      <c r="KL1060" s="24"/>
      <c r="KM1060" s="24"/>
      <c r="KN1060" s="24"/>
      <c r="KO1060" s="24"/>
      <c r="KP1060" s="24"/>
      <c r="KQ1060" s="24"/>
      <c r="KR1060" s="24"/>
      <c r="KS1060" s="24"/>
      <c r="LF1060" s="24"/>
      <c r="LG1060" s="24"/>
      <c r="LH1060" s="24"/>
      <c r="LI1060" s="24"/>
      <c r="LJ1060" s="24"/>
      <c r="LK1060" s="24"/>
      <c r="LL1060" s="24"/>
      <c r="LM1060" s="24"/>
      <c r="LN1060" s="24"/>
      <c r="LO1060" s="24"/>
      <c r="NI1060" s="24"/>
      <c r="NJ1060" s="24"/>
      <c r="NK1060" s="24"/>
      <c r="NL1060" s="24"/>
      <c r="NM1060" s="24"/>
      <c r="NN1060" s="24"/>
      <c r="NO1060" s="24"/>
      <c r="NP1060" s="24"/>
      <c r="NQ1060" s="24"/>
      <c r="NR1060" s="24"/>
      <c r="NS1060" s="24"/>
      <c r="OD1060" t="s">
        <v>201</v>
      </c>
      <c r="SL1060">
        <f>+NT2</f>
        <v>0</v>
      </c>
    </row>
    <row r="1061" spans="186:506" x14ac:dyDescent="0.25">
      <c r="JN1061" s="24"/>
      <c r="JO1061" s="24"/>
      <c r="JP1061" s="24"/>
      <c r="JQ1061" s="24"/>
      <c r="JR1061" s="24"/>
      <c r="JS1061" s="24"/>
      <c r="JT1061" s="24"/>
      <c r="JU1061" s="24"/>
      <c r="JV1061" s="24"/>
      <c r="JW1061" s="24"/>
      <c r="JX1061" s="24"/>
      <c r="KI1061" t="s">
        <v>201</v>
      </c>
      <c r="KJ1061" s="24"/>
      <c r="KK1061" s="24"/>
      <c r="KL1061" s="24"/>
      <c r="KM1061" s="24"/>
      <c r="KN1061" s="24"/>
      <c r="KO1061" s="24"/>
      <c r="KP1061" s="24"/>
      <c r="KQ1061" s="24"/>
      <c r="KR1061" s="24"/>
      <c r="KS1061" s="24"/>
      <c r="KT1061" t="s">
        <v>201</v>
      </c>
      <c r="LF1061" s="24"/>
      <c r="LG1061" s="24"/>
      <c r="LH1061" s="24"/>
      <c r="LI1061" s="24"/>
      <c r="LJ1061" s="24"/>
      <c r="LK1061" s="24"/>
      <c r="LL1061" s="24"/>
      <c r="LM1061" s="24"/>
      <c r="LN1061" s="24"/>
      <c r="LO1061" s="24"/>
      <c r="NI1061" s="24"/>
      <c r="NJ1061" s="24"/>
      <c r="NK1061" s="24"/>
      <c r="NL1061" s="24"/>
      <c r="NM1061" s="24"/>
      <c r="NN1061" s="24"/>
      <c r="NO1061" s="24"/>
      <c r="NP1061" s="24"/>
      <c r="NQ1061" s="24"/>
      <c r="NR1061" s="24"/>
      <c r="NS1061" s="24" t="s">
        <v>201</v>
      </c>
      <c r="NT1061" s="24"/>
      <c r="NU1061" s="24"/>
      <c r="NV1061" s="24"/>
      <c r="NW1061" s="24"/>
      <c r="NX1061" s="24"/>
      <c r="NY1061" s="24"/>
      <c r="NZ1061" s="24"/>
      <c r="OA1061" s="24"/>
      <c r="OB1061" s="24"/>
      <c r="OC1061" s="24"/>
      <c r="OD1061" s="24"/>
      <c r="OE1061" s="24"/>
      <c r="OF1061" s="24"/>
      <c r="OG1061" s="24"/>
      <c r="OH1061" s="24"/>
      <c r="OI1061" s="24"/>
      <c r="OJ1061" s="24"/>
      <c r="OK1061" s="24"/>
      <c r="SL1061">
        <f>+NI2</f>
        <v>0</v>
      </c>
    </row>
  </sheetData>
  <autoFilter ref="A2:SL124" xr:uid="{00000000-0001-0000-0300-000000000000}"/>
  <mergeCells count="132">
    <mergeCell ref="B116:B120"/>
    <mergeCell ref="F116:F120"/>
    <mergeCell ref="G116:G120"/>
    <mergeCell ref="H116:H120"/>
    <mergeCell ref="B105:B108"/>
    <mergeCell ref="F105:F108"/>
    <mergeCell ref="G105:G108"/>
    <mergeCell ref="H105:H108"/>
    <mergeCell ref="B110:B114"/>
    <mergeCell ref="F110:F114"/>
    <mergeCell ref="G110:G114"/>
    <mergeCell ref="H110:H114"/>
    <mergeCell ref="B99:B101"/>
    <mergeCell ref="F99:F101"/>
    <mergeCell ref="G99:G101"/>
    <mergeCell ref="H99:H101"/>
    <mergeCell ref="B102:B104"/>
    <mergeCell ref="F102:F104"/>
    <mergeCell ref="G102:G104"/>
    <mergeCell ref="H102:H104"/>
    <mergeCell ref="B90:B95"/>
    <mergeCell ref="F90:F95"/>
    <mergeCell ref="G90:G95"/>
    <mergeCell ref="H90:H95"/>
    <mergeCell ref="B96:B98"/>
    <mergeCell ref="F96:F98"/>
    <mergeCell ref="G96:G98"/>
    <mergeCell ref="H96:H98"/>
    <mergeCell ref="B84:B86"/>
    <mergeCell ref="F84:F86"/>
    <mergeCell ref="G84:G86"/>
    <mergeCell ref="H84:H86"/>
    <mergeCell ref="B87:B89"/>
    <mergeCell ref="F87:F89"/>
    <mergeCell ref="G87:G89"/>
    <mergeCell ref="H87:H89"/>
    <mergeCell ref="B78:B81"/>
    <mergeCell ref="F78:F81"/>
    <mergeCell ref="G78:G81"/>
    <mergeCell ref="H78:H81"/>
    <mergeCell ref="B82:B83"/>
    <mergeCell ref="F82:F83"/>
    <mergeCell ref="G82:G83"/>
    <mergeCell ref="H82:H83"/>
    <mergeCell ref="B73:B75"/>
    <mergeCell ref="F73:F75"/>
    <mergeCell ref="G73:G75"/>
    <mergeCell ref="H73:H75"/>
    <mergeCell ref="B76:B77"/>
    <mergeCell ref="F76:F77"/>
    <mergeCell ref="G76:G77"/>
    <mergeCell ref="H76:H77"/>
    <mergeCell ref="B63:B66"/>
    <mergeCell ref="F63:F66"/>
    <mergeCell ref="G63:G66"/>
    <mergeCell ref="H63:H66"/>
    <mergeCell ref="B67:B70"/>
    <mergeCell ref="F67:F70"/>
    <mergeCell ref="G67:G70"/>
    <mergeCell ref="H67:H70"/>
    <mergeCell ref="B53:B56"/>
    <mergeCell ref="F53:F56"/>
    <mergeCell ref="G53:G56"/>
    <mergeCell ref="H53:H56"/>
    <mergeCell ref="B58:B62"/>
    <mergeCell ref="F58:F62"/>
    <mergeCell ref="G58:G62"/>
    <mergeCell ref="H58:H62"/>
    <mergeCell ref="B48:B49"/>
    <mergeCell ref="F48:F49"/>
    <mergeCell ref="G48:G49"/>
    <mergeCell ref="H48:H49"/>
    <mergeCell ref="B51:B52"/>
    <mergeCell ref="F51:F52"/>
    <mergeCell ref="G51:G52"/>
    <mergeCell ref="H51:H52"/>
    <mergeCell ref="B43:B45"/>
    <mergeCell ref="F43:F45"/>
    <mergeCell ref="G43:G45"/>
    <mergeCell ref="H43:H45"/>
    <mergeCell ref="B46:B47"/>
    <mergeCell ref="F46:F47"/>
    <mergeCell ref="G46:G47"/>
    <mergeCell ref="H46:H47"/>
    <mergeCell ref="B37:B38"/>
    <mergeCell ref="F37:F38"/>
    <mergeCell ref="G37:G38"/>
    <mergeCell ref="H37:H38"/>
    <mergeCell ref="B40:B41"/>
    <mergeCell ref="F40:F41"/>
    <mergeCell ref="G40:G41"/>
    <mergeCell ref="H40:H41"/>
    <mergeCell ref="B31:B33"/>
    <mergeCell ref="F31:F33"/>
    <mergeCell ref="G31:G33"/>
    <mergeCell ref="H31:H33"/>
    <mergeCell ref="B34:B36"/>
    <mergeCell ref="F34:F36"/>
    <mergeCell ref="G34:G36"/>
    <mergeCell ref="H34:H36"/>
    <mergeCell ref="B21:B24"/>
    <mergeCell ref="F21:F24"/>
    <mergeCell ref="G21:G24"/>
    <mergeCell ref="H21:H24"/>
    <mergeCell ref="B25:B28"/>
    <mergeCell ref="F25:F28"/>
    <mergeCell ref="G25:G28"/>
    <mergeCell ref="H25:H28"/>
    <mergeCell ref="B14:B16"/>
    <mergeCell ref="F14:F16"/>
    <mergeCell ref="G14:G16"/>
    <mergeCell ref="H14:H16"/>
    <mergeCell ref="B18:B20"/>
    <mergeCell ref="F18:F20"/>
    <mergeCell ref="G18:G20"/>
    <mergeCell ref="H18:H20"/>
    <mergeCell ref="B10:B11"/>
    <mergeCell ref="F10:F11"/>
    <mergeCell ref="G10:G11"/>
    <mergeCell ref="H10:H11"/>
    <mergeCell ref="B12:B13"/>
    <mergeCell ref="F12:F13"/>
    <mergeCell ref="G12:G13"/>
    <mergeCell ref="H12:H13"/>
    <mergeCell ref="B4:B6"/>
    <mergeCell ref="F4:F6"/>
    <mergeCell ref="G4:G6"/>
    <mergeCell ref="H4:H6"/>
    <mergeCell ref="B7:B8"/>
    <mergeCell ref="F7:F8"/>
    <mergeCell ref="G7:G8"/>
    <mergeCell ref="H7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Supervisor contratos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Zolange Ruano Ortíz</dc:creator>
  <cp:lastModifiedBy>Karen Zolange Ruano Ortíz</cp:lastModifiedBy>
  <dcterms:created xsi:type="dcterms:W3CDTF">2025-05-23T18:02:50Z</dcterms:created>
  <dcterms:modified xsi:type="dcterms:W3CDTF">2025-05-23T18:06:25Z</dcterms:modified>
</cp:coreProperties>
</file>