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Municipio de ANGELÓPOLIS\Contrato de suministro de bienes y servicios\Mantenimiento de vehículos\"/>
    </mc:Choice>
  </mc:AlternateContent>
  <xr:revisionPtr revIDLastSave="0" documentId="13_ncr:1_{47EE8977-072E-45ED-8BB9-81E562DA72E8}" xr6:coauthVersionLast="47" xr6:coauthVersionMax="47" xr10:uidLastSave="{00000000-0000-0000-0000-000000000000}"/>
  <bookViews>
    <workbookView xWindow="-120" yWindow="-120" windowWidth="20730" windowHeight="11040" xr2:uid="{60B515F2-54B6-461A-B833-8729B230911F}"/>
  </bookViews>
  <sheets>
    <sheet name="PRESUPUESTO OFICIAL" sheetId="2" r:id="rId1"/>
    <sheet name="VALOR COTIZACIONES" sheetId="3" r:id="rId2"/>
  </sheets>
  <definedNames>
    <definedName name="_Toc202780032" localSheetId="0">'PRESUPUESTO OFICIAL'!$A$1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2" i="3" l="1"/>
  <c r="H17" i="3"/>
  <c r="H18" i="3"/>
  <c r="H19" i="3"/>
  <c r="H20" i="3"/>
  <c r="H21" i="3"/>
  <c r="H16" i="3"/>
  <c r="H41" i="3"/>
  <c r="H34" i="3"/>
  <c r="H35" i="3"/>
  <c r="H36" i="3"/>
  <c r="H37" i="3"/>
  <c r="H38" i="3"/>
  <c r="H39" i="3"/>
  <c r="H40" i="3"/>
  <c r="H33" i="3"/>
  <c r="H29" i="3"/>
  <c r="H26" i="3"/>
  <c r="H27" i="3"/>
  <c r="H28" i="3"/>
  <c r="H25" i="3"/>
  <c r="H6" i="3"/>
  <c r="H7" i="3"/>
  <c r="H8" i="3"/>
  <c r="H9" i="3"/>
  <c r="H10" i="3"/>
  <c r="H11" i="3"/>
  <c r="H12" i="3"/>
  <c r="H5" i="3"/>
  <c r="H13" i="3"/>
  <c r="G6" i="3"/>
  <c r="G40" i="3"/>
  <c r="G38" i="3"/>
  <c r="G39" i="3"/>
  <c r="G34" i="3"/>
  <c r="G35" i="3"/>
  <c r="G36" i="3"/>
  <c r="G37" i="3"/>
  <c r="G33" i="3"/>
  <c r="G7" i="3"/>
  <c r="G8" i="3"/>
  <c r="G9" i="3"/>
  <c r="G10" i="3"/>
  <c r="G11" i="3"/>
  <c r="G12" i="3"/>
  <c r="G5" i="3"/>
  <c r="G17" i="3"/>
  <c r="G18" i="3"/>
  <c r="G19" i="3"/>
  <c r="G20" i="3"/>
  <c r="G21" i="3"/>
  <c r="G16" i="3"/>
  <c r="G26" i="3"/>
  <c r="G27" i="3"/>
  <c r="G28" i="3"/>
  <c r="G29" i="3"/>
  <c r="G25" i="3"/>
  <c r="F13" i="2"/>
  <c r="F6" i="2"/>
  <c r="F7" i="2"/>
  <c r="F8" i="2"/>
  <c r="F9" i="2"/>
  <c r="F10" i="2"/>
  <c r="F11" i="2"/>
  <c r="F12" i="2"/>
  <c r="F5" i="2"/>
  <c r="F29" i="2"/>
  <c r="F36" i="2"/>
  <c r="F35" i="2"/>
  <c r="F21" i="2"/>
  <c r="F40" i="2"/>
  <c r="F33" i="2"/>
  <c r="F34" i="2"/>
  <c r="F37" i="2"/>
  <c r="F38" i="2"/>
  <c r="F39" i="2"/>
  <c r="F26" i="2"/>
  <c r="F27" i="2"/>
  <c r="F28" i="2"/>
  <c r="F25" i="2"/>
  <c r="F17" i="2"/>
  <c r="F18" i="2"/>
  <c r="F19" i="2"/>
  <c r="F20" i="2"/>
  <c r="F16" i="2"/>
  <c r="H22" i="3" l="1"/>
  <c r="H30" i="3"/>
  <c r="F30" i="2"/>
  <c r="F41" i="2"/>
  <c r="F22" i="2"/>
  <c r="F42" i="2" l="1"/>
</calcChain>
</file>

<file path=xl/sharedStrings.xml><?xml version="1.0" encoding="utf-8"?>
<sst xmlns="http://schemas.openxmlformats.org/spreadsheetml/2006/main" count="142" uniqueCount="49">
  <si>
    <t>ÍTEM</t>
  </si>
  <si>
    <t>DESCRIPCIÓN DE LA ACTIVIDAD</t>
  </si>
  <si>
    <t>UNIDAD</t>
  </si>
  <si>
    <t>CANT</t>
  </si>
  <si>
    <t>VR UNITARIO</t>
  </si>
  <si>
    <t>VR TOTAL</t>
  </si>
  <si>
    <t>RETROCARGADORA NEWHOLLAND B95B</t>
  </si>
  <si>
    <t xml:space="preserve">Reparación y adaptación del sistema de cucharon trasero (Incluye soldadura, recubrimientos y todos los elementos necesarios para su correcto funcionamiento) </t>
  </si>
  <si>
    <t xml:space="preserve">Cambio de mangueras hidráulicas de alta presión RX 6500psi y RX 3800 psi, para sistema delantero y trasero de la máquina. </t>
  </si>
  <si>
    <t>Cambio de aceite y filtros según manual del fabricante</t>
  </si>
  <si>
    <t xml:space="preserve">Suministro e instalación de bombillo farola en Cabina </t>
  </si>
  <si>
    <t xml:space="preserve">Suministro e instalación de sistema de alerta para reversa </t>
  </si>
  <si>
    <t xml:space="preserve">Servicio de reparación del sistema de 4x4. </t>
  </si>
  <si>
    <t xml:space="preserve">Servicio de escáner para detención de fallos y anomalías en el equipo. </t>
  </si>
  <si>
    <t>Servicio de revisión y cambio de repuestos al sistema de correas y tensores de accesorios.</t>
  </si>
  <si>
    <t>RENAULT DUSTER TIPO CAMPERO – OML886</t>
  </si>
  <si>
    <t>Reparación General Sistema De Suspensión Con Alineación.</t>
  </si>
  <si>
    <t xml:space="preserve">Suministro e Instalación de Soportes de Motor. </t>
  </si>
  <si>
    <t xml:space="preserve">Servicio De Afinación De Motor </t>
  </si>
  <si>
    <t xml:space="preserve">Análisis De Gases </t>
  </si>
  <si>
    <t>Cambio de Batería según manual del fabricante</t>
  </si>
  <si>
    <t>Revisión Tenomecanica</t>
  </si>
  <si>
    <t>VOLQUETA PLATON – ODT914</t>
  </si>
  <si>
    <t>Cambio de aceite de motor y todos los filtros (aceite, aire y combustible) según manual del fabricante</t>
  </si>
  <si>
    <t>Servicio De Engrasada General</t>
  </si>
  <si>
    <t>Cambio Del Sistema De Encarpado Eléctrico – Automático Incluye Carpa.</t>
  </si>
  <si>
    <t xml:space="preserve">Servicio De Calibración De Frenos </t>
  </si>
  <si>
    <t>MOTOCICLETAS – HONDA XR cc 149 FVN90G – XRE cc 292 GR89F</t>
  </si>
  <si>
    <t xml:space="preserve">Cambio De Pastas Y Disco De Frenos Delantero y Trasero </t>
  </si>
  <si>
    <r>
      <t>Cambio de aceite y filtros según manual del fabricante</t>
    </r>
    <r>
      <rPr>
        <sz val="11"/>
        <color theme="1"/>
        <rFont val="Arial"/>
        <family val="2"/>
      </rPr>
      <t xml:space="preserve"> </t>
    </r>
  </si>
  <si>
    <t>TOTAL</t>
  </si>
  <si>
    <t xml:space="preserve">PRESUPUESTO OFICIAL </t>
  </si>
  <si>
    <t>SUBTOTAL</t>
  </si>
  <si>
    <t xml:space="preserve">Revisión Del Sistema De Suspensión De Manera Integral, esto incluye entre otras cosas, la revisión y eventual cambio horquilla, amortiguadores, aceite de suspensión, retenes y guardapolvos si es necesario, y el ajuste de la precarga y la amortiguación, entre otros. </t>
  </si>
  <si>
    <t xml:space="preserve">Suministro e instalación de Llanta trasera para XR 149 CC. </t>
  </si>
  <si>
    <t>Suministro e instalación de Llanta delantera para XRE 292 CC.</t>
  </si>
  <si>
    <t>Suministro e instalación de Llanta trasera para XRE 292 CC.</t>
  </si>
  <si>
    <t>Servicio de latonería y Pintura y actualización ante el Registro Nacional Automotor (RUNT) color a definir por la supervisión. Este servicio es para la XRE 292 CC.</t>
  </si>
  <si>
    <t>VALOR PROMEDIO</t>
  </si>
  <si>
    <t>VALOR TOTAL</t>
  </si>
  <si>
    <t>VR UNITARIO COTIZACIÓN  1</t>
  </si>
  <si>
    <t>VALOR UNITARIO COTIZACIÓN 2</t>
  </si>
  <si>
    <t>ANÁLISIS PARA LA DEFINICIÓN DEL PRESUPUESTO</t>
  </si>
  <si>
    <t xml:space="preserve">TOTAL INCLUIDOS TODOS LOS TRIBUTOS QUE SE CAUSEN. </t>
  </si>
  <si>
    <t>GLOBAL</t>
  </si>
  <si>
    <t>Revisión Tenomecanica XRE 292 CC.y XR 149 CC</t>
  </si>
  <si>
    <r>
      <t>Cambio de aceite y filtros según manual del fabricante</t>
    </r>
    <r>
      <rPr>
        <sz val="11"/>
        <color theme="1"/>
        <rFont val="Arial"/>
        <family val="2"/>
      </rPr>
      <t xml:space="preserve"> </t>
    </r>
    <r>
      <rPr>
        <sz val="11"/>
        <color rgb="FF000000"/>
        <rFont val="Arial"/>
        <family val="2"/>
      </rPr>
      <t>XRE 292 CC.</t>
    </r>
  </si>
  <si>
    <t>Cambio De Pastas Y Disco De Frenos Delantero y Trasero XRE 292 CC.</t>
  </si>
  <si>
    <t>Revisión Del Sistema De Suspensión De Manera Integral, esto incluye entre otras cosas, la revisión y eventual cambio horquilla, amortiguadores, aceite de suspensión, retenes y guardapolvos si es necesario, y el ajuste de la precarga y la amortiguación, entre otros. XRE 292 CC.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</si>
</sst>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1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rgb="FF17365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8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8" fontId="2" fillId="0" borderId="1" xfId="0" applyNumberFormat="1" applyFont="1" applyBorder="1" applyAlignment="1">
      <alignment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8" fontId="6" fillId="0" borderId="1" xfId="0" applyNumberFormat="1" applyFont="1" applyBorder="1" applyAlignment="1">
      <alignment horizontal="center" vertical="center" wrapText="1"/>
    </xf>
    <xf numFmtId="8" fontId="7" fillId="0" borderId="1" xfId="0" applyNumberFormat="1" applyFont="1" applyBorder="1" applyAlignment="1">
      <alignment horizontal="left" indent="2"/>
    </xf>
    <xf numFmtId="6" fontId="0" fillId="0" borderId="0" xfId="0" applyNumberFormat="1" applyAlignment="1">
      <alignment horizontal="left" vertical="center" inden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5EF0-7150-4BF6-9AAB-0C130B106E79}">
  <dimension ref="A1:F45"/>
  <sheetViews>
    <sheetView tabSelected="1" topLeftCell="A35" workbookViewId="0">
      <selection activeCell="F25" sqref="F25"/>
    </sheetView>
  </sheetViews>
  <sheetFormatPr baseColWidth="10" defaultRowHeight="15" x14ac:dyDescent="0.25"/>
  <cols>
    <col min="2" max="2" width="45.42578125" customWidth="1"/>
    <col min="3" max="3" width="10.85546875" bestFit="1" customWidth="1"/>
    <col min="4" max="4" width="6.85546875" bestFit="1" customWidth="1"/>
    <col min="5" max="5" width="14.7109375" bestFit="1" customWidth="1"/>
    <col min="6" max="6" width="25.7109375" bestFit="1" customWidth="1"/>
  </cols>
  <sheetData>
    <row r="1" spans="1:6" ht="25.5" customHeight="1" x14ac:dyDescent="0.25">
      <c r="A1" s="13" t="s">
        <v>31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3" spans="1:6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x14ac:dyDescent="0.25">
      <c r="A4" s="14" t="s">
        <v>6</v>
      </c>
      <c r="B4" s="14"/>
      <c r="C4" s="14"/>
      <c r="D4" s="14"/>
      <c r="E4" s="14"/>
      <c r="F4" s="14"/>
    </row>
    <row r="5" spans="1:6" ht="57" x14ac:dyDescent="0.25">
      <c r="A5" s="2">
        <v>1</v>
      </c>
      <c r="B5" s="3" t="s">
        <v>7</v>
      </c>
      <c r="C5" s="5" t="s">
        <v>44</v>
      </c>
      <c r="D5" s="5">
        <v>1</v>
      </c>
      <c r="E5" s="7">
        <v>1300000</v>
      </c>
      <c r="F5" s="8">
        <f>D5*E5</f>
        <v>1300000</v>
      </c>
    </row>
    <row r="6" spans="1:6" ht="42.75" x14ac:dyDescent="0.25">
      <c r="A6" s="2">
        <v>2</v>
      </c>
      <c r="B6" s="3" t="s">
        <v>8</v>
      </c>
      <c r="C6" s="5" t="s">
        <v>44</v>
      </c>
      <c r="D6" s="5">
        <v>10</v>
      </c>
      <c r="E6" s="8">
        <v>726315.8</v>
      </c>
      <c r="F6" s="8">
        <f t="shared" ref="F6:F12" si="0">D6*E6</f>
        <v>7263158</v>
      </c>
    </row>
    <row r="7" spans="1:6" ht="28.5" x14ac:dyDescent="0.25">
      <c r="A7" s="2">
        <v>3</v>
      </c>
      <c r="B7" s="3" t="s">
        <v>9</v>
      </c>
      <c r="C7" s="5" t="s">
        <v>44</v>
      </c>
      <c r="D7" s="5">
        <v>1</v>
      </c>
      <c r="E7" s="8">
        <v>5400000</v>
      </c>
      <c r="F7" s="8">
        <f t="shared" si="0"/>
        <v>5400000</v>
      </c>
    </row>
    <row r="8" spans="1:6" ht="28.5" x14ac:dyDescent="0.25">
      <c r="A8" s="2">
        <v>4</v>
      </c>
      <c r="B8" s="3" t="s">
        <v>10</v>
      </c>
      <c r="C8" s="5" t="s">
        <v>44</v>
      </c>
      <c r="D8" s="5">
        <v>1</v>
      </c>
      <c r="E8" s="8">
        <v>58000</v>
      </c>
      <c r="F8" s="8">
        <f t="shared" si="0"/>
        <v>58000</v>
      </c>
    </row>
    <row r="9" spans="1:6" ht="28.5" x14ac:dyDescent="0.25">
      <c r="A9" s="2">
        <v>5</v>
      </c>
      <c r="B9" s="3" t="s">
        <v>11</v>
      </c>
      <c r="C9" s="5" t="s">
        <v>44</v>
      </c>
      <c r="D9" s="5">
        <v>1</v>
      </c>
      <c r="E9" s="8">
        <v>1475000</v>
      </c>
      <c r="F9" s="8">
        <f t="shared" si="0"/>
        <v>1475000</v>
      </c>
    </row>
    <row r="10" spans="1:6" x14ac:dyDescent="0.25">
      <c r="A10" s="2">
        <v>6</v>
      </c>
      <c r="B10" s="3" t="s">
        <v>12</v>
      </c>
      <c r="C10" s="5" t="s">
        <v>44</v>
      </c>
      <c r="D10" s="5">
        <v>1</v>
      </c>
      <c r="E10" s="8">
        <v>2600000</v>
      </c>
      <c r="F10" s="8">
        <f t="shared" si="0"/>
        <v>2600000</v>
      </c>
    </row>
    <row r="11" spans="1:6" ht="28.5" x14ac:dyDescent="0.25">
      <c r="A11" s="2">
        <v>7</v>
      </c>
      <c r="B11" s="3" t="s">
        <v>13</v>
      </c>
      <c r="C11" s="5" t="s">
        <v>44</v>
      </c>
      <c r="D11" s="5">
        <v>1</v>
      </c>
      <c r="E11" s="8">
        <v>2533332</v>
      </c>
      <c r="F11" s="8">
        <f t="shared" si="0"/>
        <v>2533332</v>
      </c>
    </row>
    <row r="12" spans="1:6" ht="28.5" x14ac:dyDescent="0.25">
      <c r="A12" s="2">
        <v>8</v>
      </c>
      <c r="B12" s="3" t="s">
        <v>14</v>
      </c>
      <c r="C12" s="5" t="s">
        <v>44</v>
      </c>
      <c r="D12" s="5">
        <v>1</v>
      </c>
      <c r="E12" s="8">
        <v>2080000</v>
      </c>
      <c r="F12" s="8">
        <f t="shared" si="0"/>
        <v>2080000</v>
      </c>
    </row>
    <row r="13" spans="1:6" x14ac:dyDescent="0.25">
      <c r="A13" s="16" t="s">
        <v>32</v>
      </c>
      <c r="B13" s="17"/>
      <c r="C13" s="17"/>
      <c r="D13" s="17"/>
      <c r="E13" s="18"/>
      <c r="F13" s="10">
        <f>SUM(F5:F12)</f>
        <v>22709490</v>
      </c>
    </row>
    <row r="14" spans="1:6" x14ac:dyDescent="0.25">
      <c r="A14" s="15"/>
      <c r="B14" s="15"/>
      <c r="C14" s="15"/>
      <c r="D14" s="15"/>
      <c r="E14" s="15"/>
      <c r="F14" s="15"/>
    </row>
    <row r="15" spans="1:6" x14ac:dyDescent="0.25">
      <c r="A15" s="14" t="s">
        <v>15</v>
      </c>
      <c r="B15" s="14"/>
      <c r="C15" s="14"/>
      <c r="D15" s="14"/>
      <c r="E15" s="14"/>
      <c r="F15" s="14"/>
    </row>
    <row r="16" spans="1:6" ht="28.5" x14ac:dyDescent="0.25">
      <c r="A16" s="2">
        <v>1</v>
      </c>
      <c r="B16" s="9" t="s">
        <v>16</v>
      </c>
      <c r="C16" s="5" t="s">
        <v>44</v>
      </c>
      <c r="D16" s="5">
        <v>1</v>
      </c>
      <c r="E16" s="7">
        <v>3330000</v>
      </c>
      <c r="F16" s="7">
        <f>D16*E16</f>
        <v>3330000</v>
      </c>
    </row>
    <row r="17" spans="1:6" x14ac:dyDescent="0.25">
      <c r="A17" s="2">
        <v>2</v>
      </c>
      <c r="B17" s="4" t="s">
        <v>17</v>
      </c>
      <c r="C17" s="5" t="s">
        <v>44</v>
      </c>
      <c r="D17" s="5">
        <v>2</v>
      </c>
      <c r="E17" s="8">
        <v>490000</v>
      </c>
      <c r="F17" s="7">
        <f t="shared" ref="F17:F21" si="1">D17*E17</f>
        <v>980000</v>
      </c>
    </row>
    <row r="18" spans="1:6" x14ac:dyDescent="0.25">
      <c r="A18" s="2">
        <v>3</v>
      </c>
      <c r="B18" s="4" t="s">
        <v>18</v>
      </c>
      <c r="C18" s="5" t="s">
        <v>44</v>
      </c>
      <c r="D18" s="5">
        <v>1</v>
      </c>
      <c r="E18" s="8">
        <v>350000</v>
      </c>
      <c r="F18" s="7">
        <f t="shared" si="1"/>
        <v>350000</v>
      </c>
    </row>
    <row r="19" spans="1:6" x14ac:dyDescent="0.25">
      <c r="A19" s="2">
        <v>4</v>
      </c>
      <c r="B19" s="4" t="s">
        <v>19</v>
      </c>
      <c r="C19" s="5" t="s">
        <v>44</v>
      </c>
      <c r="D19" s="5">
        <v>1</v>
      </c>
      <c r="E19" s="8">
        <v>95000</v>
      </c>
      <c r="F19" s="7">
        <f t="shared" si="1"/>
        <v>95000</v>
      </c>
    </row>
    <row r="20" spans="1:6" ht="28.5" x14ac:dyDescent="0.25">
      <c r="A20" s="2">
        <v>5</v>
      </c>
      <c r="B20" s="3" t="s">
        <v>20</v>
      </c>
      <c r="C20" s="5" t="s">
        <v>44</v>
      </c>
      <c r="D20" s="5">
        <v>1</v>
      </c>
      <c r="E20" s="8">
        <v>900000</v>
      </c>
      <c r="F20" s="7">
        <f t="shared" si="1"/>
        <v>900000</v>
      </c>
    </row>
    <row r="21" spans="1:6" x14ac:dyDescent="0.25">
      <c r="A21" s="2">
        <v>6</v>
      </c>
      <c r="B21" s="4" t="s">
        <v>21</v>
      </c>
      <c r="C21" s="5" t="s">
        <v>44</v>
      </c>
      <c r="D21" s="5">
        <v>1</v>
      </c>
      <c r="E21" s="8">
        <v>413000</v>
      </c>
      <c r="F21" s="7">
        <f t="shared" si="1"/>
        <v>413000</v>
      </c>
    </row>
    <row r="22" spans="1:6" x14ac:dyDescent="0.25">
      <c r="A22" s="19" t="s">
        <v>32</v>
      </c>
      <c r="B22" s="19"/>
      <c r="C22" s="19"/>
      <c r="D22" s="19"/>
      <c r="E22" s="19"/>
      <c r="F22" s="10">
        <f>SUM(F16:F21)</f>
        <v>6068000</v>
      </c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4" t="s">
        <v>22</v>
      </c>
      <c r="B24" s="14"/>
      <c r="C24" s="14"/>
      <c r="D24" s="14"/>
      <c r="E24" s="14"/>
      <c r="F24" s="14"/>
    </row>
    <row r="25" spans="1:6" ht="42.75" x14ac:dyDescent="0.25">
      <c r="A25" s="2">
        <v>1</v>
      </c>
      <c r="B25" s="3" t="s">
        <v>23</v>
      </c>
      <c r="C25" s="5" t="s">
        <v>44</v>
      </c>
      <c r="D25" s="5">
        <v>1</v>
      </c>
      <c r="E25" s="7">
        <v>1970000</v>
      </c>
      <c r="F25" s="8">
        <f>D25*E25</f>
        <v>1970000</v>
      </c>
    </row>
    <row r="26" spans="1:6" x14ac:dyDescent="0.25">
      <c r="A26" s="2">
        <v>2</v>
      </c>
      <c r="B26" s="4" t="s">
        <v>24</v>
      </c>
      <c r="C26" s="5" t="s">
        <v>44</v>
      </c>
      <c r="D26" s="5">
        <v>1</v>
      </c>
      <c r="E26" s="8">
        <v>110000</v>
      </c>
      <c r="F26" s="8">
        <f t="shared" ref="F26:F28" si="2">D26*E26</f>
        <v>110000</v>
      </c>
    </row>
    <row r="27" spans="1:6" ht="28.5" x14ac:dyDescent="0.25">
      <c r="A27" s="2">
        <v>3</v>
      </c>
      <c r="B27" s="4" t="s">
        <v>25</v>
      </c>
      <c r="C27" s="5" t="s">
        <v>44</v>
      </c>
      <c r="D27" s="5">
        <v>1</v>
      </c>
      <c r="E27" s="8">
        <v>3406000</v>
      </c>
      <c r="F27" s="8">
        <f t="shared" si="2"/>
        <v>3406000</v>
      </c>
    </row>
    <row r="28" spans="1:6" x14ac:dyDescent="0.25">
      <c r="A28" s="2">
        <v>4</v>
      </c>
      <c r="B28" s="4" t="s">
        <v>26</v>
      </c>
      <c r="C28" s="5" t="s">
        <v>44</v>
      </c>
      <c r="D28" s="5">
        <v>1</v>
      </c>
      <c r="E28" s="8">
        <v>720000</v>
      </c>
      <c r="F28" s="8">
        <f t="shared" si="2"/>
        <v>720000</v>
      </c>
    </row>
    <row r="29" spans="1:6" x14ac:dyDescent="0.25">
      <c r="A29" s="2">
        <v>5</v>
      </c>
      <c r="B29" s="4" t="s">
        <v>21</v>
      </c>
      <c r="C29" s="5" t="s">
        <v>44</v>
      </c>
      <c r="D29" s="5">
        <v>1</v>
      </c>
      <c r="E29" s="7">
        <v>602000</v>
      </c>
      <c r="F29" s="8">
        <f>D29*E29</f>
        <v>602000</v>
      </c>
    </row>
    <row r="30" spans="1:6" x14ac:dyDescent="0.25">
      <c r="A30" s="19" t="s">
        <v>32</v>
      </c>
      <c r="B30" s="19"/>
      <c r="C30" s="19"/>
      <c r="D30" s="19"/>
      <c r="E30" s="19"/>
      <c r="F30" s="10">
        <f>SUM(F25:F29)</f>
        <v>6808000</v>
      </c>
    </row>
    <row r="31" spans="1:6" x14ac:dyDescent="0.25">
      <c r="A31" s="20"/>
      <c r="B31" s="21"/>
      <c r="C31" s="21"/>
      <c r="D31" s="21"/>
      <c r="E31" s="21"/>
      <c r="F31" s="22"/>
    </row>
    <row r="32" spans="1:6" x14ac:dyDescent="0.25">
      <c r="A32" s="14" t="s">
        <v>27</v>
      </c>
      <c r="B32" s="14"/>
      <c r="C32" s="14"/>
      <c r="D32" s="14"/>
      <c r="E32" s="14"/>
      <c r="F32" s="14"/>
    </row>
    <row r="33" spans="1:6" ht="57" x14ac:dyDescent="0.25">
      <c r="A33" s="2">
        <v>1</v>
      </c>
      <c r="B33" s="4" t="s">
        <v>37</v>
      </c>
      <c r="C33" s="5" t="s">
        <v>44</v>
      </c>
      <c r="D33" s="5">
        <v>1</v>
      </c>
      <c r="E33" s="8">
        <v>1350000</v>
      </c>
      <c r="F33" s="8">
        <f>D33*E33</f>
        <v>1350000</v>
      </c>
    </row>
    <row r="34" spans="1:6" ht="28.5" x14ac:dyDescent="0.25">
      <c r="A34" s="2">
        <v>2</v>
      </c>
      <c r="B34" s="4" t="s">
        <v>36</v>
      </c>
      <c r="C34" s="5" t="s">
        <v>44</v>
      </c>
      <c r="D34" s="5">
        <v>1</v>
      </c>
      <c r="E34" s="8">
        <v>355000</v>
      </c>
      <c r="F34" s="8">
        <f t="shared" ref="F34:F39" si="3">D34*E34</f>
        <v>355000</v>
      </c>
    </row>
    <row r="35" spans="1:6" ht="28.5" x14ac:dyDescent="0.25">
      <c r="A35" s="2">
        <v>3</v>
      </c>
      <c r="B35" s="4" t="s">
        <v>35</v>
      </c>
      <c r="C35" s="5" t="s">
        <v>44</v>
      </c>
      <c r="D35" s="5">
        <v>1</v>
      </c>
      <c r="E35" s="8">
        <v>341000</v>
      </c>
      <c r="F35" s="8">
        <f>D35*E35</f>
        <v>341000</v>
      </c>
    </row>
    <row r="36" spans="1:6" ht="28.5" x14ac:dyDescent="0.25">
      <c r="A36" s="2">
        <v>4</v>
      </c>
      <c r="B36" s="4" t="s">
        <v>34</v>
      </c>
      <c r="C36" s="5" t="s">
        <v>44</v>
      </c>
      <c r="D36" s="5">
        <v>1</v>
      </c>
      <c r="E36" s="8">
        <v>330510</v>
      </c>
      <c r="F36" s="8">
        <f>D36*E36</f>
        <v>330510</v>
      </c>
    </row>
    <row r="37" spans="1:6" ht="99.75" x14ac:dyDescent="0.25">
      <c r="A37" s="2">
        <v>5</v>
      </c>
      <c r="B37" s="4" t="s">
        <v>48</v>
      </c>
      <c r="C37" s="5" t="s">
        <v>44</v>
      </c>
      <c r="D37" s="5">
        <v>1</v>
      </c>
      <c r="E37" s="8">
        <v>708000</v>
      </c>
      <c r="F37" s="8">
        <f t="shared" si="3"/>
        <v>708000</v>
      </c>
    </row>
    <row r="38" spans="1:6" ht="28.5" x14ac:dyDescent="0.25">
      <c r="A38" s="2">
        <v>6</v>
      </c>
      <c r="B38" s="4" t="s">
        <v>47</v>
      </c>
      <c r="C38" s="5" t="s">
        <v>44</v>
      </c>
      <c r="D38" s="5">
        <v>1</v>
      </c>
      <c r="E38" s="8">
        <v>460000</v>
      </c>
      <c r="F38" s="8">
        <f t="shared" si="3"/>
        <v>460000</v>
      </c>
    </row>
    <row r="39" spans="1:6" ht="28.5" x14ac:dyDescent="0.25">
      <c r="A39" s="2">
        <v>7</v>
      </c>
      <c r="B39" s="3" t="s">
        <v>46</v>
      </c>
      <c r="C39" s="5" t="s">
        <v>44</v>
      </c>
      <c r="D39" s="5">
        <v>1</v>
      </c>
      <c r="E39" s="8">
        <v>120000</v>
      </c>
      <c r="F39" s="8">
        <f t="shared" si="3"/>
        <v>120000</v>
      </c>
    </row>
    <row r="40" spans="1:6" ht="28.5" x14ac:dyDescent="0.25">
      <c r="A40" s="2">
        <v>8</v>
      </c>
      <c r="B40" s="4" t="s">
        <v>45</v>
      </c>
      <c r="C40" s="5" t="s">
        <v>44</v>
      </c>
      <c r="D40" s="5">
        <v>2</v>
      </c>
      <c r="E40" s="8">
        <v>304000</v>
      </c>
      <c r="F40" s="8">
        <f>D40*E40</f>
        <v>608000</v>
      </c>
    </row>
    <row r="41" spans="1:6" x14ac:dyDescent="0.25">
      <c r="A41" s="19" t="s">
        <v>32</v>
      </c>
      <c r="B41" s="19"/>
      <c r="C41" s="19"/>
      <c r="D41" s="19"/>
      <c r="E41" s="19"/>
      <c r="F41" s="10">
        <f>SUM(F33:F40)</f>
        <v>4272510</v>
      </c>
    </row>
    <row r="42" spans="1:6" ht="15.75" x14ac:dyDescent="0.25">
      <c r="A42" s="13" t="s">
        <v>43</v>
      </c>
      <c r="B42" s="13"/>
      <c r="C42" s="13"/>
      <c r="D42" s="13"/>
      <c r="E42" s="13"/>
      <c r="F42" s="11">
        <f>F13+F22+F30+F41</f>
        <v>39858000</v>
      </c>
    </row>
    <row r="45" spans="1:6" x14ac:dyDescent="0.25">
      <c r="F45" s="1"/>
    </row>
  </sheetData>
  <mergeCells count="13">
    <mergeCell ref="A42:E42"/>
    <mergeCell ref="A1:F2"/>
    <mergeCell ref="A4:F4"/>
    <mergeCell ref="A15:F15"/>
    <mergeCell ref="A14:F14"/>
    <mergeCell ref="A13:E13"/>
    <mergeCell ref="A24:F24"/>
    <mergeCell ref="A23:F23"/>
    <mergeCell ref="A22:E22"/>
    <mergeCell ref="A32:F32"/>
    <mergeCell ref="A30:E30"/>
    <mergeCell ref="A41:E41"/>
    <mergeCell ref="A31:F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5D2D-FF07-42D8-B771-51FF1D77911B}">
  <dimension ref="A1:H45"/>
  <sheetViews>
    <sheetView topLeftCell="A37" zoomScale="130" zoomScaleNormal="130" workbookViewId="0">
      <selection activeCell="D40" sqref="B37:D40"/>
    </sheetView>
  </sheetViews>
  <sheetFormatPr baseColWidth="10" defaultRowHeight="15" x14ac:dyDescent="0.25"/>
  <cols>
    <col min="2" max="2" width="45.42578125" customWidth="1"/>
    <col min="3" max="3" width="13.5703125" customWidth="1"/>
    <col min="4" max="4" width="6.85546875" bestFit="1" customWidth="1"/>
    <col min="5" max="5" width="18.140625" customWidth="1"/>
    <col min="6" max="6" width="19.42578125" customWidth="1"/>
    <col min="7" max="8" width="20.85546875" bestFit="1" customWidth="1"/>
  </cols>
  <sheetData>
    <row r="1" spans="1:8" ht="25.5" customHeight="1" x14ac:dyDescent="0.25">
      <c r="A1" s="32" t="s">
        <v>42</v>
      </c>
      <c r="B1" s="33"/>
      <c r="C1" s="33"/>
      <c r="D1" s="33"/>
      <c r="E1" s="33"/>
      <c r="F1" s="33"/>
      <c r="G1" s="33"/>
      <c r="H1" s="33"/>
    </row>
    <row r="2" spans="1:8" x14ac:dyDescent="0.25">
      <c r="A2" s="34"/>
      <c r="B2" s="35"/>
      <c r="C2" s="35"/>
      <c r="D2" s="35"/>
      <c r="E2" s="35"/>
      <c r="F2" s="35"/>
      <c r="G2" s="35"/>
      <c r="H2" s="35"/>
    </row>
    <row r="3" spans="1:8" ht="30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40</v>
      </c>
      <c r="F3" s="6" t="s">
        <v>41</v>
      </c>
      <c r="G3" s="6" t="s">
        <v>38</v>
      </c>
      <c r="H3" s="6" t="s">
        <v>39</v>
      </c>
    </row>
    <row r="4" spans="1:8" ht="15" customHeight="1" x14ac:dyDescent="0.25">
      <c r="A4" s="30" t="s">
        <v>6</v>
      </c>
      <c r="B4" s="31"/>
      <c r="C4" s="31"/>
      <c r="D4" s="31"/>
      <c r="E4" s="31"/>
      <c r="F4" s="31"/>
      <c r="G4" s="31"/>
      <c r="H4" s="31"/>
    </row>
    <row r="5" spans="1:8" ht="57" x14ac:dyDescent="0.25">
      <c r="A5" s="2">
        <v>1</v>
      </c>
      <c r="B5" s="3" t="s">
        <v>7</v>
      </c>
      <c r="C5" s="5" t="s">
        <v>44</v>
      </c>
      <c r="D5" s="5">
        <v>1</v>
      </c>
      <c r="E5" s="12">
        <v>1267500</v>
      </c>
      <c r="F5" s="12">
        <v>1332500</v>
      </c>
      <c r="G5" s="8">
        <f>AVERAGE(E5:F5)</f>
        <v>1300000</v>
      </c>
      <c r="H5" s="8">
        <f>G5*D5</f>
        <v>1300000</v>
      </c>
    </row>
    <row r="6" spans="1:8" ht="42.75" x14ac:dyDescent="0.25">
      <c r="A6" s="2">
        <v>2</v>
      </c>
      <c r="B6" s="3" t="s">
        <v>8</v>
      </c>
      <c r="C6" s="5" t="s">
        <v>44</v>
      </c>
      <c r="D6" s="5">
        <v>10</v>
      </c>
      <c r="E6" s="8">
        <v>708157.9</v>
      </c>
      <c r="F6" s="8">
        <v>744473.7</v>
      </c>
      <c r="G6" s="8">
        <f>AVERAGE(E6:F6)</f>
        <v>726315.8</v>
      </c>
      <c r="H6" s="8">
        <f t="shared" ref="H6:H12" si="0">G6*D6</f>
        <v>7263158</v>
      </c>
    </row>
    <row r="7" spans="1:8" ht="28.5" x14ac:dyDescent="0.25">
      <c r="A7" s="2">
        <v>3</v>
      </c>
      <c r="B7" s="3" t="s">
        <v>9</v>
      </c>
      <c r="C7" s="5" t="s">
        <v>44</v>
      </c>
      <c r="D7" s="5">
        <v>1</v>
      </c>
      <c r="E7" s="8">
        <v>5265000</v>
      </c>
      <c r="F7" s="8">
        <v>5535000</v>
      </c>
      <c r="G7" s="8">
        <f t="shared" ref="G7:G12" si="1">AVERAGE(E7:F7)</f>
        <v>5400000</v>
      </c>
      <c r="H7" s="8">
        <f t="shared" si="0"/>
        <v>5400000</v>
      </c>
    </row>
    <row r="8" spans="1:8" ht="28.5" x14ac:dyDescent="0.25">
      <c r="A8" s="2">
        <v>4</v>
      </c>
      <c r="B8" s="3" t="s">
        <v>10</v>
      </c>
      <c r="C8" s="5" t="s">
        <v>44</v>
      </c>
      <c r="D8" s="5">
        <v>1</v>
      </c>
      <c r="E8" s="8">
        <v>56550</v>
      </c>
      <c r="F8" s="8">
        <v>59450</v>
      </c>
      <c r="G8" s="8">
        <f t="shared" si="1"/>
        <v>58000</v>
      </c>
      <c r="H8" s="8">
        <f t="shared" si="0"/>
        <v>58000</v>
      </c>
    </row>
    <row r="9" spans="1:8" ht="28.5" x14ac:dyDescent="0.25">
      <c r="A9" s="2">
        <v>5</v>
      </c>
      <c r="B9" s="3" t="s">
        <v>11</v>
      </c>
      <c r="C9" s="5" t="s">
        <v>44</v>
      </c>
      <c r="D9" s="5">
        <v>1</v>
      </c>
      <c r="E9" s="8">
        <v>1438125</v>
      </c>
      <c r="F9" s="8">
        <v>1511875</v>
      </c>
      <c r="G9" s="8">
        <f t="shared" si="1"/>
        <v>1475000</v>
      </c>
      <c r="H9" s="8">
        <f t="shared" si="0"/>
        <v>1475000</v>
      </c>
    </row>
    <row r="10" spans="1:8" x14ac:dyDescent="0.25">
      <c r="A10" s="2">
        <v>6</v>
      </c>
      <c r="B10" s="3" t="s">
        <v>12</v>
      </c>
      <c r="C10" s="5" t="s">
        <v>44</v>
      </c>
      <c r="D10" s="5">
        <v>1</v>
      </c>
      <c r="E10" s="8">
        <v>2535000</v>
      </c>
      <c r="F10" s="8">
        <v>2665000</v>
      </c>
      <c r="G10" s="8">
        <f t="shared" si="1"/>
        <v>2600000</v>
      </c>
      <c r="H10" s="8">
        <f t="shared" si="0"/>
        <v>2600000</v>
      </c>
    </row>
    <row r="11" spans="1:8" ht="28.5" x14ac:dyDescent="0.25">
      <c r="A11" s="2">
        <v>7</v>
      </c>
      <c r="B11" s="3" t="s">
        <v>13</v>
      </c>
      <c r="C11" s="5" t="s">
        <v>44</v>
      </c>
      <c r="D11" s="5">
        <v>1</v>
      </c>
      <c r="E11" s="8">
        <v>2469999</v>
      </c>
      <c r="F11" s="8">
        <v>2596665</v>
      </c>
      <c r="G11" s="8">
        <f t="shared" si="1"/>
        <v>2533332</v>
      </c>
      <c r="H11" s="8">
        <f t="shared" si="0"/>
        <v>2533332</v>
      </c>
    </row>
    <row r="12" spans="1:8" ht="28.5" x14ac:dyDescent="0.25">
      <c r="A12" s="2">
        <v>8</v>
      </c>
      <c r="B12" s="3" t="s">
        <v>14</v>
      </c>
      <c r="C12" s="5" t="s">
        <v>44</v>
      </c>
      <c r="D12" s="5">
        <v>1</v>
      </c>
      <c r="E12" s="8">
        <v>2028000</v>
      </c>
      <c r="F12" s="8">
        <v>2132000</v>
      </c>
      <c r="G12" s="8">
        <f t="shared" si="1"/>
        <v>2080000</v>
      </c>
      <c r="H12" s="8">
        <f t="shared" si="0"/>
        <v>2080000</v>
      </c>
    </row>
    <row r="13" spans="1:8" ht="15" customHeight="1" x14ac:dyDescent="0.25">
      <c r="A13" s="20" t="s">
        <v>32</v>
      </c>
      <c r="B13" s="21"/>
      <c r="C13" s="21"/>
      <c r="D13" s="21"/>
      <c r="E13" s="21"/>
      <c r="F13" s="21"/>
      <c r="G13" s="22"/>
      <c r="H13" s="10">
        <f>SUM(H5:H12)</f>
        <v>22709490</v>
      </c>
    </row>
    <row r="14" spans="1:8" x14ac:dyDescent="0.25">
      <c r="A14" s="23"/>
      <c r="B14" s="24"/>
      <c r="C14" s="24"/>
      <c r="D14" s="24"/>
      <c r="E14" s="24"/>
      <c r="F14" s="24"/>
      <c r="G14" s="24"/>
      <c r="H14" s="24"/>
    </row>
    <row r="15" spans="1:8" ht="15" customHeight="1" x14ac:dyDescent="0.25">
      <c r="A15" s="25" t="s">
        <v>15</v>
      </c>
      <c r="B15" s="26"/>
      <c r="C15" s="26"/>
      <c r="D15" s="26"/>
      <c r="E15" s="26"/>
      <c r="F15" s="26"/>
      <c r="G15" s="26"/>
      <c r="H15" s="26"/>
    </row>
    <row r="16" spans="1:8" ht="28.5" x14ac:dyDescent="0.25">
      <c r="A16" s="2">
        <v>1</v>
      </c>
      <c r="B16" s="9" t="s">
        <v>16</v>
      </c>
      <c r="C16" s="5" t="s">
        <v>44</v>
      </c>
      <c r="D16" s="5">
        <v>1</v>
      </c>
      <c r="E16" s="7">
        <v>3246750</v>
      </c>
      <c r="F16" s="7">
        <v>3413250</v>
      </c>
      <c r="G16" s="7">
        <f>AVERAGE(E16:F16)</f>
        <v>3330000</v>
      </c>
      <c r="H16" s="8">
        <f>G16*D16</f>
        <v>3330000</v>
      </c>
    </row>
    <row r="17" spans="1:8" x14ac:dyDescent="0.25">
      <c r="A17" s="2">
        <v>2</v>
      </c>
      <c r="B17" s="4" t="s">
        <v>17</v>
      </c>
      <c r="C17" s="5" t="s">
        <v>44</v>
      </c>
      <c r="D17" s="5">
        <v>2</v>
      </c>
      <c r="E17" s="8">
        <v>477750</v>
      </c>
      <c r="F17" s="8">
        <v>502250</v>
      </c>
      <c r="G17" s="7">
        <f t="shared" ref="G17:G21" si="2">AVERAGE(E17:F17)</f>
        <v>490000</v>
      </c>
      <c r="H17" s="8">
        <f t="shared" ref="H17:H21" si="3">G17*D17</f>
        <v>980000</v>
      </c>
    </row>
    <row r="18" spans="1:8" x14ac:dyDescent="0.25">
      <c r="A18" s="2">
        <v>3</v>
      </c>
      <c r="B18" s="4" t="s">
        <v>18</v>
      </c>
      <c r="C18" s="5" t="s">
        <v>44</v>
      </c>
      <c r="D18" s="5">
        <v>1</v>
      </c>
      <c r="E18" s="8">
        <v>341250</v>
      </c>
      <c r="F18" s="8">
        <v>358750</v>
      </c>
      <c r="G18" s="7">
        <f t="shared" si="2"/>
        <v>350000</v>
      </c>
      <c r="H18" s="8">
        <f t="shared" si="3"/>
        <v>350000</v>
      </c>
    </row>
    <row r="19" spans="1:8" x14ac:dyDescent="0.25">
      <c r="A19" s="2">
        <v>4</v>
      </c>
      <c r="B19" s="4" t="s">
        <v>19</v>
      </c>
      <c r="C19" s="5" t="s">
        <v>44</v>
      </c>
      <c r="D19" s="5">
        <v>1</v>
      </c>
      <c r="E19" s="8">
        <v>92625</v>
      </c>
      <c r="F19" s="8">
        <v>97375</v>
      </c>
      <c r="G19" s="7">
        <f t="shared" si="2"/>
        <v>95000</v>
      </c>
      <c r="H19" s="8">
        <f t="shared" si="3"/>
        <v>95000</v>
      </c>
    </row>
    <row r="20" spans="1:8" ht="28.5" x14ac:dyDescent="0.25">
      <c r="A20" s="2">
        <v>5</v>
      </c>
      <c r="B20" s="3" t="s">
        <v>20</v>
      </c>
      <c r="C20" s="5" t="s">
        <v>44</v>
      </c>
      <c r="D20" s="5">
        <v>1</v>
      </c>
      <c r="E20" s="8">
        <v>877500</v>
      </c>
      <c r="F20" s="8">
        <v>922500</v>
      </c>
      <c r="G20" s="7">
        <f t="shared" si="2"/>
        <v>900000</v>
      </c>
      <c r="H20" s="8">
        <f t="shared" si="3"/>
        <v>900000</v>
      </c>
    </row>
    <row r="21" spans="1:8" x14ac:dyDescent="0.25">
      <c r="A21" s="2">
        <v>6</v>
      </c>
      <c r="B21" s="4" t="s">
        <v>21</v>
      </c>
      <c r="C21" s="5" t="s">
        <v>44</v>
      </c>
      <c r="D21" s="5">
        <v>1</v>
      </c>
      <c r="E21" s="8">
        <v>402675</v>
      </c>
      <c r="F21" s="8">
        <v>423325</v>
      </c>
      <c r="G21" s="7">
        <f t="shared" si="2"/>
        <v>413000</v>
      </c>
      <c r="H21" s="8">
        <f t="shared" si="3"/>
        <v>413000</v>
      </c>
    </row>
    <row r="22" spans="1:8" ht="15" customHeight="1" x14ac:dyDescent="0.25">
      <c r="A22" s="20" t="s">
        <v>32</v>
      </c>
      <c r="B22" s="21"/>
      <c r="C22" s="21"/>
      <c r="D22" s="21"/>
      <c r="E22" s="21"/>
      <c r="F22" s="21"/>
      <c r="G22" s="22"/>
      <c r="H22" s="10">
        <f>SUM(H16:H21)</f>
        <v>6068000</v>
      </c>
    </row>
    <row r="23" spans="1:8" x14ac:dyDescent="0.25">
      <c r="A23" s="23"/>
      <c r="B23" s="24"/>
      <c r="C23" s="24"/>
      <c r="D23" s="24"/>
      <c r="E23" s="24"/>
      <c r="F23" s="24"/>
      <c r="G23" s="24"/>
      <c r="H23" s="24"/>
    </row>
    <row r="24" spans="1:8" ht="15" customHeight="1" x14ac:dyDescent="0.25">
      <c r="A24" s="25" t="s">
        <v>22</v>
      </c>
      <c r="B24" s="26"/>
      <c r="C24" s="26"/>
      <c r="D24" s="26"/>
      <c r="E24" s="26"/>
      <c r="F24" s="26"/>
      <c r="G24" s="26"/>
      <c r="H24" s="26"/>
    </row>
    <row r="25" spans="1:8" ht="42.75" x14ac:dyDescent="0.25">
      <c r="A25" s="2">
        <v>1</v>
      </c>
      <c r="B25" s="3" t="s">
        <v>23</v>
      </c>
      <c r="C25" s="5" t="s">
        <v>44</v>
      </c>
      <c r="D25" s="5">
        <v>1</v>
      </c>
      <c r="E25" s="7">
        <v>1920750</v>
      </c>
      <c r="F25" s="7">
        <v>2019250</v>
      </c>
      <c r="G25" s="8">
        <f>AVERAGE(E25:F25)</f>
        <v>1970000</v>
      </c>
      <c r="H25" s="8">
        <f>D25*G25</f>
        <v>1970000</v>
      </c>
    </row>
    <row r="26" spans="1:8" x14ac:dyDescent="0.25">
      <c r="A26" s="2">
        <v>2</v>
      </c>
      <c r="B26" s="4" t="s">
        <v>24</v>
      </c>
      <c r="C26" s="5" t="s">
        <v>44</v>
      </c>
      <c r="D26" s="5">
        <v>1</v>
      </c>
      <c r="E26" s="8">
        <v>107250</v>
      </c>
      <c r="F26" s="8">
        <v>112750</v>
      </c>
      <c r="G26" s="8">
        <f t="shared" ref="G26:G29" si="4">AVERAGE(E26:F26)</f>
        <v>110000</v>
      </c>
      <c r="H26" s="8">
        <f t="shared" ref="H26:H28" si="5">D26*G26</f>
        <v>110000</v>
      </c>
    </row>
    <row r="27" spans="1:8" ht="28.5" x14ac:dyDescent="0.25">
      <c r="A27" s="2">
        <v>3</v>
      </c>
      <c r="B27" s="4" t="s">
        <v>25</v>
      </c>
      <c r="C27" s="5" t="s">
        <v>44</v>
      </c>
      <c r="D27" s="5">
        <v>1</v>
      </c>
      <c r="E27" s="8">
        <v>3320850</v>
      </c>
      <c r="F27" s="8">
        <v>3491150</v>
      </c>
      <c r="G27" s="8">
        <f t="shared" si="4"/>
        <v>3406000</v>
      </c>
      <c r="H27" s="8">
        <f t="shared" si="5"/>
        <v>3406000</v>
      </c>
    </row>
    <row r="28" spans="1:8" x14ac:dyDescent="0.25">
      <c r="A28" s="2">
        <v>4</v>
      </c>
      <c r="B28" s="4" t="s">
        <v>26</v>
      </c>
      <c r="C28" s="5" t="s">
        <v>44</v>
      </c>
      <c r="D28" s="5">
        <v>1</v>
      </c>
      <c r="E28" s="8">
        <v>702000</v>
      </c>
      <c r="F28" s="8">
        <v>738000</v>
      </c>
      <c r="G28" s="8">
        <f t="shared" si="4"/>
        <v>720000</v>
      </c>
      <c r="H28" s="8">
        <f t="shared" si="5"/>
        <v>720000</v>
      </c>
    </row>
    <row r="29" spans="1:8" x14ac:dyDescent="0.25">
      <c r="A29" s="2">
        <v>5</v>
      </c>
      <c r="B29" s="4" t="s">
        <v>21</v>
      </c>
      <c r="C29" s="5" t="s">
        <v>44</v>
      </c>
      <c r="D29" s="5">
        <v>1</v>
      </c>
      <c r="E29" s="7">
        <v>586950</v>
      </c>
      <c r="F29" s="7">
        <v>617050</v>
      </c>
      <c r="G29" s="8">
        <f t="shared" si="4"/>
        <v>602000</v>
      </c>
      <c r="H29" s="8">
        <f>D29*G29</f>
        <v>602000</v>
      </c>
    </row>
    <row r="30" spans="1:8" ht="15" customHeight="1" x14ac:dyDescent="0.25">
      <c r="A30" s="20" t="s">
        <v>32</v>
      </c>
      <c r="B30" s="21"/>
      <c r="C30" s="21"/>
      <c r="D30" s="21"/>
      <c r="E30" s="21"/>
      <c r="F30" s="21"/>
      <c r="G30" s="22"/>
      <c r="H30" s="10">
        <f>SUM(H25:H29)</f>
        <v>6808000</v>
      </c>
    </row>
    <row r="31" spans="1:8" x14ac:dyDescent="0.25">
      <c r="A31" s="23"/>
      <c r="B31" s="24"/>
      <c r="C31" s="24"/>
      <c r="D31" s="24"/>
      <c r="E31" s="24"/>
      <c r="F31" s="24"/>
      <c r="G31" s="24"/>
      <c r="H31" s="24"/>
    </row>
    <row r="32" spans="1:8" ht="15" customHeight="1" x14ac:dyDescent="0.25">
      <c r="A32" s="25" t="s">
        <v>27</v>
      </c>
      <c r="B32" s="26"/>
      <c r="C32" s="26"/>
      <c r="D32" s="26"/>
      <c r="E32" s="26"/>
      <c r="F32" s="26"/>
      <c r="G32" s="26"/>
      <c r="H32" s="26"/>
    </row>
    <row r="33" spans="1:8" ht="57" x14ac:dyDescent="0.25">
      <c r="A33" s="2">
        <v>1</v>
      </c>
      <c r="B33" s="4" t="s">
        <v>37</v>
      </c>
      <c r="C33" s="5" t="s">
        <v>44</v>
      </c>
      <c r="D33" s="5">
        <v>1</v>
      </c>
      <c r="E33" s="8">
        <v>1316250</v>
      </c>
      <c r="F33" s="8">
        <v>1383750</v>
      </c>
      <c r="G33" s="8">
        <f>AVERAGE(E33:F33)</f>
        <v>1350000</v>
      </c>
      <c r="H33" s="8">
        <f>G33*D33</f>
        <v>1350000</v>
      </c>
    </row>
    <row r="34" spans="1:8" ht="28.5" x14ac:dyDescent="0.25">
      <c r="A34" s="2">
        <v>2</v>
      </c>
      <c r="B34" s="4" t="s">
        <v>36</v>
      </c>
      <c r="C34" s="5" t="s">
        <v>44</v>
      </c>
      <c r="D34" s="5">
        <v>1</v>
      </c>
      <c r="E34" s="8">
        <v>346125</v>
      </c>
      <c r="F34" s="8">
        <v>363875</v>
      </c>
      <c r="G34" s="8">
        <f t="shared" ref="G34:G40" si="6">AVERAGE(E34:F34)</f>
        <v>355000</v>
      </c>
      <c r="H34" s="8">
        <f t="shared" ref="H34:H40" si="7">G34*D34</f>
        <v>355000</v>
      </c>
    </row>
    <row r="35" spans="1:8" ht="28.5" x14ac:dyDescent="0.25">
      <c r="A35" s="2">
        <v>3</v>
      </c>
      <c r="B35" s="4" t="s">
        <v>35</v>
      </c>
      <c r="C35" s="5" t="s">
        <v>44</v>
      </c>
      <c r="D35" s="5">
        <v>1</v>
      </c>
      <c r="E35" s="8">
        <v>332475</v>
      </c>
      <c r="F35" s="8">
        <v>349525</v>
      </c>
      <c r="G35" s="8">
        <f t="shared" si="6"/>
        <v>341000</v>
      </c>
      <c r="H35" s="8">
        <f t="shared" si="7"/>
        <v>341000</v>
      </c>
    </row>
    <row r="36" spans="1:8" ht="28.5" x14ac:dyDescent="0.25">
      <c r="A36" s="2">
        <v>4</v>
      </c>
      <c r="B36" s="4" t="s">
        <v>34</v>
      </c>
      <c r="C36" s="5" t="s">
        <v>44</v>
      </c>
      <c r="D36" s="5">
        <v>1</v>
      </c>
      <c r="E36" s="8">
        <v>322247.25</v>
      </c>
      <c r="F36" s="8">
        <v>338772.75</v>
      </c>
      <c r="G36" s="8">
        <f t="shared" si="6"/>
        <v>330510</v>
      </c>
      <c r="H36" s="8">
        <f t="shared" si="7"/>
        <v>330510</v>
      </c>
    </row>
    <row r="37" spans="1:8" ht="85.5" x14ac:dyDescent="0.25">
      <c r="A37" s="2">
        <v>5</v>
      </c>
      <c r="B37" s="4" t="s">
        <v>33</v>
      </c>
      <c r="C37" s="5" t="s">
        <v>44</v>
      </c>
      <c r="D37" s="5">
        <v>1</v>
      </c>
      <c r="E37" s="8">
        <v>690300</v>
      </c>
      <c r="F37" s="8">
        <v>725700</v>
      </c>
      <c r="G37" s="8">
        <f t="shared" si="6"/>
        <v>708000</v>
      </c>
      <c r="H37" s="8">
        <f t="shared" si="7"/>
        <v>708000</v>
      </c>
    </row>
    <row r="38" spans="1:8" ht="28.5" x14ac:dyDescent="0.25">
      <c r="A38" s="2">
        <v>6</v>
      </c>
      <c r="B38" s="4" t="s">
        <v>28</v>
      </c>
      <c r="C38" s="5" t="s">
        <v>44</v>
      </c>
      <c r="D38" s="5">
        <v>1</v>
      </c>
      <c r="E38" s="8">
        <v>448500</v>
      </c>
      <c r="F38" s="8">
        <v>471500</v>
      </c>
      <c r="G38" s="8">
        <f>AVERAGE(E38:F38)</f>
        <v>460000</v>
      </c>
      <c r="H38" s="8">
        <f t="shared" si="7"/>
        <v>460000</v>
      </c>
    </row>
    <row r="39" spans="1:8" ht="28.5" x14ac:dyDescent="0.25">
      <c r="A39" s="2">
        <v>7</v>
      </c>
      <c r="B39" s="3" t="s">
        <v>29</v>
      </c>
      <c r="C39" s="5" t="s">
        <v>44</v>
      </c>
      <c r="D39" s="5">
        <v>1</v>
      </c>
      <c r="E39" s="8">
        <v>117000</v>
      </c>
      <c r="F39" s="8">
        <v>123000</v>
      </c>
      <c r="G39" s="8">
        <f t="shared" si="6"/>
        <v>120000</v>
      </c>
      <c r="H39" s="8">
        <f t="shared" si="7"/>
        <v>120000</v>
      </c>
    </row>
    <row r="40" spans="1:8" x14ac:dyDescent="0.25">
      <c r="A40" s="2">
        <v>8</v>
      </c>
      <c r="B40" s="4" t="s">
        <v>21</v>
      </c>
      <c r="C40" s="5" t="s">
        <v>44</v>
      </c>
      <c r="D40" s="5">
        <v>2</v>
      </c>
      <c r="E40" s="8">
        <v>296400</v>
      </c>
      <c r="F40" s="8">
        <v>311600</v>
      </c>
      <c r="G40" s="8">
        <f t="shared" si="6"/>
        <v>304000</v>
      </c>
      <c r="H40" s="8">
        <f t="shared" si="7"/>
        <v>608000</v>
      </c>
    </row>
    <row r="41" spans="1:8" ht="15" customHeight="1" x14ac:dyDescent="0.25">
      <c r="A41" s="20" t="s">
        <v>32</v>
      </c>
      <c r="B41" s="21"/>
      <c r="C41" s="21"/>
      <c r="D41" s="21"/>
      <c r="E41" s="21"/>
      <c r="F41" s="21"/>
      <c r="G41" s="22"/>
      <c r="H41" s="10">
        <f>SUM(H33:H40)</f>
        <v>4272510</v>
      </c>
    </row>
    <row r="42" spans="1:8" ht="15.75" x14ac:dyDescent="0.25">
      <c r="A42" s="27" t="s">
        <v>30</v>
      </c>
      <c r="B42" s="28"/>
      <c r="C42" s="28"/>
      <c r="D42" s="28"/>
      <c r="E42" s="28"/>
      <c r="F42" s="28"/>
      <c r="G42" s="29"/>
      <c r="H42" s="11">
        <f>H13+H22+H30+H41</f>
        <v>39858000</v>
      </c>
    </row>
    <row r="45" spans="1:8" x14ac:dyDescent="0.25">
      <c r="G45" s="1"/>
      <c r="H45" s="1"/>
    </row>
  </sheetData>
  <mergeCells count="13">
    <mergeCell ref="A22:G22"/>
    <mergeCell ref="A4:H4"/>
    <mergeCell ref="A1:H2"/>
    <mergeCell ref="A13:G13"/>
    <mergeCell ref="A15:H15"/>
    <mergeCell ref="A14:H14"/>
    <mergeCell ref="A23:H23"/>
    <mergeCell ref="A24:H24"/>
    <mergeCell ref="A31:H31"/>
    <mergeCell ref="A32:H32"/>
    <mergeCell ref="A42:G42"/>
    <mergeCell ref="A41:G41"/>
    <mergeCell ref="A30:G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</vt:lpstr>
      <vt:lpstr>VALOR COTIZACIONES</vt:lpstr>
      <vt:lpstr>'PRESUPUESTO OFICIAL'!_Toc202780032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2025-07-07T15:11:50Z</dcterms:created>
  <dcterms:modified xsi:type="dcterms:W3CDTF">2025-07-09T02:54:04Z</dcterms:modified>
</cp:coreProperties>
</file>