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SESORIAS\ALBAN\CONTRATACION\CONCURSO DE MERITOS\INTERVENTORIA VIA\"/>
    </mc:Choice>
  </mc:AlternateContent>
  <xr:revisionPtr revIDLastSave="0" documentId="13_ncr:1_{727F4023-9423-4DD7-955A-BDDA3FCF6E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IO 1 - DETALLADO" sheetId="4" r:id="rId1"/>
    <sheet name="FACTOR MULTIPLICADOR" sheetId="8" r:id="rId2"/>
    <sheet name="ESTAMPILLAS DE INTERVENTORÍA " sheetId="9" r:id="rId3"/>
    <sheet name="PROPUESTA ECONÓMICA" sheetId="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3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3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3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3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3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3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3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3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3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3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3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3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3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3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3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3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3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3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3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3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 localSheetId="3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3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 localSheetId="3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3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3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3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3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3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3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 localSheetId="3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3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 localSheetId="3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3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3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3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3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3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3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 localSheetId="3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3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 localSheetId="3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3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3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 localSheetId="3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3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3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 localSheetId="3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3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 localSheetId="3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 localSheetId="3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3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3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3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3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3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 localSheetId="3">#REF!</definedName>
    <definedName name="__APU221">#REF!</definedName>
    <definedName name="__APU465" localSheetId="0">[2]!absc</definedName>
    <definedName name="__APU465" localSheetId="3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3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 localSheetId="3">#REF!</definedName>
    <definedName name="__PJ50">#REF!</definedName>
    <definedName name="__pj51" localSheetId="0">#REF!</definedName>
    <definedName name="__pj51" localSheetId="3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3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3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3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3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3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 localSheetId="3">#REF!</definedName>
    <definedName name="_APU221">#REF!</definedName>
    <definedName name="_APU3">#REF!</definedName>
    <definedName name="_APU465" localSheetId="0">[2]!absc</definedName>
    <definedName name="_APU465" localSheetId="3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DETALLADO'!$C$10:$K$38</definedName>
    <definedName name="_xlnm._FilterDatabase" localSheetId="3" hidden="1">'PROPUESTA ECONÓMICA'!$C$10:$K$38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 localSheetId="3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 localSheetId="3">#REF!</definedName>
    <definedName name="_PJ50">#REF!</definedName>
    <definedName name="_pj51" localSheetId="0">#REF!</definedName>
    <definedName name="_pj51" localSheetId="3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3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 localSheetId="3">#REF!</definedName>
    <definedName name="A">#REF!</definedName>
    <definedName name="A_impresión_IM" localSheetId="0">#REF!</definedName>
    <definedName name="A_impresión_IM" localSheetId="3">#REF!</definedName>
    <definedName name="A_impresión_IM">#REF!</definedName>
    <definedName name="A000" localSheetId="0">[11]!absc</definedName>
    <definedName name="A000" localSheetId="3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3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 localSheetId="3">[14]!absc</definedName>
    <definedName name="absc">[15]!absc</definedName>
    <definedName name="absc_" localSheetId="0">[14]!absc</definedName>
    <definedName name="absc_" localSheetId="3">[14]!absc</definedName>
    <definedName name="absc_">[16]!absc</definedName>
    <definedName name="absc_1" localSheetId="0">[14]!absc</definedName>
    <definedName name="absc_1" localSheetId="3">[14]!absc</definedName>
    <definedName name="absc_1">[16]!absc</definedName>
    <definedName name="absc1" localSheetId="0">#N/A</definedName>
    <definedName name="absc1" localSheetId="3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 localSheetId="3">#N/A</definedName>
    <definedName name="adoc1">[17]!absc</definedName>
    <definedName name="ADOC125" localSheetId="3">[17]!absc</definedName>
    <definedName name="ADOC125">[17]!absc</definedName>
    <definedName name="adoq" localSheetId="0">#N/A</definedName>
    <definedName name="adoq" localSheetId="3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 localSheetId="3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 localSheetId="3">#N/A</definedName>
    <definedName name="APU">[30]!absc</definedName>
    <definedName name="APU_directos">#REF!</definedName>
    <definedName name="APU221.1" localSheetId="0">#REF!</definedName>
    <definedName name="APU221.1" localSheetId="3">#REF!</definedName>
    <definedName name="APU221.1">#REF!</definedName>
    <definedName name="APU221.2" localSheetId="0">#REF!</definedName>
    <definedName name="APU221.2" localSheetId="3">#REF!</definedName>
    <definedName name="APU221.2">#REF!</definedName>
    <definedName name="APU5P" localSheetId="3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2">'ESTAMPILLAS DE INTERVENTORÍA '!$A$1:$K$28</definedName>
    <definedName name="_xlnm.Print_Area" localSheetId="1">'FACTOR MULTIPLICADOR'!$A$1:$H$30</definedName>
    <definedName name="_xlnm.Print_Area" localSheetId="0">'FORMULARIO 1 - DETALLADO'!$A$1:$L$49</definedName>
    <definedName name="_xlnm.Print_Area" localSheetId="3">'PROPUESTA ECONÓMICA'!$A$1:$L$49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 localSheetId="3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 localSheetId="3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 localSheetId="3">'[38]A. P. U.'!#REF!</definedName>
    <definedName name="CCCCCC">'[39]A. P. U.'!#REF!</definedName>
    <definedName name="ccto210" localSheetId="0">#REF!</definedName>
    <definedName name="ccto210" localSheetId="3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3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 localSheetId="3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 localSheetId="3">#REF!</definedName>
    <definedName name="ESPECIFICACION">#REF!</definedName>
    <definedName name="Especificación" localSheetId="0">#REF!</definedName>
    <definedName name="Especificación" localSheetId="3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 localSheetId="3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3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 localSheetId="3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 localSheetId="3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 localSheetId="3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 localSheetId="3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 localSheetId="3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 localSheetId="3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3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 localSheetId="3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 localSheetId="3">#N/A</definedName>
    <definedName name="LOCA">[30]!absc</definedName>
    <definedName name="LOCA1" localSheetId="0">#N/A</definedName>
    <definedName name="LOCA1" localSheetId="3">#N/A</definedName>
    <definedName name="LOCA1">[30]!absc</definedName>
    <definedName name="LOCA2" localSheetId="3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 localSheetId="3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 localSheetId="3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 localSheetId="3">#REF!</definedName>
    <definedName name="NOMBRE">#REF!</definedName>
    <definedName name="NOVIEMBRE" localSheetId="3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 localSheetId="3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 localSheetId="3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 localSheetId="3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 localSheetId="3">#REF!</definedName>
    <definedName name="Proponente">#REF!</definedName>
    <definedName name="PROPUESTA2">#REF!</definedName>
    <definedName name="PRUEBA" localSheetId="0">[14]!absc</definedName>
    <definedName name="PRUEBA" localSheetId="3">[14]!absc</definedName>
    <definedName name="PRUEBA">[88]!absc</definedName>
    <definedName name="prueba1" localSheetId="0">[14]!absc</definedName>
    <definedName name="prueba1" localSheetId="3">[14]!absc</definedName>
    <definedName name="prueba1">[89]!absc</definedName>
    <definedName name="PRUEBA2" localSheetId="0">#REF!</definedName>
    <definedName name="PRUEBA2" localSheetId="3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 localSheetId="3">DATE(YEAR([0]!Loan_Start),MONTH([0]!Loan_Start)+Payment_Number,DAY([0]!Loan_Start))</definedName>
    <definedName name="QQQ">DATE(YEAR(Loan_Start),MONTH(Loan_Start)+Payment_Number,DAY(Loan_Start))</definedName>
    <definedName name="qqqq" localSheetId="3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 localSheetId="3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 localSheetId="3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 localSheetId="3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 localSheetId="3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 localSheetId="3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3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3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3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 localSheetId="3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 localSheetId="3">#REF!</definedName>
    <definedName name="valor1">#REF!</definedName>
    <definedName name="valor2" localSheetId="0">#REF!</definedName>
    <definedName name="valor2" localSheetId="3">#REF!</definedName>
    <definedName name="valor2">#REF!</definedName>
    <definedName name="VALOR3" localSheetId="0">#REF!</definedName>
    <definedName name="VALOR3" localSheetId="3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3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 localSheetId="3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 localSheetId="3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 localSheetId="3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3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 localSheetId="3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 localSheetId="3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0" i="4" l="1"/>
  <c r="F25" i="8"/>
  <c r="I28" i="4"/>
  <c r="H36" i="4"/>
  <c r="I20" i="9"/>
  <c r="I17" i="9"/>
  <c r="I26" i="9" s="1"/>
  <c r="I25" i="9"/>
  <c r="I14" i="9"/>
  <c r="I8" i="9"/>
  <c r="F20" i="8"/>
  <c r="F16" i="8"/>
  <c r="F11" i="8"/>
  <c r="I33" i="7"/>
  <c r="I31" i="7"/>
  <c r="I30" i="7"/>
  <c r="I28" i="7"/>
  <c r="I27" i="7"/>
  <c r="G17" i="7"/>
  <c r="I17" i="7" s="1"/>
  <c r="G16" i="7"/>
  <c r="I16" i="7" s="1"/>
  <c r="G15" i="7"/>
  <c r="I15" i="7" s="1"/>
  <c r="I33" i="4"/>
  <c r="I31" i="4"/>
  <c r="I30" i="4"/>
  <c r="I27" i="4"/>
  <c r="G16" i="4"/>
  <c r="I16" i="4" s="1"/>
  <c r="G17" i="4"/>
  <c r="I17" i="4" s="1"/>
  <c r="G15" i="4"/>
  <c r="I15" i="4" s="1"/>
  <c r="I34" i="4" l="1"/>
  <c r="I19" i="7"/>
  <c r="I21" i="7" s="1"/>
  <c r="I34" i="7"/>
  <c r="I19" i="4"/>
  <c r="I21" i="4" s="1"/>
  <c r="I35" i="4" l="1"/>
  <c r="I35" i="7"/>
  <c r="I37" i="7" s="1"/>
  <c r="I37" i="4" l="1"/>
  <c r="I36" i="4"/>
  <c r="I36" i="7"/>
  <c r="I38" i="7" s="1"/>
  <c r="I38" i="4" l="1"/>
</calcChain>
</file>

<file path=xl/sharedStrings.xml><?xml version="1.0" encoding="utf-8"?>
<sst xmlns="http://schemas.openxmlformats.org/spreadsheetml/2006/main" count="183" uniqueCount="112">
  <si>
    <t>Código</t>
  </si>
  <si>
    <t>CCE-EICP-FM-70</t>
  </si>
  <si>
    <t>Versión</t>
  </si>
  <si>
    <t>CANT.</t>
  </si>
  <si>
    <t>CARGO / OFICIO</t>
  </si>
  <si>
    <t>COSTOS</t>
  </si>
  <si>
    <t>PARTICIPACIÓN</t>
  </si>
  <si>
    <t>VALOR</t>
  </si>
  <si>
    <t>PARCIAL ($)</t>
  </si>
  <si>
    <t>(1)</t>
  </si>
  <si>
    <t>(2)</t>
  </si>
  <si>
    <t>(3)</t>
  </si>
  <si>
    <t xml:space="preserve">COSTOS DIRECTOS DE PERSONAL </t>
  </si>
  <si>
    <t>PERSONAL PROFESIONAL</t>
  </si>
  <si>
    <t xml:space="preserve"> </t>
  </si>
  <si>
    <t>CONCEPTO</t>
  </si>
  <si>
    <t>UNIDAD</t>
  </si>
  <si>
    <t>COSTO</t>
  </si>
  <si>
    <t>($)</t>
  </si>
  <si>
    <t>(9)</t>
  </si>
  <si>
    <t>(10)</t>
  </si>
  <si>
    <t>OTROS COSTOS DIRECTOS</t>
  </si>
  <si>
    <t>FIRMAS:</t>
  </si>
  <si>
    <t>Nombre y firma del representante legal del Proponente</t>
  </si>
  <si>
    <t>Nombre del Proponente</t>
  </si>
  <si>
    <t>ÍTEM</t>
  </si>
  <si>
    <t xml:space="preserve">Formulario 1 - Formulario de presupuesto oficial -Interventoría de obra pública de infraestructura de transporte - versión 2 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</si>
  <si>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</si>
  <si>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t>UTILIZACIÓN</t>
  </si>
  <si>
    <t>Director de Interventoria: Ingeniero Civil o Arquitecto</t>
  </si>
  <si>
    <t xml:space="preserve">SUELDO MES </t>
  </si>
  <si>
    <t xml:space="preserve">% </t>
  </si>
  <si>
    <t>DEDICACIÓN</t>
  </si>
  <si>
    <t>(valor-mes)</t>
  </si>
  <si>
    <t>No. Meses</t>
  </si>
  <si>
    <t>(5)</t>
  </si>
  <si>
    <r>
      <t>SUBTOTAL COSTOS DE PERSONAL = SUMATORIA DE (6) =</t>
    </r>
    <r>
      <rPr>
        <b/>
        <sz val="10"/>
        <color indexed="12"/>
        <rFont val="Arial"/>
        <family val="2"/>
      </rPr>
      <t xml:space="preserve"> (7)</t>
    </r>
  </si>
  <si>
    <r>
      <t>FACTOR MULTIPLICADOR</t>
    </r>
    <r>
      <rPr>
        <b/>
        <sz val="10"/>
        <color indexed="12"/>
        <rFont val="Arial"/>
        <family val="2"/>
      </rPr>
      <t xml:space="preserve"> (8)</t>
    </r>
  </si>
  <si>
    <r>
      <t xml:space="preserve">SUBTOTAL COSTOS DE PERSONAL = (7) * (8) = </t>
    </r>
    <r>
      <rPr>
        <b/>
        <sz val="10"/>
        <color indexed="12"/>
        <rFont val="Arial"/>
        <family val="2"/>
      </rPr>
      <t xml:space="preserve">(A) </t>
    </r>
  </si>
  <si>
    <t>(11)</t>
  </si>
  <si>
    <t>Residente(a) de Interventoria: Ingeniero Civil o Arquitecto</t>
  </si>
  <si>
    <t>Profesional SISO (Seguridad y salud en el trabajo)</t>
  </si>
  <si>
    <r>
      <rPr>
        <sz val="11"/>
        <color theme="1"/>
        <rFont val="Arial"/>
        <family val="2"/>
      </rPr>
      <t>(1)*(2)*(3)='</t>
    </r>
    <r>
      <rPr>
        <b/>
        <sz val="11"/>
        <color indexed="12"/>
        <rFont val="Arial"/>
        <family val="2"/>
      </rPr>
      <t>(4)</t>
    </r>
  </si>
  <si>
    <r>
      <t>(5)*(4) =</t>
    </r>
    <r>
      <rPr>
        <b/>
        <sz val="10"/>
        <color indexed="12"/>
        <rFont val="Arial"/>
        <family val="2"/>
      </rPr>
      <t xml:space="preserve"> (6)</t>
    </r>
  </si>
  <si>
    <r>
      <t xml:space="preserve">(9)*(10)*(11) = </t>
    </r>
    <r>
      <rPr>
        <b/>
        <sz val="10"/>
        <color indexed="12"/>
        <rFont val="Arial"/>
        <family val="2"/>
      </rPr>
      <t>(12)</t>
    </r>
  </si>
  <si>
    <t>Ensayos de Laboratorio (Que contenga: Ensayo de Proctor modificado)</t>
  </si>
  <si>
    <t>Transporte, servicios públicos, mensajería y comunicaciones</t>
  </si>
  <si>
    <t>Papeleria, Informes y Fotocopias</t>
  </si>
  <si>
    <t xml:space="preserve">COSTOS DE ENSAYOS Y CALIDAD </t>
  </si>
  <si>
    <t xml:space="preserve">COSTOS DE ALQUILER DE EQUIPOS, OFICINA Y OTROS </t>
  </si>
  <si>
    <t xml:space="preserve">Comisión de topografía con equipos </t>
  </si>
  <si>
    <t>POLIZAS</t>
  </si>
  <si>
    <t>Garantía Única y Garantía Civil Extracontractual</t>
  </si>
  <si>
    <t>MES</t>
  </si>
  <si>
    <t>MES - % ASEGURADO</t>
  </si>
  <si>
    <r>
      <t xml:space="preserve">SUBTOTAL OTROS COSTOS DIRECTOS = SUMATORIA DE (12)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</si>
  <si>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</si>
  <si>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r>
      <t xml:space="preserve">DESCUENTO IVA = 19% * (C) = </t>
    </r>
    <r>
      <rPr>
        <b/>
        <sz val="11"/>
        <color indexed="12"/>
        <rFont val="Arial"/>
        <family val="2"/>
      </rPr>
      <t>(E)</t>
    </r>
  </si>
  <si>
    <r>
      <rPr>
        <b/>
        <sz val="11"/>
        <color rgb="FF0000FF"/>
        <rFont val="Arial"/>
        <family val="2"/>
      </rPr>
      <t>COSTO TOTAL =</t>
    </r>
    <r>
      <rPr>
        <b/>
        <sz val="11"/>
        <rFont val="Arial"/>
        <family val="2"/>
      </rPr>
      <t xml:space="preserve"> (C) + (D) + (E)</t>
    </r>
  </si>
  <si>
    <t xml:space="preserve">FORMULARIO 1 - DETALLADO - PRESUPUESTO OFICIAL DE INTERVENTORÍA DE OBRA PÚBLICA INF TRANSPORTE </t>
  </si>
  <si>
    <t xml:space="preserve">PROPUESTA ECONÓMICA </t>
  </si>
  <si>
    <t xml:space="preserve"> CÁLCULO DEL FACTOR MULTIPLICADOR</t>
  </si>
  <si>
    <t>DESCRIPCION</t>
  </si>
  <si>
    <t>%</t>
  </si>
  <si>
    <t>A</t>
  </si>
  <si>
    <t>Salario Básico (Nómina Total Mensual)</t>
  </si>
  <si>
    <t>B</t>
  </si>
  <si>
    <t>Prestaciones Sociales</t>
  </si>
  <si>
    <t>Cesantías</t>
  </si>
  <si>
    <t>Interés Cesantías</t>
  </si>
  <si>
    <t>Prima Servicios</t>
  </si>
  <si>
    <t>Vacaciones</t>
  </si>
  <si>
    <t>C</t>
  </si>
  <si>
    <t>Sistema de Seguridad Social Integral</t>
  </si>
  <si>
    <t>Salud</t>
  </si>
  <si>
    <t xml:space="preserve">Pensiones </t>
  </si>
  <si>
    <t>Riesgos Profesionales</t>
  </si>
  <si>
    <t>D</t>
  </si>
  <si>
    <t>Otros</t>
  </si>
  <si>
    <t>Aportes SENA</t>
  </si>
  <si>
    <t>Subsidio  familiar</t>
  </si>
  <si>
    <t>Aportes Caja Compensación</t>
  </si>
  <si>
    <t>Aportes ICBF</t>
  </si>
  <si>
    <t>FACTOR MULTIPLICADOR (A+B+C+D)</t>
  </si>
  <si>
    <t>RETENCIÓN  IMPUESTO DE INDUSTRIA Y COMERCIO [A]</t>
  </si>
  <si>
    <t xml:space="preserve">RETEICA SERVICIOS EN GENERAL </t>
  </si>
  <si>
    <t>SUBTOTAL % RETEICA [A]</t>
  </si>
  <si>
    <t>IMPUESTO PROCULTURA [B], PRODEPORTE [C], PROADULTO MAYOR [D] Y PROJUSTICIA [E]</t>
  </si>
  <si>
    <t xml:space="preserve">ESTAMPILLA PROCULTURA 60% PROYECTOS </t>
  </si>
  <si>
    <t>ESTAMPILLA PROCULTURA 20% PASIÓN</t>
  </si>
  <si>
    <t>ESTAMPILLA PROCULTURA 10% SEGURIDAD</t>
  </si>
  <si>
    <t>ESTAMPILLA PROCULTURA 10% BIBLIOTECA</t>
  </si>
  <si>
    <t>SUBTOTAL % PROCULTURA [B]</t>
  </si>
  <si>
    <t>TASA PRODEPORTE 80% DEPORTE</t>
  </si>
  <si>
    <t xml:space="preserve">TASA PRODEPORTE 20% REFRIGERIO, TRANSPORTE  </t>
  </si>
  <si>
    <t>SUBTOTAL % PRODEPORTE [C]</t>
  </si>
  <si>
    <t>CONTRIBUCIÓN CONTRATOS DE OBRA [F]</t>
  </si>
  <si>
    <t>CONTRIBUCIÓN CONTRATOS DE OBRA (MUNICIPIO)</t>
  </si>
  <si>
    <t>RETEFUENTE OBRAS MUNICIPIO</t>
  </si>
  <si>
    <t>SUBTOTAL % CONTRATOS DE OBRA [F]</t>
  </si>
  <si>
    <t>TOTAL IMPUESTOS A + B + C + D + E + F</t>
  </si>
  <si>
    <t>IMPUESTOS POR ESTAMPILLAS</t>
  </si>
  <si>
    <t>SUBTOTAL % PRO JUSTICIA [E] Nueva Estampilla</t>
  </si>
  <si>
    <t>ESTAMPILLA PRO-ADULTO MAYOR 70% FINANCIACIÓN</t>
  </si>
  <si>
    <t xml:space="preserve">ESTAMPILLA PRO-ADULTO MAYOR 30% DOTACIÓN </t>
  </si>
  <si>
    <t>SUBTOTAL % PRO-ADULTO MAYOR [D]</t>
  </si>
  <si>
    <t xml:space="preserve">Andrés Julián Marín Zamora </t>
  </si>
  <si>
    <t xml:space="preserve"> Secretaria de Planeación, obras y servicios públicos</t>
  </si>
  <si>
    <r>
      <t>DESCUENTOS DE ESTAMPILLAS DE IMPUESTOS MUNICIPALES = 15,9% * (C) =</t>
    </r>
    <r>
      <rPr>
        <sz val="11"/>
        <color rgb="FF0070C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>(D)</t>
    </r>
  </si>
  <si>
    <r>
      <t>DESCUENTOS DE ESTAMPILLAS DE IMPUESTOS MUNICIPALES = 17,30% * (C) =</t>
    </r>
    <r>
      <rPr>
        <sz val="11"/>
        <color rgb="FF0070C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>(D)</t>
    </r>
  </si>
  <si>
    <t xml:space="preserve">Formulario 1 - Formulario de presupuesto oficial -Interventoría de obra pública de infraestructura de transporte - versión 3 </t>
  </si>
  <si>
    <t>CONTRATAR LA INTERVENTORÍA TÉCNICA, ADMINISTRATIVA, FINANCIERA Y AMBIENTAL PARA EL MEJORAMIENTO DE LA VIA QUE CONDUCE DE LA VEREDA CHIMBE A LA VEREDA GUAYACUNDO BAJO EN EL SECTOR ENTABLE, DEL MUNICIPIO DE ALBAN CUNDINAMARCA DE CONFORMIDAD CON EL CONVENIO INTERADMINISTRATIVO ICCU NO 552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</si>
</sst>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[$$-240A]\ #,##0.00"/>
    <numFmt numFmtId="173" formatCode="_(&quot;$&quot;\ * #,##0_);_(&quot;$&quot;\ * \(#,##0\);_(&quot;$&quot;\ * &quot;-&quot;??_);_(@_)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sz val="11"/>
      <color rgb="FF0070C0"/>
      <name val="Arial"/>
      <family val="2"/>
    </font>
    <font>
      <b/>
      <sz val="11"/>
      <color rgb="FF0000FF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ill="0" applyBorder="0" applyAlignment="0" applyProtection="0"/>
  </cellStyleXfs>
  <cellXfs count="284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6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22" fillId="0" borderId="44" xfId="0" applyFont="1" applyBorder="1" applyAlignment="1">
      <alignment horizontal="justify" vertical="center" wrapText="1"/>
    </xf>
    <xf numFmtId="0" fontId="22" fillId="2" borderId="45" xfId="0" applyFont="1" applyFill="1" applyBorder="1" applyAlignment="1">
      <alignment horizontal="center" vertical="center" wrapText="1"/>
    </xf>
    <xf numFmtId="0" fontId="21" fillId="2" borderId="45" xfId="0" applyFont="1" applyFill="1" applyBorder="1" applyAlignment="1">
      <alignment horizontal="center" vertical="center" wrapText="1"/>
    </xf>
    <xf numFmtId="0" fontId="25" fillId="0" borderId="9" xfId="5" applyFont="1" applyBorder="1" applyAlignment="1">
      <alignment vertical="center" wrapText="1"/>
    </xf>
    <xf numFmtId="168" fontId="25" fillId="0" borderId="9" xfId="5" applyNumberFormat="1" applyFont="1" applyFill="1" applyBorder="1" applyAlignment="1">
      <alignment horizontal="center" vertical="center" wrapText="1"/>
    </xf>
    <xf numFmtId="2" fontId="25" fillId="0" borderId="9" xfId="5" applyNumberFormat="1" applyFont="1" applyFill="1" applyBorder="1" applyAlignment="1">
      <alignment horizontal="center" vertical="center" wrapText="1"/>
    </xf>
    <xf numFmtId="0" fontId="24" fillId="2" borderId="26" xfId="5" applyFont="1" applyFill="1" applyBorder="1" applyAlignment="1">
      <alignment horizontal="left" vertical="center" wrapText="1"/>
    </xf>
    <xf numFmtId="0" fontId="24" fillId="2" borderId="0" xfId="5" applyNumberFormat="1" applyFont="1" applyFill="1" applyBorder="1" applyAlignment="1">
      <alignment horizontal="center" vertical="center" wrapText="1"/>
    </xf>
    <xf numFmtId="0" fontId="24" fillId="2" borderId="0" xfId="5" applyNumberFormat="1" applyFont="1" applyFill="1" applyBorder="1" applyAlignment="1">
      <alignment horizontal="justify" vertical="center" wrapText="1"/>
    </xf>
    <xf numFmtId="0" fontId="24" fillId="2" borderId="0" xfId="5" applyNumberFormat="1" applyFont="1" applyFill="1" applyBorder="1" applyAlignment="1">
      <alignment vertical="center" wrapText="1"/>
    </xf>
    <xf numFmtId="0" fontId="24" fillId="2" borderId="27" xfId="5" applyNumberFormat="1" applyFont="1" applyFill="1" applyBorder="1" applyAlignment="1">
      <alignment vertical="center" wrapText="1"/>
    </xf>
    <xf numFmtId="0" fontId="26" fillId="0" borderId="31" xfId="14" applyFont="1" applyBorder="1" applyAlignment="1">
      <alignment vertical="center"/>
    </xf>
    <xf numFmtId="0" fontId="24" fillId="2" borderId="11" xfId="5" applyNumberFormat="1" applyFont="1" applyFill="1" applyBorder="1" applyAlignment="1">
      <alignment horizontal="center" vertical="center" wrapText="1"/>
    </xf>
    <xf numFmtId="0" fontId="24" fillId="2" borderId="11" xfId="5" applyNumberFormat="1" applyFont="1" applyFill="1" applyBorder="1" applyAlignment="1">
      <alignment horizontal="justify" vertical="center" wrapText="1"/>
    </xf>
    <xf numFmtId="0" fontId="24" fillId="2" borderId="11" xfId="5" applyNumberFormat="1" applyFont="1" applyFill="1" applyBorder="1" applyAlignment="1">
      <alignment vertical="center" wrapText="1"/>
    </xf>
    <xf numFmtId="0" fontId="24" fillId="2" borderId="21" xfId="5" applyNumberFormat="1" applyFont="1" applyFill="1" applyBorder="1" applyAlignment="1">
      <alignment vertical="center" wrapText="1"/>
    </xf>
    <xf numFmtId="0" fontId="25" fillId="2" borderId="36" xfId="5" applyNumberFormat="1" applyFont="1" applyFill="1" applyBorder="1" applyAlignment="1">
      <alignment horizontal="justify" vertical="center" wrapText="1"/>
    </xf>
    <xf numFmtId="0" fontId="25" fillId="2" borderId="36" xfId="5" applyNumberFormat="1" applyFont="1" applyFill="1" applyBorder="1" applyAlignment="1">
      <alignment vertical="center" wrapText="1"/>
    </xf>
    <xf numFmtId="0" fontId="25" fillId="2" borderId="30" xfId="5" applyNumberFormat="1" applyFont="1" applyFill="1" applyBorder="1" applyAlignment="1">
      <alignment vertical="center" wrapText="1"/>
    </xf>
    <xf numFmtId="0" fontId="25" fillId="0" borderId="29" xfId="5" applyFont="1" applyBorder="1" applyAlignment="1">
      <alignment horizontal="center" vertical="center" wrapText="1"/>
    </xf>
    <xf numFmtId="0" fontId="25" fillId="0" borderId="21" xfId="5" applyFont="1" applyBorder="1" applyAlignment="1">
      <alignment horizontal="center" vertical="center" wrapText="1"/>
    </xf>
    <xf numFmtId="0" fontId="28" fillId="0" borderId="3" xfId="5" quotePrefix="1" applyFont="1" applyFill="1" applyBorder="1" applyAlignment="1">
      <alignment horizontal="center" vertical="center" wrapText="1"/>
    </xf>
    <xf numFmtId="0" fontId="28" fillId="0" borderId="4" xfId="5" quotePrefix="1" applyFont="1" applyBorder="1" applyAlignment="1">
      <alignment horizontal="center" vertical="center" wrapText="1"/>
    </xf>
    <xf numFmtId="0" fontId="25" fillId="0" borderId="8" xfId="5" applyFont="1" applyFill="1" applyBorder="1" applyAlignment="1">
      <alignment horizontal="center" vertical="center" wrapText="1"/>
    </xf>
    <xf numFmtId="0" fontId="25" fillId="0" borderId="9" xfId="5" applyFont="1" applyFill="1" applyBorder="1" applyAlignment="1">
      <alignment vertical="center" wrapText="1"/>
    </xf>
    <xf numFmtId="168" fontId="25" fillId="0" borderId="10" xfId="7" applyNumberFormat="1" applyFont="1" applyFill="1" applyBorder="1" applyAlignment="1">
      <alignment vertical="center" wrapText="1"/>
    </xf>
    <xf numFmtId="168" fontId="25" fillId="3" borderId="10" xfId="7" applyNumberFormat="1" applyFont="1" applyFill="1" applyBorder="1" applyAlignment="1">
      <alignment vertical="center" wrapText="1"/>
    </xf>
    <xf numFmtId="168" fontId="25" fillId="0" borderId="9" xfId="5" applyNumberFormat="1" applyFont="1" applyFill="1" applyBorder="1" applyAlignment="1">
      <alignment vertical="center" wrapText="1"/>
    </xf>
    <xf numFmtId="0" fontId="25" fillId="0" borderId="9" xfId="5" applyFont="1" applyBorder="1" applyAlignment="1">
      <alignment vertical="center"/>
    </xf>
    <xf numFmtId="0" fontId="27" fillId="3" borderId="18" xfId="5" applyFont="1" applyFill="1" applyBorder="1" applyAlignment="1">
      <alignment vertical="center" wrapText="1"/>
    </xf>
    <xf numFmtId="168" fontId="27" fillId="3" borderId="22" xfId="5" applyNumberFormat="1" applyFont="1" applyFill="1" applyBorder="1" applyAlignment="1">
      <alignment vertical="center" wrapText="1"/>
    </xf>
    <xf numFmtId="0" fontId="25" fillId="0" borderId="9" xfId="5" applyFont="1" applyBorder="1" applyAlignment="1">
      <alignment horizontal="center" vertical="center" wrapText="1"/>
    </xf>
    <xf numFmtId="0" fontId="29" fillId="0" borderId="9" xfId="0" applyFont="1" applyBorder="1" applyAlignment="1">
      <alignment horizontal="justify" vertical="center" wrapText="1"/>
    </xf>
    <xf numFmtId="168" fontId="25" fillId="0" borderId="9" xfId="5" applyNumberFormat="1" applyFont="1" applyBorder="1" applyAlignment="1">
      <alignment vertical="center" wrapText="1"/>
    </xf>
    <xf numFmtId="165" fontId="27" fillId="3" borderId="10" xfId="12" applyFont="1" applyFill="1" applyBorder="1" applyAlignment="1">
      <alignment vertical="center" wrapText="1"/>
    </xf>
    <xf numFmtId="165" fontId="27" fillId="3" borderId="22" xfId="9" applyFont="1" applyFill="1" applyBorder="1" applyAlignment="1">
      <alignment vertical="center" wrapText="1"/>
    </xf>
    <xf numFmtId="0" fontId="25" fillId="2" borderId="23" xfId="5" applyFont="1" applyFill="1" applyBorder="1" applyAlignment="1">
      <alignment horizontal="justify" vertical="center" wrapText="1"/>
    </xf>
    <xf numFmtId="0" fontId="25" fillId="2" borderId="24" xfId="5" applyFont="1" applyFill="1" applyBorder="1" applyAlignment="1">
      <alignment horizontal="justify" vertical="center" wrapText="1"/>
    </xf>
    <xf numFmtId="0" fontId="25" fillId="2" borderId="26" xfId="5" applyFont="1" applyFill="1" applyBorder="1" applyAlignment="1">
      <alignment horizontal="left" vertical="center" wrapText="1"/>
    </xf>
    <xf numFmtId="0" fontId="25" fillId="2" borderId="0" xfId="5" applyNumberFormat="1" applyFont="1" applyFill="1" applyBorder="1" applyAlignment="1">
      <alignment horizontal="center" vertical="center" wrapText="1"/>
    </xf>
    <xf numFmtId="0" fontId="25" fillId="2" borderId="0" xfId="5" applyNumberFormat="1" applyFont="1" applyFill="1" applyBorder="1" applyAlignment="1">
      <alignment horizontal="justify" vertical="center" wrapText="1"/>
    </xf>
    <xf numFmtId="0" fontId="25" fillId="2" borderId="0" xfId="5" applyNumberFormat="1" applyFont="1" applyFill="1" applyBorder="1" applyAlignment="1">
      <alignment vertical="center" wrapText="1"/>
    </xf>
    <xf numFmtId="0" fontId="8" fillId="2" borderId="23" xfId="5" applyFont="1" applyFill="1" applyBorder="1" applyAlignment="1">
      <alignment vertical="center" wrapText="1"/>
    </xf>
    <xf numFmtId="0" fontId="8" fillId="2" borderId="24" xfId="5" applyFont="1" applyFill="1" applyBorder="1" applyAlignment="1">
      <alignment vertical="center" wrapText="1"/>
    </xf>
    <xf numFmtId="0" fontId="8" fillId="2" borderId="24" xfId="5" applyFont="1" applyFill="1" applyBorder="1" applyAlignment="1">
      <alignment horizontal="center" vertical="center" wrapText="1"/>
    </xf>
    <xf numFmtId="0" fontId="11" fillId="2" borderId="24" xfId="5" applyNumberFormat="1" applyFont="1" applyFill="1" applyBorder="1" applyAlignment="1">
      <alignment horizontal="center" vertical="center" wrapText="1"/>
    </xf>
    <xf numFmtId="0" fontId="11" fillId="2" borderId="24" xfId="5" applyNumberFormat="1" applyFont="1" applyFill="1" applyBorder="1" applyAlignment="1">
      <alignment horizontal="justify" vertical="center" wrapText="1"/>
    </xf>
    <xf numFmtId="0" fontId="11" fillId="2" borderId="24" xfId="5" applyNumberFormat="1" applyFont="1" applyFill="1" applyBorder="1" applyAlignment="1">
      <alignment vertical="center" wrapText="1"/>
    </xf>
    <xf numFmtId="0" fontId="12" fillId="0" borderId="24" xfId="6" applyBorder="1" applyAlignment="1">
      <alignment horizontal="center"/>
    </xf>
    <xf numFmtId="0" fontId="11" fillId="2" borderId="25" xfId="5" applyNumberFormat="1" applyFont="1" applyFill="1" applyBorder="1" applyAlignment="1">
      <alignment vertical="center" wrapText="1"/>
    </xf>
    <xf numFmtId="0" fontId="8" fillId="2" borderId="26" xfId="5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vertical="center" wrapText="1"/>
    </xf>
    <xf numFmtId="0" fontId="11" fillId="2" borderId="26" xfId="5" applyNumberFormat="1" applyFont="1" applyFill="1" applyBorder="1" applyAlignment="1">
      <alignment horizontal="right" vertical="center" wrapText="1"/>
    </xf>
    <xf numFmtId="0" fontId="8" fillId="2" borderId="40" xfId="5" applyFont="1" applyFill="1" applyBorder="1" applyAlignment="1">
      <alignment vertical="center" wrapText="1"/>
    </xf>
    <xf numFmtId="0" fontId="8" fillId="2" borderId="36" xfId="5" applyFont="1" applyFill="1" applyBorder="1" applyAlignment="1">
      <alignment vertical="center" wrapText="1"/>
    </xf>
    <xf numFmtId="0" fontId="8" fillId="2" borderId="36" xfId="5" applyFont="1" applyFill="1" applyBorder="1" applyAlignment="1">
      <alignment horizontal="center" vertical="center" wrapText="1"/>
    </xf>
    <xf numFmtId="0" fontId="11" fillId="2" borderId="36" xfId="5" applyNumberFormat="1" applyFont="1" applyFill="1" applyBorder="1" applyAlignment="1">
      <alignment horizontal="center" vertical="center" wrapText="1"/>
    </xf>
    <xf numFmtId="0" fontId="11" fillId="2" borderId="36" xfId="5" applyNumberFormat="1" applyFont="1" applyFill="1" applyBorder="1" applyAlignment="1">
      <alignment horizontal="justify" vertical="center" wrapText="1"/>
    </xf>
    <xf numFmtId="0" fontId="11" fillId="2" borderId="36" xfId="5" applyNumberFormat="1" applyFont="1" applyFill="1" applyBorder="1" applyAlignment="1">
      <alignment vertical="center" wrapText="1"/>
    </xf>
    <xf numFmtId="0" fontId="11" fillId="2" borderId="30" xfId="5" applyNumberFormat="1" applyFont="1" applyFill="1" applyBorder="1" applyAlignment="1">
      <alignment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5" xfId="5" applyFont="1" applyBorder="1" applyAlignment="1">
      <alignment horizontal="center" vertical="center" wrapText="1"/>
    </xf>
    <xf numFmtId="0" fontId="7" fillId="0" borderId="21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7" fillId="0" borderId="27" xfId="5" applyFont="1" applyBorder="1" applyAlignment="1">
      <alignment horizontal="center" vertical="center" wrapText="1"/>
    </xf>
    <xf numFmtId="0" fontId="8" fillId="2" borderId="49" xfId="5" applyFont="1" applyFill="1" applyBorder="1" applyAlignment="1">
      <alignment vertical="center" wrapText="1"/>
    </xf>
    <xf numFmtId="0" fontId="11" fillId="2" borderId="49" xfId="5" applyNumberFormat="1" applyFont="1" applyFill="1" applyBorder="1" applyAlignment="1">
      <alignment horizontal="center" vertical="center" wrapText="1"/>
    </xf>
    <xf numFmtId="0" fontId="12" fillId="0" borderId="36" xfId="6" applyBorder="1" applyAlignment="1">
      <alignment horizontal="center"/>
    </xf>
    <xf numFmtId="0" fontId="11" fillId="2" borderId="39" xfId="5" applyNumberFormat="1" applyFont="1" applyFill="1" applyBorder="1" applyAlignment="1">
      <alignment vertical="center" wrapText="1"/>
    </xf>
    <xf numFmtId="0" fontId="9" fillId="2" borderId="26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7" xfId="5" applyNumberFormat="1" applyFont="1" applyFill="1" applyBorder="1" applyAlignment="1">
      <alignment vertical="center" wrapText="1"/>
    </xf>
    <xf numFmtId="0" fontId="8" fillId="2" borderId="39" xfId="5" applyNumberFormat="1" applyFont="1" applyFill="1" applyBorder="1" applyAlignment="1">
      <alignment vertical="center" wrapText="1"/>
    </xf>
    <xf numFmtId="0" fontId="8" fillId="2" borderId="39" xfId="5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11" fillId="2" borderId="39" xfId="5" applyNumberFormat="1" applyFont="1" applyFill="1" applyBorder="1" applyAlignment="1">
      <alignment horizontal="right" vertical="center" wrapText="1"/>
    </xf>
    <xf numFmtId="0" fontId="28" fillId="0" borderId="36" xfId="5" quotePrefix="1" applyFont="1" applyBorder="1" applyAlignment="1">
      <alignment horizontal="center" vertical="center" wrapText="1"/>
    </xf>
    <xf numFmtId="2" fontId="25" fillId="0" borderId="18" xfId="5" applyNumberFormat="1" applyFont="1" applyFill="1" applyBorder="1" applyAlignment="1">
      <alignment horizontal="center" vertical="center" wrapText="1"/>
    </xf>
    <xf numFmtId="166" fontId="7" fillId="0" borderId="0" xfId="5" applyNumberFormat="1" applyFont="1" applyBorder="1" applyAlignment="1">
      <alignment horizontal="center" vertical="center" wrapText="1"/>
    </xf>
    <xf numFmtId="166" fontId="7" fillId="0" borderId="11" xfId="5" applyNumberFormat="1" applyFont="1" applyBorder="1" applyAlignment="1">
      <alignment horizontal="center" vertical="center" wrapText="1"/>
    </xf>
    <xf numFmtId="2" fontId="25" fillId="0" borderId="18" xfId="5" applyNumberFormat="1" applyFont="1" applyBorder="1" applyAlignment="1">
      <alignment horizontal="center" vertical="center" wrapText="1"/>
    </xf>
    <xf numFmtId="9" fontId="25" fillId="0" borderId="9" xfId="41" applyFont="1" applyFill="1" applyBorder="1" applyAlignment="1">
      <alignment horizontal="center" vertical="center" wrapText="1"/>
    </xf>
    <xf numFmtId="44" fontId="25" fillId="0" borderId="9" xfId="40" applyFont="1" applyFill="1" applyBorder="1" applyAlignment="1">
      <alignment horizontal="center" vertical="center" wrapText="1"/>
    </xf>
    <xf numFmtId="0" fontId="25" fillId="0" borderId="9" xfId="5" applyFont="1" applyBorder="1" applyAlignment="1">
      <alignment horizontal="left" vertical="center" wrapText="1"/>
    </xf>
    <xf numFmtId="0" fontId="20" fillId="3" borderId="15" xfId="5" applyFont="1" applyFill="1" applyBorder="1" applyAlignment="1">
      <alignment vertical="center" wrapText="1"/>
    </xf>
    <xf numFmtId="0" fontId="20" fillId="3" borderId="17" xfId="5" applyFont="1" applyFill="1" applyBorder="1" applyAlignment="1">
      <alignment vertical="center" wrapText="1"/>
    </xf>
    <xf numFmtId="44" fontId="0" fillId="0" borderId="9" xfId="40" applyFont="1" applyBorder="1" applyAlignment="1">
      <alignment horizontal="right" vertical="center"/>
    </xf>
    <xf numFmtId="44" fontId="0" fillId="0" borderId="9" xfId="40" applyFont="1" applyBorder="1" applyAlignment="1">
      <alignment horizontal="center" vertical="center"/>
    </xf>
    <xf numFmtId="44" fontId="0" fillId="0" borderId="50" xfId="40" applyFont="1" applyBorder="1" applyAlignment="1">
      <alignment horizontal="center" vertical="center"/>
    </xf>
    <xf numFmtId="9" fontId="25" fillId="0" borderId="9" xfId="41" applyFont="1" applyBorder="1" applyAlignment="1">
      <alignment horizontal="center" vertical="center" wrapText="1"/>
    </xf>
    <xf numFmtId="44" fontId="27" fillId="3" borderId="10" xfId="40" applyFont="1" applyFill="1" applyBorder="1" applyAlignment="1">
      <alignment horizontal="left" vertical="center" wrapText="1"/>
    </xf>
    <xf numFmtId="10" fontId="27" fillId="3" borderId="17" xfId="41" applyNumberFormat="1" applyFont="1" applyFill="1" applyBorder="1" applyAlignment="1">
      <alignment horizontal="right" vertical="center" wrapText="1"/>
    </xf>
    <xf numFmtId="0" fontId="27" fillId="3" borderId="33" xfId="5" applyFont="1" applyFill="1" applyBorder="1" applyAlignment="1">
      <alignment horizontal="right" vertical="center" wrapText="1"/>
    </xf>
    <xf numFmtId="0" fontId="27" fillId="3" borderId="11" xfId="5" applyFont="1" applyFill="1" applyBorder="1" applyAlignment="1">
      <alignment horizontal="right" vertical="center" wrapText="1"/>
    </xf>
    <xf numFmtId="165" fontId="27" fillId="3" borderId="42" xfId="9" applyFont="1" applyFill="1" applyBorder="1" applyAlignment="1">
      <alignment vertical="center" wrapText="1"/>
    </xf>
    <xf numFmtId="0" fontId="27" fillId="3" borderId="36" xfId="5" applyFont="1" applyFill="1" applyBorder="1" applyAlignment="1">
      <alignment horizontal="right" vertical="center" wrapText="1"/>
    </xf>
    <xf numFmtId="165" fontId="27" fillId="3" borderId="53" xfId="9" applyFont="1" applyFill="1" applyBorder="1" applyAlignment="1">
      <alignment vertical="center" wrapText="1"/>
    </xf>
    <xf numFmtId="9" fontId="27" fillId="3" borderId="17" xfId="5" applyNumberFormat="1" applyFont="1" applyFill="1" applyBorder="1" applyAlignment="1">
      <alignment horizontal="right" vertical="center" wrapText="1"/>
    </xf>
    <xf numFmtId="44" fontId="25" fillId="2" borderId="25" xfId="40" applyFont="1" applyFill="1" applyBorder="1" applyAlignment="1">
      <alignment horizontal="justify" vertical="center" wrapText="1"/>
    </xf>
    <xf numFmtId="44" fontId="25" fillId="2" borderId="27" xfId="5" applyNumberFormat="1" applyFont="1" applyFill="1" applyBorder="1" applyAlignment="1">
      <alignment vertical="center" wrapText="1"/>
    </xf>
    <xf numFmtId="0" fontId="20" fillId="3" borderId="19" xfId="5" applyFont="1" applyFill="1" applyBorder="1" applyAlignment="1">
      <alignment vertical="center" wrapText="1"/>
    </xf>
    <xf numFmtId="168" fontId="25" fillId="3" borderId="9" xfId="5" applyNumberFormat="1" applyFont="1" applyFill="1" applyBorder="1" applyAlignment="1">
      <alignment horizontal="center" vertical="center" wrapText="1"/>
    </xf>
    <xf numFmtId="168" fontId="25" fillId="3" borderId="9" xfId="5" applyNumberFormat="1" applyFont="1" applyFill="1" applyBorder="1" applyAlignment="1">
      <alignment vertical="center" wrapText="1"/>
    </xf>
    <xf numFmtId="0" fontId="31" fillId="0" borderId="0" xfId="42" applyFont="1" applyAlignment="1">
      <alignment wrapText="1"/>
    </xf>
    <xf numFmtId="0" fontId="31" fillId="0" borderId="0" xfId="42" applyFont="1" applyAlignment="1">
      <alignment horizontal="center" wrapText="1"/>
    </xf>
    <xf numFmtId="10" fontId="7" fillId="0" borderId="0" xfId="43" applyNumberFormat="1" applyFont="1" applyAlignment="1">
      <alignment horizontal="center" wrapText="1"/>
    </xf>
    <xf numFmtId="43" fontId="7" fillId="0" borderId="0" xfId="44" applyFont="1" applyAlignment="1">
      <alignment horizontal="center" vertical="center" wrapText="1"/>
    </xf>
    <xf numFmtId="0" fontId="31" fillId="0" borderId="54" xfId="42" applyFont="1" applyBorder="1" applyAlignment="1">
      <alignment wrapText="1"/>
    </xf>
    <xf numFmtId="0" fontId="31" fillId="0" borderId="55" xfId="42" applyFont="1" applyBorder="1" applyAlignment="1">
      <alignment horizontal="center" wrapText="1"/>
    </xf>
    <xf numFmtId="0" fontId="31" fillId="0" borderId="55" xfId="42" applyFont="1" applyBorder="1" applyAlignment="1">
      <alignment wrapText="1"/>
    </xf>
    <xf numFmtId="10" fontId="7" fillId="0" borderId="55" xfId="43" applyNumberFormat="1" applyFont="1" applyBorder="1" applyAlignment="1">
      <alignment horizontal="center" wrapText="1"/>
    </xf>
    <xf numFmtId="43" fontId="7" fillId="0" borderId="55" xfId="44" applyFont="1" applyBorder="1" applyAlignment="1">
      <alignment horizontal="center" vertical="center" wrapText="1"/>
    </xf>
    <xf numFmtId="43" fontId="7" fillId="0" borderId="56" xfId="44" applyFont="1" applyBorder="1" applyAlignment="1">
      <alignment horizontal="center" vertical="center" wrapText="1"/>
    </xf>
    <xf numFmtId="0" fontId="31" fillId="0" borderId="57" xfId="42" applyFont="1" applyBorder="1" applyAlignment="1">
      <alignment wrapText="1"/>
    </xf>
    <xf numFmtId="0" fontId="38" fillId="0" borderId="58" xfId="42" applyFont="1" applyBorder="1" applyAlignment="1">
      <alignment horizontal="right" vertical="center" wrapText="1"/>
    </xf>
    <xf numFmtId="0" fontId="38" fillId="0" borderId="0" xfId="42" applyFont="1" applyAlignment="1">
      <alignment horizontal="right" vertical="center" wrapText="1"/>
    </xf>
    <xf numFmtId="0" fontId="31" fillId="0" borderId="26" xfId="42" applyFont="1" applyBorder="1" applyAlignment="1">
      <alignment horizontal="center" wrapText="1"/>
    </xf>
    <xf numFmtId="10" fontId="7" fillId="0" borderId="0" xfId="43" applyNumberFormat="1" applyFont="1" applyBorder="1" applyAlignment="1">
      <alignment horizontal="center" wrapText="1"/>
    </xf>
    <xf numFmtId="43" fontId="7" fillId="0" borderId="27" xfId="44" applyFont="1" applyBorder="1" applyAlignment="1">
      <alignment horizontal="center" vertical="center" wrapText="1"/>
    </xf>
    <xf numFmtId="0" fontId="30" fillId="0" borderId="57" xfId="42" applyFont="1" applyBorder="1" applyAlignment="1">
      <alignment horizontal="center" vertical="center" wrapText="1"/>
    </xf>
    <xf numFmtId="0" fontId="30" fillId="5" borderId="59" xfId="42" applyFont="1" applyFill="1" applyBorder="1" applyAlignment="1">
      <alignment horizontal="center" vertical="center" wrapText="1"/>
    </xf>
    <xf numFmtId="0" fontId="30" fillId="5" borderId="60" xfId="42" applyFont="1" applyFill="1" applyBorder="1" applyAlignment="1">
      <alignment horizontal="center" vertical="center" wrapText="1"/>
    </xf>
    <xf numFmtId="10" fontId="30" fillId="5" borderId="60" xfId="43" applyNumberFormat="1" applyFont="1" applyFill="1" applyBorder="1" applyAlignment="1">
      <alignment horizontal="center" vertical="center" wrapText="1"/>
    </xf>
    <xf numFmtId="43" fontId="7" fillId="5" borderId="37" xfId="44" applyFont="1" applyFill="1" applyBorder="1" applyAlignment="1">
      <alignment horizontal="center" vertical="center" wrapText="1"/>
    </xf>
    <xf numFmtId="0" fontId="30" fillId="0" borderId="0" xfId="42" applyFont="1" applyAlignment="1">
      <alignment horizontal="center" vertical="center" wrapText="1"/>
    </xf>
    <xf numFmtId="0" fontId="31" fillId="3" borderId="8" xfId="42" applyFont="1" applyFill="1" applyBorder="1" applyAlignment="1">
      <alignment horizontal="center" wrapText="1"/>
    </xf>
    <xf numFmtId="0" fontId="31" fillId="3" borderId="9" xfId="42" applyFont="1" applyFill="1" applyBorder="1" applyAlignment="1">
      <alignment wrapText="1"/>
    </xf>
    <xf numFmtId="10" fontId="7" fillId="3" borderId="9" xfId="43" applyNumberFormat="1" applyFont="1" applyFill="1" applyBorder="1" applyAlignment="1">
      <alignment horizontal="center" wrapText="1"/>
    </xf>
    <xf numFmtId="2" fontId="7" fillId="3" borderId="10" xfId="44" applyNumberFormat="1" applyFont="1" applyFill="1" applyBorder="1" applyAlignment="1">
      <alignment horizontal="center" vertical="center" wrapText="1"/>
    </xf>
    <xf numFmtId="2" fontId="31" fillId="0" borderId="0" xfId="42" applyNumberFormat="1" applyFont="1" applyAlignment="1">
      <alignment wrapText="1"/>
    </xf>
    <xf numFmtId="0" fontId="31" fillId="0" borderId="8" xfId="42" applyFont="1" applyBorder="1" applyAlignment="1">
      <alignment horizontal="center" wrapText="1"/>
    </xf>
    <xf numFmtId="0" fontId="31" fillId="0" borderId="9" xfId="42" applyFont="1" applyBorder="1" applyAlignment="1">
      <alignment wrapText="1"/>
    </xf>
    <xf numFmtId="10" fontId="7" fillId="0" borderId="9" xfId="43" applyNumberFormat="1" applyFont="1" applyFill="1" applyBorder="1" applyAlignment="1">
      <alignment horizontal="center" wrapText="1"/>
    </xf>
    <xf numFmtId="2" fontId="7" fillId="0" borderId="10" xfId="44" applyNumberFormat="1" applyFont="1" applyBorder="1" applyAlignment="1">
      <alignment horizontal="center" vertical="center" wrapText="1"/>
    </xf>
    <xf numFmtId="10" fontId="7" fillId="5" borderId="62" xfId="43" applyNumberFormat="1" applyFont="1" applyFill="1" applyBorder="1" applyAlignment="1">
      <alignment horizontal="center" wrapText="1"/>
    </xf>
    <xf numFmtId="2" fontId="7" fillId="5" borderId="51" xfId="44" applyNumberFormat="1" applyFont="1" applyFill="1" applyBorder="1" applyAlignment="1">
      <alignment horizontal="center" vertical="center" wrapText="1"/>
    </xf>
    <xf numFmtId="0" fontId="31" fillId="0" borderId="36" xfId="42" applyFont="1" applyBorder="1" applyAlignment="1">
      <alignment wrapText="1"/>
    </xf>
    <xf numFmtId="43" fontId="7" fillId="0" borderId="0" xfId="44" applyFont="1" applyBorder="1" applyAlignment="1">
      <alignment horizontal="center" vertical="center" wrapText="1"/>
    </xf>
    <xf numFmtId="172" fontId="20" fillId="0" borderId="0" xfId="1" applyNumberFormat="1" applyFont="1" applyAlignment="1">
      <alignment vertical="center"/>
    </xf>
    <xf numFmtId="172" fontId="20" fillId="0" borderId="58" xfId="1" applyNumberFormat="1" applyFont="1" applyBorder="1" applyAlignment="1">
      <alignment vertical="center"/>
    </xf>
    <xf numFmtId="0" fontId="31" fillId="0" borderId="63" xfId="42" applyFont="1" applyBorder="1" applyAlignment="1">
      <alignment wrapText="1"/>
    </xf>
    <xf numFmtId="0" fontId="31" fillId="0" borderId="64" xfId="42" applyFont="1" applyBorder="1" applyAlignment="1">
      <alignment horizontal="center" wrapText="1"/>
    </xf>
    <xf numFmtId="0" fontId="31" fillId="0" borderId="64" xfId="42" applyFont="1" applyBorder="1" applyAlignment="1">
      <alignment wrapText="1"/>
    </xf>
    <xf numFmtId="10" fontId="7" fillId="0" borderId="64" xfId="43" applyNumberFormat="1" applyFont="1" applyBorder="1" applyAlignment="1">
      <alignment horizontal="center" wrapText="1"/>
    </xf>
    <xf numFmtId="43" fontId="7" fillId="0" borderId="64" xfId="44" applyFont="1" applyBorder="1" applyAlignment="1">
      <alignment horizontal="center" vertical="center" wrapText="1"/>
    </xf>
    <xf numFmtId="43" fontId="7" fillId="0" borderId="65" xfId="44" applyFont="1" applyBorder="1" applyAlignment="1">
      <alignment horizontal="center" vertical="center" wrapText="1"/>
    </xf>
    <xf numFmtId="0" fontId="25" fillId="0" borderId="57" xfId="1" applyFont="1" applyBorder="1" applyAlignment="1">
      <alignment vertical="center"/>
    </xf>
    <xf numFmtId="0" fontId="27" fillId="0" borderId="58" xfId="1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0" fontId="25" fillId="0" borderId="57" xfId="1" applyFont="1" applyBorder="1"/>
    <xf numFmtId="0" fontId="25" fillId="0" borderId="58" xfId="1" applyFont="1" applyBorder="1"/>
    <xf numFmtId="0" fontId="25" fillId="0" borderId="0" xfId="1" applyFont="1"/>
    <xf numFmtId="0" fontId="25" fillId="6" borderId="0" xfId="1" applyFont="1" applyFill="1"/>
    <xf numFmtId="0" fontId="25" fillId="0" borderId="63" xfId="1" applyFont="1" applyBorder="1"/>
    <xf numFmtId="0" fontId="25" fillId="0" borderId="64" xfId="1" applyFont="1" applyBorder="1"/>
    <xf numFmtId="0" fontId="25" fillId="0" borderId="65" xfId="1" applyFont="1" applyBorder="1"/>
    <xf numFmtId="10" fontId="25" fillId="0" borderId="0" xfId="45" applyNumberFormat="1" applyFont="1" applyAlignment="1">
      <alignment horizontal="center"/>
    </xf>
    <xf numFmtId="0" fontId="25" fillId="0" borderId="54" xfId="1" applyFont="1" applyBorder="1"/>
    <xf numFmtId="0" fontId="25" fillId="0" borderId="66" xfId="1" applyFont="1" applyBorder="1"/>
    <xf numFmtId="10" fontId="25" fillId="0" borderId="66" xfId="45" applyNumberFormat="1" applyFont="1" applyBorder="1" applyAlignment="1">
      <alignment horizontal="center"/>
    </xf>
    <xf numFmtId="0" fontId="25" fillId="0" borderId="56" xfId="1" applyFont="1" applyBorder="1"/>
    <xf numFmtId="0" fontId="25" fillId="0" borderId="58" xfId="1" applyFont="1" applyBorder="1" applyAlignment="1">
      <alignment vertical="center"/>
    </xf>
    <xf numFmtId="10" fontId="18" fillId="0" borderId="27" xfId="45" applyNumberFormat="1" applyFont="1" applyBorder="1" applyAlignment="1">
      <alignment horizontal="center"/>
    </xf>
    <xf numFmtId="10" fontId="19" fillId="0" borderId="30" xfId="45" applyNumberFormat="1" applyFont="1" applyBorder="1" applyAlignment="1">
      <alignment horizontal="center"/>
    </xf>
    <xf numFmtId="10" fontId="19" fillId="0" borderId="27" xfId="45" applyNumberFormat="1" applyFont="1" applyBorder="1" applyAlignment="1">
      <alignment horizontal="center"/>
    </xf>
    <xf numFmtId="10" fontId="19" fillId="6" borderId="30" xfId="45" applyNumberFormat="1" applyFont="1" applyFill="1" applyBorder="1" applyAlignment="1">
      <alignment horizontal="center"/>
    </xf>
    <xf numFmtId="173" fontId="27" fillId="3" borderId="22" xfId="9" applyNumberFormat="1" applyFont="1" applyFill="1" applyBorder="1" applyAlignment="1">
      <alignment vertical="center" wrapText="1"/>
    </xf>
    <xf numFmtId="2" fontId="27" fillId="3" borderId="18" xfId="5" applyNumberFormat="1" applyFont="1" applyFill="1" applyBorder="1" applyAlignment="1">
      <alignment vertical="center" wrapText="1"/>
    </xf>
    <xf numFmtId="0" fontId="7" fillId="2" borderId="20" xfId="5" applyNumberFormat="1" applyFont="1" applyFill="1" applyBorder="1" applyAlignment="1">
      <alignment horizontal="center" vertical="top" wrapText="1"/>
    </xf>
    <xf numFmtId="0" fontId="7" fillId="2" borderId="43" xfId="5" applyNumberFormat="1" applyFont="1" applyFill="1" applyBorder="1" applyAlignment="1">
      <alignment horizontal="center" vertical="top" wrapText="1"/>
    </xf>
    <xf numFmtId="0" fontId="35" fillId="4" borderId="5" xfId="5" applyFont="1" applyFill="1" applyBorder="1" applyAlignment="1">
      <alignment horizontal="center" vertical="center" wrapText="1"/>
    </xf>
    <xf numFmtId="0" fontId="35" fillId="4" borderId="6" xfId="5" applyFont="1" applyFill="1" applyBorder="1" applyAlignment="1">
      <alignment horizontal="center" vertical="center" wrapText="1"/>
    </xf>
    <xf numFmtId="0" fontId="35" fillId="4" borderId="7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3" borderId="19" xfId="5" applyFont="1" applyFill="1" applyBorder="1" applyAlignment="1">
      <alignment horizontal="left" vertical="center" wrapText="1"/>
    </xf>
    <xf numFmtId="0" fontId="27" fillId="3" borderId="15" xfId="5" applyFont="1" applyFill="1" applyBorder="1" applyAlignment="1">
      <alignment horizontal="right" vertical="center" wrapText="1"/>
    </xf>
    <xf numFmtId="0" fontId="27" fillId="3" borderId="17" xfId="5" applyFont="1" applyFill="1" applyBorder="1" applyAlignment="1">
      <alignment horizontal="right" vertical="center" wrapText="1"/>
    </xf>
    <xf numFmtId="0" fontId="27" fillId="3" borderId="16" xfId="5" applyFont="1" applyFill="1" applyBorder="1" applyAlignment="1">
      <alignment horizontal="right" vertical="center" wrapText="1"/>
    </xf>
    <xf numFmtId="0" fontId="27" fillId="3" borderId="32" xfId="5" applyFont="1" applyFill="1" applyBorder="1" applyAlignment="1">
      <alignment horizontal="right" vertical="center" wrapText="1"/>
    </xf>
    <xf numFmtId="0" fontId="27" fillId="3" borderId="33" xfId="5" applyFont="1" applyFill="1" applyBorder="1" applyAlignment="1">
      <alignment horizontal="right" vertical="center" wrapText="1"/>
    </xf>
    <xf numFmtId="0" fontId="27" fillId="3" borderId="34" xfId="5" applyFont="1" applyFill="1" applyBorder="1" applyAlignment="1">
      <alignment horizontal="right" vertical="center" wrapText="1"/>
    </xf>
    <xf numFmtId="0" fontId="27" fillId="3" borderId="40" xfId="5" applyFont="1" applyFill="1" applyBorder="1" applyAlignment="1">
      <alignment horizontal="right" vertical="center" wrapText="1"/>
    </xf>
    <xf numFmtId="0" fontId="27" fillId="3" borderId="36" xfId="5" applyFont="1" applyFill="1" applyBorder="1" applyAlignment="1">
      <alignment horizontal="right" vertical="center" wrapText="1"/>
    </xf>
    <xf numFmtId="0" fontId="27" fillId="3" borderId="52" xfId="5" applyFont="1" applyFill="1" applyBorder="1" applyAlignment="1">
      <alignment horizontal="right" vertical="center" wrapText="1"/>
    </xf>
    <xf numFmtId="0" fontId="27" fillId="3" borderId="31" xfId="5" applyFont="1" applyFill="1" applyBorder="1" applyAlignment="1">
      <alignment horizontal="right" vertical="center" wrapText="1"/>
    </xf>
    <xf numFmtId="0" fontId="27" fillId="3" borderId="11" xfId="5" applyFont="1" applyFill="1" applyBorder="1" applyAlignment="1">
      <alignment horizontal="right" vertical="center" wrapText="1"/>
    </xf>
    <xf numFmtId="0" fontId="27" fillId="3" borderId="14" xfId="5" applyFont="1" applyFill="1" applyBorder="1" applyAlignment="1">
      <alignment horizontal="right" vertical="center" wrapText="1"/>
    </xf>
    <xf numFmtId="0" fontId="20" fillId="3" borderId="15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3" fillId="0" borderId="26" xfId="14" applyFont="1" applyBorder="1" applyAlignment="1">
      <alignment horizontal="left" vertical="top"/>
    </xf>
    <xf numFmtId="0" fontId="23" fillId="0" borderId="0" xfId="14" applyFont="1" applyAlignment="1">
      <alignment horizontal="left" vertical="top"/>
    </xf>
    <xf numFmtId="0" fontId="23" fillId="0" borderId="40" xfId="14" applyFont="1" applyBorder="1" applyAlignment="1">
      <alignment horizontal="left" vertical="top"/>
    </xf>
    <xf numFmtId="0" fontId="23" fillId="0" borderId="36" xfId="14" applyFont="1" applyBorder="1" applyAlignment="1">
      <alignment horizontal="left" vertical="top"/>
    </xf>
    <xf numFmtId="0" fontId="7" fillId="0" borderId="35" xfId="5" applyFont="1" applyFill="1" applyBorder="1" applyAlignment="1">
      <alignment horizontal="center" vertical="center" wrapText="1"/>
    </xf>
    <xf numFmtId="0" fontId="7" fillId="0" borderId="13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6" xfId="5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2" borderId="46" xfId="0" applyFont="1" applyFill="1" applyBorder="1" applyAlignment="1">
      <alignment horizontal="center" vertical="center" wrapText="1"/>
    </xf>
    <xf numFmtId="0" fontId="21" fillId="2" borderId="45" xfId="0" applyFont="1" applyFill="1" applyBorder="1" applyAlignment="1">
      <alignment horizontal="center" vertical="center" wrapText="1"/>
    </xf>
    <xf numFmtId="0" fontId="32" fillId="2" borderId="23" xfId="6" applyFont="1" applyFill="1" applyBorder="1" applyAlignment="1">
      <alignment horizontal="justify" vertical="center" wrapText="1"/>
    </xf>
    <xf numFmtId="0" fontId="32" fillId="2" borderId="24" xfId="6" applyFont="1" applyFill="1" applyBorder="1" applyAlignment="1">
      <alignment horizontal="justify" vertical="center" wrapText="1"/>
    </xf>
    <xf numFmtId="0" fontId="32" fillId="2" borderId="25" xfId="6" applyFont="1" applyFill="1" applyBorder="1" applyAlignment="1">
      <alignment horizontal="justify" vertical="center" wrapText="1"/>
    </xf>
    <xf numFmtId="0" fontId="32" fillId="2" borderId="40" xfId="6" applyFont="1" applyFill="1" applyBorder="1" applyAlignment="1">
      <alignment horizontal="justify" vertical="center" wrapText="1"/>
    </xf>
    <xf numFmtId="0" fontId="32" fillId="2" borderId="36" xfId="6" applyFont="1" applyFill="1" applyBorder="1" applyAlignment="1">
      <alignment horizontal="justify" vertical="center" wrapText="1"/>
    </xf>
    <xf numFmtId="0" fontId="32" fillId="2" borderId="30" xfId="6" applyFont="1" applyFill="1" applyBorder="1" applyAlignment="1">
      <alignment horizontal="justify" vertical="center" wrapText="1"/>
    </xf>
    <xf numFmtId="0" fontId="20" fillId="2" borderId="48" xfId="5" applyFont="1" applyFill="1" applyBorder="1" applyAlignment="1">
      <alignment horizontal="center" vertical="center" wrapText="1"/>
    </xf>
    <xf numFmtId="0" fontId="20" fillId="2" borderId="41" xfId="5" applyFont="1" applyFill="1" applyBorder="1" applyAlignment="1">
      <alignment horizontal="center" vertical="center" wrapText="1"/>
    </xf>
    <xf numFmtId="0" fontId="20" fillId="2" borderId="12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20" fillId="3" borderId="32" xfId="5" applyFont="1" applyFill="1" applyBorder="1" applyAlignment="1">
      <alignment horizontal="right" vertical="center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4" xfId="5" applyFont="1" applyFill="1" applyBorder="1" applyAlignment="1">
      <alignment horizontal="right" vertical="center" wrapText="1"/>
    </xf>
    <xf numFmtId="166" fontId="7" fillId="0" borderId="28" xfId="5" applyNumberFormat="1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72" fontId="20" fillId="0" borderId="0" xfId="1" applyNumberFormat="1" applyFont="1" applyAlignment="1">
      <alignment horizontal="center" vertical="center"/>
    </xf>
    <xf numFmtId="0" fontId="38" fillId="0" borderId="48" xfId="42" applyFont="1" applyBorder="1" applyAlignment="1">
      <alignment horizontal="right" vertical="center" wrapText="1"/>
    </xf>
    <xf numFmtId="0" fontId="38" fillId="0" borderId="41" xfId="42" applyFont="1" applyBorder="1" applyAlignment="1">
      <alignment horizontal="right" vertical="center" wrapText="1"/>
    </xf>
    <xf numFmtId="0" fontId="38" fillId="0" borderId="12" xfId="42" applyFont="1" applyBorder="1" applyAlignment="1">
      <alignment horizontal="right" vertical="center" wrapText="1"/>
    </xf>
    <xf numFmtId="0" fontId="38" fillId="3" borderId="40" xfId="42" applyFont="1" applyFill="1" applyBorder="1" applyAlignment="1">
      <alignment horizontal="center" vertical="center" wrapText="1"/>
    </xf>
    <xf numFmtId="0" fontId="38" fillId="3" borderId="36" xfId="42" applyFont="1" applyFill="1" applyBorder="1" applyAlignment="1">
      <alignment horizontal="center" vertical="center" wrapText="1"/>
    </xf>
    <xf numFmtId="0" fontId="38" fillId="3" borderId="30" xfId="42" applyFont="1" applyFill="1" applyBorder="1" applyAlignment="1">
      <alignment horizontal="center" vertical="center" wrapText="1"/>
    </xf>
    <xf numFmtId="0" fontId="39" fillId="0" borderId="23" xfId="1" applyFont="1" applyBorder="1" applyAlignment="1">
      <alignment horizontal="center" vertical="center" wrapText="1"/>
    </xf>
    <xf numFmtId="0" fontId="39" fillId="0" borderId="24" xfId="1" applyFont="1" applyBorder="1" applyAlignment="1">
      <alignment horizontal="center" vertical="center" wrapText="1"/>
    </xf>
    <xf numFmtId="0" fontId="39" fillId="0" borderId="25" xfId="1" applyFont="1" applyBorder="1" applyAlignment="1">
      <alignment horizontal="center" vertical="center" wrapText="1"/>
    </xf>
    <xf numFmtId="0" fontId="39" fillId="0" borderId="26" xfId="1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 wrapText="1"/>
    </xf>
    <xf numFmtId="0" fontId="39" fillId="0" borderId="27" xfId="1" applyFont="1" applyBorder="1" applyAlignment="1">
      <alignment horizontal="center" vertical="center" wrapText="1"/>
    </xf>
    <xf numFmtId="0" fontId="39" fillId="0" borderId="40" xfId="1" applyFont="1" applyBorder="1" applyAlignment="1">
      <alignment horizontal="center" vertical="center" wrapText="1"/>
    </xf>
    <xf numFmtId="0" fontId="39" fillId="0" borderId="36" xfId="1" applyFont="1" applyBorder="1" applyAlignment="1">
      <alignment horizontal="center" vertical="center" wrapText="1"/>
    </xf>
    <xf numFmtId="0" fontId="39" fillId="0" borderId="30" xfId="1" applyFont="1" applyBorder="1" applyAlignment="1">
      <alignment horizontal="center" vertical="center" wrapText="1"/>
    </xf>
    <xf numFmtId="0" fontId="30" fillId="5" borderId="61" xfId="42" applyFont="1" applyFill="1" applyBorder="1" applyAlignment="1">
      <alignment horizontal="left" wrapText="1"/>
    </xf>
    <xf numFmtId="0" fontId="30" fillId="5" borderId="62" xfId="42" applyFont="1" applyFill="1" applyBorder="1" applyAlignment="1">
      <alignment horizontal="left" wrapText="1"/>
    </xf>
    <xf numFmtId="0" fontId="19" fillId="6" borderId="40" xfId="1" applyFont="1" applyFill="1" applyBorder="1" applyAlignment="1">
      <alignment horizontal="center"/>
    </xf>
    <xf numFmtId="0" fontId="19" fillId="6" borderId="36" xfId="1" applyFont="1" applyFill="1" applyBorder="1" applyAlignment="1">
      <alignment horizontal="center"/>
    </xf>
    <xf numFmtId="0" fontId="19" fillId="0" borderId="23" xfId="1" applyFont="1" applyBorder="1" applyAlignment="1">
      <alignment horizontal="center"/>
    </xf>
    <xf numFmtId="0" fontId="19" fillId="0" borderId="24" xfId="1" applyFont="1" applyBorder="1" applyAlignment="1">
      <alignment horizontal="center"/>
    </xf>
    <xf numFmtId="0" fontId="19" fillId="0" borderId="25" xfId="1" applyFont="1" applyBorder="1" applyAlignment="1">
      <alignment horizontal="center"/>
    </xf>
    <xf numFmtId="0" fontId="18" fillId="0" borderId="26" xfId="1" applyFont="1" applyBorder="1" applyAlignment="1">
      <alignment horizontal="left"/>
    </xf>
    <xf numFmtId="0" fontId="18" fillId="0" borderId="0" xfId="1" applyFont="1" applyAlignment="1">
      <alignment horizontal="left"/>
    </xf>
    <xf numFmtId="0" fontId="19" fillId="0" borderId="26" xfId="1" applyFont="1" applyBorder="1" applyAlignment="1">
      <alignment horizontal="center"/>
    </xf>
    <xf numFmtId="0" fontId="19" fillId="0" borderId="0" xfId="1" applyFont="1" applyAlignment="1">
      <alignment horizontal="center"/>
    </xf>
    <xf numFmtId="0" fontId="19" fillId="0" borderId="40" xfId="1" applyFont="1" applyBorder="1" applyAlignment="1">
      <alignment horizontal="center"/>
    </xf>
    <xf numFmtId="0" fontId="19" fillId="0" borderId="36" xfId="1" applyFont="1" applyBorder="1" applyAlignment="1">
      <alignment horizontal="center"/>
    </xf>
    <xf numFmtId="0" fontId="20" fillId="0" borderId="31" xfId="1" applyFont="1" applyBorder="1" applyAlignment="1">
      <alignment horizontal="right" vertical="center" wrapText="1"/>
    </xf>
    <xf numFmtId="0" fontId="20" fillId="0" borderId="11" xfId="1" applyFont="1" applyBorder="1" applyAlignment="1">
      <alignment horizontal="right" vertical="center"/>
    </xf>
    <xf numFmtId="0" fontId="20" fillId="0" borderId="21" xfId="1" applyFont="1" applyBorder="1" applyAlignment="1">
      <alignment horizontal="right" vertical="center"/>
    </xf>
    <xf numFmtId="0" fontId="19" fillId="0" borderId="32" xfId="1" applyFont="1" applyBorder="1" applyAlignment="1">
      <alignment horizontal="center" vertical="center" wrapText="1"/>
    </xf>
    <xf numFmtId="0" fontId="19" fillId="0" borderId="33" xfId="1" applyFont="1" applyBorder="1" applyAlignment="1">
      <alignment horizontal="center" vertical="center" wrapText="1"/>
    </xf>
    <xf numFmtId="0" fontId="19" fillId="0" borderId="38" xfId="1" applyFont="1" applyBorder="1" applyAlignment="1">
      <alignment horizontal="center" vertical="center" wrapText="1"/>
    </xf>
    <xf numFmtId="0" fontId="20" fillId="0" borderId="15" xfId="1" applyFont="1" applyBorder="1" applyAlignment="1">
      <alignment horizontal="center" wrapText="1"/>
    </xf>
    <xf numFmtId="0" fontId="20" fillId="0" borderId="17" xfId="1" applyFont="1" applyBorder="1" applyAlignment="1">
      <alignment horizontal="center" wrapText="1"/>
    </xf>
    <xf numFmtId="0" fontId="20" fillId="0" borderId="19" xfId="1" applyFont="1" applyBorder="1" applyAlignment="1">
      <alignment horizontal="center" wrapText="1"/>
    </xf>
  </cellXfs>
  <cellStyles count="46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4" xfId="44" xr:uid="{5B466654-7C5A-48F4-8F22-D2A4CC48A2F6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0" builtinId="4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2 3" xfId="42" xr:uid="{B0B2074D-FD5B-401D-9F6D-3E9638E63388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1" builtinId="5"/>
    <cellStyle name="Porcentaje 2" xfId="43" xr:uid="{0B5A9430-C71B-4A44-BFB6-8AD762CCCCBC}"/>
    <cellStyle name="Porcentaje 3" xfId="45" xr:uid="{C30C272F-1973-4E87-847F-E57DE0B99A47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07" Type="http://schemas.openxmlformats.org/officeDocument/2006/relationships/customXml" Target="../customXml/item1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theme" Target="theme/theme1.xml"/><Relationship Id="rId108" Type="http://schemas.openxmlformats.org/officeDocument/2006/relationships/customXml" Target="../customXml/item2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customXml" Target="../customXml/item3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sharedStrings" Target="sharedStrings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68580</xdr:colOff>
      <xdr:row>2</xdr:row>
      <xdr:rowOff>106680</xdr:rowOff>
    </xdr:from>
    <xdr:to>
      <xdr:col>4</xdr:col>
      <xdr:colOff>1043940</xdr:colOff>
      <xdr:row>2</xdr:row>
      <xdr:rowOff>883920</xdr:rowOff>
    </xdr:to>
    <xdr:pic>
      <xdr:nvPicPr>
        <xdr:cNvPr id="3" name="Image 3" descr="Texto&#10;&#10;Descripción generada automáticamente">
          <a:extLst>
            <a:ext uri="{FF2B5EF4-FFF2-40B4-BE49-F238E27FC236}">
              <a16:creationId xmlns:a16="http://schemas.microsoft.com/office/drawing/2014/main" id="{6CBBAAD5-05F8-4275-BCE8-E318B411C1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8640" y="342900"/>
          <a:ext cx="3611880" cy="7772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336866</xdr:colOff>
      <xdr:row>2</xdr:row>
      <xdr:rowOff>152746</xdr:rowOff>
    </xdr:from>
    <xdr:to>
      <xdr:col>8</xdr:col>
      <xdr:colOff>569948</xdr:colOff>
      <xdr:row>2</xdr:row>
      <xdr:rowOff>1067836</xdr:rowOff>
    </xdr:to>
    <xdr:pic>
      <xdr:nvPicPr>
        <xdr:cNvPr id="2" name="Image 3" descr="Texto&#10;&#10;Descripción generada automáticamente">
          <a:extLst>
            <a:ext uri="{FF2B5EF4-FFF2-40B4-BE49-F238E27FC236}">
              <a16:creationId xmlns:a16="http://schemas.microsoft.com/office/drawing/2014/main" id="{D3F4500C-E50C-5821-56DC-AD2D53C87CF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27820" y="352038"/>
          <a:ext cx="3691390" cy="9150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P357"/>
  <sheetViews>
    <sheetView showGridLines="0" tabSelected="1" view="pageBreakPreview" zoomScale="85" zoomScaleNormal="70" zoomScaleSheetLayoutView="85" workbookViewId="0">
      <selection activeCell="I38" sqref="I38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31.25" style="15" customWidth="1"/>
    <col min="5" max="5" width="34" style="15" customWidth="1"/>
    <col min="6" max="6" width="21.625" style="16" customWidth="1"/>
    <col min="7" max="7" width="25.125" style="1" customWidth="1"/>
    <col min="8" max="8" width="14.875" style="1" customWidth="1"/>
    <col min="9" max="9" width="24.375" style="1" customWidth="1"/>
    <col min="10" max="10" width="4" style="17" customWidth="1"/>
    <col min="11" max="11" width="5.625" style="1" customWidth="1"/>
    <col min="12" max="12" width="3.875" style="1" customWidth="1"/>
    <col min="13" max="13" width="13.125" style="1" customWidth="1"/>
    <col min="14" max="14" width="16.25" style="1" customWidth="1"/>
    <col min="15" max="16" width="5.25" style="1" customWidth="1"/>
    <col min="17" max="18" width="4.125" style="1" customWidth="1"/>
    <col min="19" max="198" width="12.75" style="1" customWidth="1"/>
    <col min="199" max="238" width="13.875" style="2"/>
    <col min="239" max="239" width="2" style="2" customWidth="1"/>
    <col min="240" max="240" width="10.75" style="2" customWidth="1"/>
    <col min="241" max="241" width="53.375" style="2" customWidth="1"/>
    <col min="242" max="242" width="26.625" style="2" bestFit="1" customWidth="1"/>
    <col min="243" max="243" width="17.375" style="2" customWidth="1"/>
    <col min="244" max="244" width="25.125" style="2" customWidth="1"/>
    <col min="245" max="245" width="23.125" style="2" customWidth="1"/>
    <col min="246" max="246" width="26.125" style="2" customWidth="1"/>
    <col min="247" max="252" width="5.25" style="2" customWidth="1"/>
    <col min="253" max="254" width="4.125" style="2" customWidth="1"/>
    <col min="255" max="262" width="5.125" style="2" customWidth="1"/>
    <col min="263" max="454" width="12.75" style="2" customWidth="1"/>
    <col min="455" max="494" width="13.875" style="2"/>
    <col min="495" max="495" width="2" style="2" customWidth="1"/>
    <col min="496" max="496" width="10.75" style="2" customWidth="1"/>
    <col min="497" max="497" width="53.375" style="2" customWidth="1"/>
    <col min="498" max="498" width="26.625" style="2" bestFit="1" customWidth="1"/>
    <col min="499" max="499" width="17.375" style="2" customWidth="1"/>
    <col min="500" max="500" width="25.125" style="2" customWidth="1"/>
    <col min="501" max="501" width="23.125" style="2" customWidth="1"/>
    <col min="502" max="502" width="26.125" style="2" customWidth="1"/>
    <col min="503" max="508" width="5.25" style="2" customWidth="1"/>
    <col min="509" max="510" width="4.125" style="2" customWidth="1"/>
    <col min="511" max="518" width="5.125" style="2" customWidth="1"/>
    <col min="519" max="710" width="12.75" style="2" customWidth="1"/>
    <col min="711" max="750" width="13.875" style="2"/>
    <col min="751" max="751" width="2" style="2" customWidth="1"/>
    <col min="752" max="752" width="10.75" style="2" customWidth="1"/>
    <col min="753" max="753" width="53.375" style="2" customWidth="1"/>
    <col min="754" max="754" width="26.625" style="2" bestFit="1" customWidth="1"/>
    <col min="755" max="755" width="17.375" style="2" customWidth="1"/>
    <col min="756" max="756" width="25.125" style="2" customWidth="1"/>
    <col min="757" max="757" width="23.125" style="2" customWidth="1"/>
    <col min="758" max="758" width="26.125" style="2" customWidth="1"/>
    <col min="759" max="764" width="5.25" style="2" customWidth="1"/>
    <col min="765" max="766" width="4.125" style="2" customWidth="1"/>
    <col min="767" max="774" width="5.125" style="2" customWidth="1"/>
    <col min="775" max="966" width="12.75" style="2" customWidth="1"/>
    <col min="967" max="1006" width="13.875" style="2"/>
    <col min="1007" max="1007" width="2" style="2" customWidth="1"/>
    <col min="1008" max="1008" width="10.75" style="2" customWidth="1"/>
    <col min="1009" max="1009" width="53.375" style="2" customWidth="1"/>
    <col min="1010" max="1010" width="26.625" style="2" bestFit="1" customWidth="1"/>
    <col min="1011" max="1011" width="17.375" style="2" customWidth="1"/>
    <col min="1012" max="1012" width="25.125" style="2" customWidth="1"/>
    <col min="1013" max="1013" width="23.125" style="2" customWidth="1"/>
    <col min="1014" max="1014" width="26.125" style="2" customWidth="1"/>
    <col min="1015" max="1020" width="5.25" style="2" customWidth="1"/>
    <col min="1021" max="1022" width="4.125" style="2" customWidth="1"/>
    <col min="1023" max="1030" width="5.125" style="2" customWidth="1"/>
    <col min="1031" max="1222" width="12.75" style="2" customWidth="1"/>
    <col min="1223" max="1262" width="13.875" style="2"/>
    <col min="1263" max="1263" width="2" style="2" customWidth="1"/>
    <col min="1264" max="1264" width="10.75" style="2" customWidth="1"/>
    <col min="1265" max="1265" width="53.375" style="2" customWidth="1"/>
    <col min="1266" max="1266" width="26.625" style="2" bestFit="1" customWidth="1"/>
    <col min="1267" max="1267" width="17.375" style="2" customWidth="1"/>
    <col min="1268" max="1268" width="25.125" style="2" customWidth="1"/>
    <col min="1269" max="1269" width="23.125" style="2" customWidth="1"/>
    <col min="1270" max="1270" width="26.125" style="2" customWidth="1"/>
    <col min="1271" max="1276" width="5.25" style="2" customWidth="1"/>
    <col min="1277" max="1278" width="4.125" style="2" customWidth="1"/>
    <col min="1279" max="1286" width="5.125" style="2" customWidth="1"/>
    <col min="1287" max="1478" width="12.75" style="2" customWidth="1"/>
    <col min="1479" max="1518" width="13.875" style="2"/>
    <col min="1519" max="1519" width="2" style="2" customWidth="1"/>
    <col min="1520" max="1520" width="10.75" style="2" customWidth="1"/>
    <col min="1521" max="1521" width="53.375" style="2" customWidth="1"/>
    <col min="1522" max="1522" width="26.625" style="2" bestFit="1" customWidth="1"/>
    <col min="1523" max="1523" width="17.375" style="2" customWidth="1"/>
    <col min="1524" max="1524" width="25.125" style="2" customWidth="1"/>
    <col min="1525" max="1525" width="23.125" style="2" customWidth="1"/>
    <col min="1526" max="1526" width="26.125" style="2" customWidth="1"/>
    <col min="1527" max="1532" width="5.25" style="2" customWidth="1"/>
    <col min="1533" max="1534" width="4.125" style="2" customWidth="1"/>
    <col min="1535" max="1542" width="5.125" style="2" customWidth="1"/>
    <col min="1543" max="1734" width="12.75" style="2" customWidth="1"/>
    <col min="1735" max="1774" width="13.875" style="2"/>
    <col min="1775" max="1775" width="2" style="2" customWidth="1"/>
    <col min="1776" max="1776" width="10.75" style="2" customWidth="1"/>
    <col min="1777" max="1777" width="53.375" style="2" customWidth="1"/>
    <col min="1778" max="1778" width="26.625" style="2" bestFit="1" customWidth="1"/>
    <col min="1779" max="1779" width="17.375" style="2" customWidth="1"/>
    <col min="1780" max="1780" width="25.125" style="2" customWidth="1"/>
    <col min="1781" max="1781" width="23.125" style="2" customWidth="1"/>
    <col min="1782" max="1782" width="26.125" style="2" customWidth="1"/>
    <col min="1783" max="1788" width="5.25" style="2" customWidth="1"/>
    <col min="1789" max="1790" width="4.125" style="2" customWidth="1"/>
    <col min="1791" max="1798" width="5.125" style="2" customWidth="1"/>
    <col min="1799" max="1990" width="12.75" style="2" customWidth="1"/>
    <col min="1991" max="2030" width="13.875" style="2"/>
    <col min="2031" max="2031" width="2" style="2" customWidth="1"/>
    <col min="2032" max="2032" width="10.75" style="2" customWidth="1"/>
    <col min="2033" max="2033" width="53.375" style="2" customWidth="1"/>
    <col min="2034" max="2034" width="26.625" style="2" bestFit="1" customWidth="1"/>
    <col min="2035" max="2035" width="17.375" style="2" customWidth="1"/>
    <col min="2036" max="2036" width="25.125" style="2" customWidth="1"/>
    <col min="2037" max="2037" width="23.125" style="2" customWidth="1"/>
    <col min="2038" max="2038" width="26.125" style="2" customWidth="1"/>
    <col min="2039" max="2044" width="5.25" style="2" customWidth="1"/>
    <col min="2045" max="2046" width="4.125" style="2" customWidth="1"/>
    <col min="2047" max="2054" width="5.125" style="2" customWidth="1"/>
    <col min="2055" max="2246" width="12.75" style="2" customWidth="1"/>
    <col min="2247" max="2286" width="13.875" style="2"/>
    <col min="2287" max="2287" width="2" style="2" customWidth="1"/>
    <col min="2288" max="2288" width="10.75" style="2" customWidth="1"/>
    <col min="2289" max="2289" width="53.375" style="2" customWidth="1"/>
    <col min="2290" max="2290" width="26.625" style="2" bestFit="1" customWidth="1"/>
    <col min="2291" max="2291" width="17.375" style="2" customWidth="1"/>
    <col min="2292" max="2292" width="25.125" style="2" customWidth="1"/>
    <col min="2293" max="2293" width="23.125" style="2" customWidth="1"/>
    <col min="2294" max="2294" width="26.125" style="2" customWidth="1"/>
    <col min="2295" max="2300" width="5.25" style="2" customWidth="1"/>
    <col min="2301" max="2302" width="4.125" style="2" customWidth="1"/>
    <col min="2303" max="2310" width="5.125" style="2" customWidth="1"/>
    <col min="2311" max="2502" width="12.75" style="2" customWidth="1"/>
    <col min="2503" max="2542" width="13.875" style="2"/>
    <col min="2543" max="2543" width="2" style="2" customWidth="1"/>
    <col min="2544" max="2544" width="10.75" style="2" customWidth="1"/>
    <col min="2545" max="2545" width="53.375" style="2" customWidth="1"/>
    <col min="2546" max="2546" width="26.625" style="2" bestFit="1" customWidth="1"/>
    <col min="2547" max="2547" width="17.375" style="2" customWidth="1"/>
    <col min="2548" max="2548" width="25.125" style="2" customWidth="1"/>
    <col min="2549" max="2549" width="23.125" style="2" customWidth="1"/>
    <col min="2550" max="2550" width="26.125" style="2" customWidth="1"/>
    <col min="2551" max="2556" width="5.25" style="2" customWidth="1"/>
    <col min="2557" max="2558" width="4.125" style="2" customWidth="1"/>
    <col min="2559" max="2566" width="5.125" style="2" customWidth="1"/>
    <col min="2567" max="2758" width="12.75" style="2" customWidth="1"/>
    <col min="2759" max="2798" width="13.875" style="2"/>
    <col min="2799" max="2799" width="2" style="2" customWidth="1"/>
    <col min="2800" max="2800" width="10.75" style="2" customWidth="1"/>
    <col min="2801" max="2801" width="53.375" style="2" customWidth="1"/>
    <col min="2802" max="2802" width="26.625" style="2" bestFit="1" customWidth="1"/>
    <col min="2803" max="2803" width="17.375" style="2" customWidth="1"/>
    <col min="2804" max="2804" width="25.125" style="2" customWidth="1"/>
    <col min="2805" max="2805" width="23.125" style="2" customWidth="1"/>
    <col min="2806" max="2806" width="26.125" style="2" customWidth="1"/>
    <col min="2807" max="2812" width="5.25" style="2" customWidth="1"/>
    <col min="2813" max="2814" width="4.125" style="2" customWidth="1"/>
    <col min="2815" max="2822" width="5.125" style="2" customWidth="1"/>
    <col min="2823" max="3014" width="12.75" style="2" customWidth="1"/>
    <col min="3015" max="3054" width="13.875" style="2"/>
    <col min="3055" max="3055" width="2" style="2" customWidth="1"/>
    <col min="3056" max="3056" width="10.75" style="2" customWidth="1"/>
    <col min="3057" max="3057" width="53.375" style="2" customWidth="1"/>
    <col min="3058" max="3058" width="26.625" style="2" bestFit="1" customWidth="1"/>
    <col min="3059" max="3059" width="17.375" style="2" customWidth="1"/>
    <col min="3060" max="3060" width="25.125" style="2" customWidth="1"/>
    <col min="3061" max="3061" width="23.125" style="2" customWidth="1"/>
    <col min="3062" max="3062" width="26.125" style="2" customWidth="1"/>
    <col min="3063" max="3068" width="5.25" style="2" customWidth="1"/>
    <col min="3069" max="3070" width="4.125" style="2" customWidth="1"/>
    <col min="3071" max="3078" width="5.125" style="2" customWidth="1"/>
    <col min="3079" max="3270" width="12.75" style="2" customWidth="1"/>
    <col min="3271" max="3310" width="13.875" style="2"/>
    <col min="3311" max="3311" width="2" style="2" customWidth="1"/>
    <col min="3312" max="3312" width="10.75" style="2" customWidth="1"/>
    <col min="3313" max="3313" width="53.375" style="2" customWidth="1"/>
    <col min="3314" max="3314" width="26.625" style="2" bestFit="1" customWidth="1"/>
    <col min="3315" max="3315" width="17.375" style="2" customWidth="1"/>
    <col min="3316" max="3316" width="25.125" style="2" customWidth="1"/>
    <col min="3317" max="3317" width="23.125" style="2" customWidth="1"/>
    <col min="3318" max="3318" width="26.125" style="2" customWidth="1"/>
    <col min="3319" max="3324" width="5.25" style="2" customWidth="1"/>
    <col min="3325" max="3326" width="4.125" style="2" customWidth="1"/>
    <col min="3327" max="3334" width="5.125" style="2" customWidth="1"/>
    <col min="3335" max="3526" width="12.75" style="2" customWidth="1"/>
    <col min="3527" max="3566" width="13.875" style="2"/>
    <col min="3567" max="3567" width="2" style="2" customWidth="1"/>
    <col min="3568" max="3568" width="10.75" style="2" customWidth="1"/>
    <col min="3569" max="3569" width="53.375" style="2" customWidth="1"/>
    <col min="3570" max="3570" width="26.625" style="2" bestFit="1" customWidth="1"/>
    <col min="3571" max="3571" width="17.375" style="2" customWidth="1"/>
    <col min="3572" max="3572" width="25.125" style="2" customWidth="1"/>
    <col min="3573" max="3573" width="23.125" style="2" customWidth="1"/>
    <col min="3574" max="3574" width="26.125" style="2" customWidth="1"/>
    <col min="3575" max="3580" width="5.25" style="2" customWidth="1"/>
    <col min="3581" max="3582" width="4.125" style="2" customWidth="1"/>
    <col min="3583" max="3590" width="5.125" style="2" customWidth="1"/>
    <col min="3591" max="3782" width="12.75" style="2" customWidth="1"/>
    <col min="3783" max="3822" width="13.875" style="2"/>
    <col min="3823" max="3823" width="2" style="2" customWidth="1"/>
    <col min="3824" max="3824" width="10.75" style="2" customWidth="1"/>
    <col min="3825" max="3825" width="53.375" style="2" customWidth="1"/>
    <col min="3826" max="3826" width="26.625" style="2" bestFit="1" customWidth="1"/>
    <col min="3827" max="3827" width="17.375" style="2" customWidth="1"/>
    <col min="3828" max="3828" width="25.125" style="2" customWidth="1"/>
    <col min="3829" max="3829" width="23.125" style="2" customWidth="1"/>
    <col min="3830" max="3830" width="26.125" style="2" customWidth="1"/>
    <col min="3831" max="3836" width="5.25" style="2" customWidth="1"/>
    <col min="3837" max="3838" width="4.125" style="2" customWidth="1"/>
    <col min="3839" max="3846" width="5.125" style="2" customWidth="1"/>
    <col min="3847" max="4038" width="12.75" style="2" customWidth="1"/>
    <col min="4039" max="4078" width="13.875" style="2"/>
    <col min="4079" max="4079" width="2" style="2" customWidth="1"/>
    <col min="4080" max="4080" width="10.75" style="2" customWidth="1"/>
    <col min="4081" max="4081" width="53.375" style="2" customWidth="1"/>
    <col min="4082" max="4082" width="26.625" style="2" bestFit="1" customWidth="1"/>
    <col min="4083" max="4083" width="17.375" style="2" customWidth="1"/>
    <col min="4084" max="4084" width="25.125" style="2" customWidth="1"/>
    <col min="4085" max="4085" width="23.125" style="2" customWidth="1"/>
    <col min="4086" max="4086" width="26.125" style="2" customWidth="1"/>
    <col min="4087" max="4092" width="5.25" style="2" customWidth="1"/>
    <col min="4093" max="4094" width="4.125" style="2" customWidth="1"/>
    <col min="4095" max="4102" width="5.125" style="2" customWidth="1"/>
    <col min="4103" max="4294" width="12.75" style="2" customWidth="1"/>
    <col min="4295" max="4334" width="13.875" style="2"/>
    <col min="4335" max="4335" width="2" style="2" customWidth="1"/>
    <col min="4336" max="4336" width="10.75" style="2" customWidth="1"/>
    <col min="4337" max="4337" width="53.375" style="2" customWidth="1"/>
    <col min="4338" max="4338" width="26.625" style="2" bestFit="1" customWidth="1"/>
    <col min="4339" max="4339" width="17.375" style="2" customWidth="1"/>
    <col min="4340" max="4340" width="25.125" style="2" customWidth="1"/>
    <col min="4341" max="4341" width="23.125" style="2" customWidth="1"/>
    <col min="4342" max="4342" width="26.125" style="2" customWidth="1"/>
    <col min="4343" max="4348" width="5.25" style="2" customWidth="1"/>
    <col min="4349" max="4350" width="4.125" style="2" customWidth="1"/>
    <col min="4351" max="4358" width="5.125" style="2" customWidth="1"/>
    <col min="4359" max="4550" width="12.75" style="2" customWidth="1"/>
    <col min="4551" max="4590" width="13.875" style="2"/>
    <col min="4591" max="4591" width="2" style="2" customWidth="1"/>
    <col min="4592" max="4592" width="10.75" style="2" customWidth="1"/>
    <col min="4593" max="4593" width="53.375" style="2" customWidth="1"/>
    <col min="4594" max="4594" width="26.625" style="2" bestFit="1" customWidth="1"/>
    <col min="4595" max="4595" width="17.375" style="2" customWidth="1"/>
    <col min="4596" max="4596" width="25.125" style="2" customWidth="1"/>
    <col min="4597" max="4597" width="23.125" style="2" customWidth="1"/>
    <col min="4598" max="4598" width="26.125" style="2" customWidth="1"/>
    <col min="4599" max="4604" width="5.25" style="2" customWidth="1"/>
    <col min="4605" max="4606" width="4.125" style="2" customWidth="1"/>
    <col min="4607" max="4614" width="5.125" style="2" customWidth="1"/>
    <col min="4615" max="4806" width="12.75" style="2" customWidth="1"/>
    <col min="4807" max="4846" width="13.875" style="2"/>
    <col min="4847" max="4847" width="2" style="2" customWidth="1"/>
    <col min="4848" max="4848" width="10.75" style="2" customWidth="1"/>
    <col min="4849" max="4849" width="53.375" style="2" customWidth="1"/>
    <col min="4850" max="4850" width="26.625" style="2" bestFit="1" customWidth="1"/>
    <col min="4851" max="4851" width="17.375" style="2" customWidth="1"/>
    <col min="4852" max="4852" width="25.125" style="2" customWidth="1"/>
    <col min="4853" max="4853" width="23.125" style="2" customWidth="1"/>
    <col min="4854" max="4854" width="26.125" style="2" customWidth="1"/>
    <col min="4855" max="4860" width="5.25" style="2" customWidth="1"/>
    <col min="4861" max="4862" width="4.125" style="2" customWidth="1"/>
    <col min="4863" max="4870" width="5.125" style="2" customWidth="1"/>
    <col min="4871" max="5062" width="12.75" style="2" customWidth="1"/>
    <col min="5063" max="5102" width="13.875" style="2"/>
    <col min="5103" max="5103" width="2" style="2" customWidth="1"/>
    <col min="5104" max="5104" width="10.75" style="2" customWidth="1"/>
    <col min="5105" max="5105" width="53.375" style="2" customWidth="1"/>
    <col min="5106" max="5106" width="26.625" style="2" bestFit="1" customWidth="1"/>
    <col min="5107" max="5107" width="17.375" style="2" customWidth="1"/>
    <col min="5108" max="5108" width="25.125" style="2" customWidth="1"/>
    <col min="5109" max="5109" width="23.125" style="2" customWidth="1"/>
    <col min="5110" max="5110" width="26.125" style="2" customWidth="1"/>
    <col min="5111" max="5116" width="5.25" style="2" customWidth="1"/>
    <col min="5117" max="5118" width="4.125" style="2" customWidth="1"/>
    <col min="5119" max="5126" width="5.125" style="2" customWidth="1"/>
    <col min="5127" max="5318" width="12.75" style="2" customWidth="1"/>
    <col min="5319" max="5358" width="13.875" style="2"/>
    <col min="5359" max="5359" width="2" style="2" customWidth="1"/>
    <col min="5360" max="5360" width="10.75" style="2" customWidth="1"/>
    <col min="5361" max="5361" width="53.375" style="2" customWidth="1"/>
    <col min="5362" max="5362" width="26.625" style="2" bestFit="1" customWidth="1"/>
    <col min="5363" max="5363" width="17.375" style="2" customWidth="1"/>
    <col min="5364" max="5364" width="25.125" style="2" customWidth="1"/>
    <col min="5365" max="5365" width="23.125" style="2" customWidth="1"/>
    <col min="5366" max="5366" width="26.125" style="2" customWidth="1"/>
    <col min="5367" max="5372" width="5.25" style="2" customWidth="1"/>
    <col min="5373" max="5374" width="4.125" style="2" customWidth="1"/>
    <col min="5375" max="5382" width="5.125" style="2" customWidth="1"/>
    <col min="5383" max="5574" width="12.75" style="2" customWidth="1"/>
    <col min="5575" max="5614" width="13.875" style="2"/>
    <col min="5615" max="5615" width="2" style="2" customWidth="1"/>
    <col min="5616" max="5616" width="10.75" style="2" customWidth="1"/>
    <col min="5617" max="5617" width="53.375" style="2" customWidth="1"/>
    <col min="5618" max="5618" width="26.625" style="2" bestFit="1" customWidth="1"/>
    <col min="5619" max="5619" width="17.375" style="2" customWidth="1"/>
    <col min="5620" max="5620" width="25.125" style="2" customWidth="1"/>
    <col min="5621" max="5621" width="23.125" style="2" customWidth="1"/>
    <col min="5622" max="5622" width="26.125" style="2" customWidth="1"/>
    <col min="5623" max="5628" width="5.25" style="2" customWidth="1"/>
    <col min="5629" max="5630" width="4.125" style="2" customWidth="1"/>
    <col min="5631" max="5638" width="5.125" style="2" customWidth="1"/>
    <col min="5639" max="5830" width="12.75" style="2" customWidth="1"/>
    <col min="5831" max="5870" width="13.875" style="2"/>
    <col min="5871" max="5871" width="2" style="2" customWidth="1"/>
    <col min="5872" max="5872" width="10.75" style="2" customWidth="1"/>
    <col min="5873" max="5873" width="53.375" style="2" customWidth="1"/>
    <col min="5874" max="5874" width="26.625" style="2" bestFit="1" customWidth="1"/>
    <col min="5875" max="5875" width="17.375" style="2" customWidth="1"/>
    <col min="5876" max="5876" width="25.125" style="2" customWidth="1"/>
    <col min="5877" max="5877" width="23.125" style="2" customWidth="1"/>
    <col min="5878" max="5878" width="26.125" style="2" customWidth="1"/>
    <col min="5879" max="5884" width="5.25" style="2" customWidth="1"/>
    <col min="5885" max="5886" width="4.125" style="2" customWidth="1"/>
    <col min="5887" max="5894" width="5.125" style="2" customWidth="1"/>
    <col min="5895" max="6086" width="12.75" style="2" customWidth="1"/>
    <col min="6087" max="6126" width="13.875" style="2"/>
    <col min="6127" max="6127" width="2" style="2" customWidth="1"/>
    <col min="6128" max="6128" width="10.75" style="2" customWidth="1"/>
    <col min="6129" max="6129" width="53.375" style="2" customWidth="1"/>
    <col min="6130" max="6130" width="26.625" style="2" bestFit="1" customWidth="1"/>
    <col min="6131" max="6131" width="17.375" style="2" customWidth="1"/>
    <col min="6132" max="6132" width="25.125" style="2" customWidth="1"/>
    <col min="6133" max="6133" width="23.125" style="2" customWidth="1"/>
    <col min="6134" max="6134" width="26.125" style="2" customWidth="1"/>
    <col min="6135" max="6140" width="5.25" style="2" customWidth="1"/>
    <col min="6141" max="6142" width="4.125" style="2" customWidth="1"/>
    <col min="6143" max="6150" width="5.125" style="2" customWidth="1"/>
    <col min="6151" max="6342" width="12.75" style="2" customWidth="1"/>
    <col min="6343" max="6382" width="13.875" style="2"/>
    <col min="6383" max="6383" width="2" style="2" customWidth="1"/>
    <col min="6384" max="6384" width="10.75" style="2" customWidth="1"/>
    <col min="6385" max="6385" width="53.375" style="2" customWidth="1"/>
    <col min="6386" max="6386" width="26.625" style="2" bestFit="1" customWidth="1"/>
    <col min="6387" max="6387" width="17.375" style="2" customWidth="1"/>
    <col min="6388" max="6388" width="25.125" style="2" customWidth="1"/>
    <col min="6389" max="6389" width="23.125" style="2" customWidth="1"/>
    <col min="6390" max="6390" width="26.125" style="2" customWidth="1"/>
    <col min="6391" max="6396" width="5.25" style="2" customWidth="1"/>
    <col min="6397" max="6398" width="4.125" style="2" customWidth="1"/>
    <col min="6399" max="6406" width="5.125" style="2" customWidth="1"/>
    <col min="6407" max="6598" width="12.75" style="2" customWidth="1"/>
    <col min="6599" max="6638" width="13.875" style="2"/>
    <col min="6639" max="6639" width="2" style="2" customWidth="1"/>
    <col min="6640" max="6640" width="10.75" style="2" customWidth="1"/>
    <col min="6641" max="6641" width="53.375" style="2" customWidth="1"/>
    <col min="6642" max="6642" width="26.625" style="2" bestFit="1" customWidth="1"/>
    <col min="6643" max="6643" width="17.375" style="2" customWidth="1"/>
    <col min="6644" max="6644" width="25.125" style="2" customWidth="1"/>
    <col min="6645" max="6645" width="23.125" style="2" customWidth="1"/>
    <col min="6646" max="6646" width="26.125" style="2" customWidth="1"/>
    <col min="6647" max="6652" width="5.25" style="2" customWidth="1"/>
    <col min="6653" max="6654" width="4.125" style="2" customWidth="1"/>
    <col min="6655" max="6662" width="5.125" style="2" customWidth="1"/>
    <col min="6663" max="6854" width="12.75" style="2" customWidth="1"/>
    <col min="6855" max="6894" width="13.875" style="2"/>
    <col min="6895" max="6895" width="2" style="2" customWidth="1"/>
    <col min="6896" max="6896" width="10.75" style="2" customWidth="1"/>
    <col min="6897" max="6897" width="53.375" style="2" customWidth="1"/>
    <col min="6898" max="6898" width="26.625" style="2" bestFit="1" customWidth="1"/>
    <col min="6899" max="6899" width="17.375" style="2" customWidth="1"/>
    <col min="6900" max="6900" width="25.125" style="2" customWidth="1"/>
    <col min="6901" max="6901" width="23.125" style="2" customWidth="1"/>
    <col min="6902" max="6902" width="26.125" style="2" customWidth="1"/>
    <col min="6903" max="6908" width="5.25" style="2" customWidth="1"/>
    <col min="6909" max="6910" width="4.125" style="2" customWidth="1"/>
    <col min="6911" max="6918" width="5.125" style="2" customWidth="1"/>
    <col min="6919" max="7110" width="12.75" style="2" customWidth="1"/>
    <col min="7111" max="7150" width="13.875" style="2"/>
    <col min="7151" max="7151" width="2" style="2" customWidth="1"/>
    <col min="7152" max="7152" width="10.75" style="2" customWidth="1"/>
    <col min="7153" max="7153" width="53.375" style="2" customWidth="1"/>
    <col min="7154" max="7154" width="26.625" style="2" bestFit="1" customWidth="1"/>
    <col min="7155" max="7155" width="17.375" style="2" customWidth="1"/>
    <col min="7156" max="7156" width="25.125" style="2" customWidth="1"/>
    <col min="7157" max="7157" width="23.125" style="2" customWidth="1"/>
    <col min="7158" max="7158" width="26.125" style="2" customWidth="1"/>
    <col min="7159" max="7164" width="5.25" style="2" customWidth="1"/>
    <col min="7165" max="7166" width="4.125" style="2" customWidth="1"/>
    <col min="7167" max="7174" width="5.125" style="2" customWidth="1"/>
    <col min="7175" max="7366" width="12.75" style="2" customWidth="1"/>
    <col min="7367" max="7406" width="13.875" style="2"/>
    <col min="7407" max="7407" width="2" style="2" customWidth="1"/>
    <col min="7408" max="7408" width="10.75" style="2" customWidth="1"/>
    <col min="7409" max="7409" width="53.375" style="2" customWidth="1"/>
    <col min="7410" max="7410" width="26.625" style="2" bestFit="1" customWidth="1"/>
    <col min="7411" max="7411" width="17.375" style="2" customWidth="1"/>
    <col min="7412" max="7412" width="25.125" style="2" customWidth="1"/>
    <col min="7413" max="7413" width="23.125" style="2" customWidth="1"/>
    <col min="7414" max="7414" width="26.125" style="2" customWidth="1"/>
    <col min="7415" max="7420" width="5.25" style="2" customWidth="1"/>
    <col min="7421" max="7422" width="4.125" style="2" customWidth="1"/>
    <col min="7423" max="7430" width="5.125" style="2" customWidth="1"/>
    <col min="7431" max="7622" width="12.75" style="2" customWidth="1"/>
    <col min="7623" max="7662" width="13.875" style="2"/>
    <col min="7663" max="7663" width="2" style="2" customWidth="1"/>
    <col min="7664" max="7664" width="10.75" style="2" customWidth="1"/>
    <col min="7665" max="7665" width="53.375" style="2" customWidth="1"/>
    <col min="7666" max="7666" width="26.625" style="2" bestFit="1" customWidth="1"/>
    <col min="7667" max="7667" width="17.375" style="2" customWidth="1"/>
    <col min="7668" max="7668" width="25.125" style="2" customWidth="1"/>
    <col min="7669" max="7669" width="23.125" style="2" customWidth="1"/>
    <col min="7670" max="7670" width="26.125" style="2" customWidth="1"/>
    <col min="7671" max="7676" width="5.25" style="2" customWidth="1"/>
    <col min="7677" max="7678" width="4.125" style="2" customWidth="1"/>
    <col min="7679" max="7686" width="5.125" style="2" customWidth="1"/>
    <col min="7687" max="7878" width="12.75" style="2" customWidth="1"/>
    <col min="7879" max="7918" width="13.875" style="2"/>
    <col min="7919" max="7919" width="2" style="2" customWidth="1"/>
    <col min="7920" max="7920" width="10.75" style="2" customWidth="1"/>
    <col min="7921" max="7921" width="53.375" style="2" customWidth="1"/>
    <col min="7922" max="7922" width="26.625" style="2" bestFit="1" customWidth="1"/>
    <col min="7923" max="7923" width="17.375" style="2" customWidth="1"/>
    <col min="7924" max="7924" width="25.125" style="2" customWidth="1"/>
    <col min="7925" max="7925" width="23.125" style="2" customWidth="1"/>
    <col min="7926" max="7926" width="26.125" style="2" customWidth="1"/>
    <col min="7927" max="7932" width="5.25" style="2" customWidth="1"/>
    <col min="7933" max="7934" width="4.125" style="2" customWidth="1"/>
    <col min="7935" max="7942" width="5.125" style="2" customWidth="1"/>
    <col min="7943" max="8134" width="12.75" style="2" customWidth="1"/>
    <col min="8135" max="8174" width="13.875" style="2"/>
    <col min="8175" max="8175" width="2" style="2" customWidth="1"/>
    <col min="8176" max="8176" width="10.75" style="2" customWidth="1"/>
    <col min="8177" max="8177" width="53.375" style="2" customWidth="1"/>
    <col min="8178" max="8178" width="26.625" style="2" bestFit="1" customWidth="1"/>
    <col min="8179" max="8179" width="17.375" style="2" customWidth="1"/>
    <col min="8180" max="8180" width="25.125" style="2" customWidth="1"/>
    <col min="8181" max="8181" width="23.125" style="2" customWidth="1"/>
    <col min="8182" max="8182" width="26.125" style="2" customWidth="1"/>
    <col min="8183" max="8188" width="5.25" style="2" customWidth="1"/>
    <col min="8189" max="8190" width="4.125" style="2" customWidth="1"/>
    <col min="8191" max="8198" width="5.125" style="2" customWidth="1"/>
    <col min="8199" max="8390" width="12.75" style="2" customWidth="1"/>
    <col min="8391" max="8430" width="13.875" style="2"/>
    <col min="8431" max="8431" width="2" style="2" customWidth="1"/>
    <col min="8432" max="8432" width="10.75" style="2" customWidth="1"/>
    <col min="8433" max="8433" width="53.375" style="2" customWidth="1"/>
    <col min="8434" max="8434" width="26.625" style="2" bestFit="1" customWidth="1"/>
    <col min="8435" max="8435" width="17.375" style="2" customWidth="1"/>
    <col min="8436" max="8436" width="25.125" style="2" customWidth="1"/>
    <col min="8437" max="8437" width="23.125" style="2" customWidth="1"/>
    <col min="8438" max="8438" width="26.125" style="2" customWidth="1"/>
    <col min="8439" max="8444" width="5.25" style="2" customWidth="1"/>
    <col min="8445" max="8446" width="4.125" style="2" customWidth="1"/>
    <col min="8447" max="8454" width="5.125" style="2" customWidth="1"/>
    <col min="8455" max="8646" width="12.75" style="2" customWidth="1"/>
    <col min="8647" max="8686" width="13.875" style="2"/>
    <col min="8687" max="8687" width="2" style="2" customWidth="1"/>
    <col min="8688" max="8688" width="10.75" style="2" customWidth="1"/>
    <col min="8689" max="8689" width="53.375" style="2" customWidth="1"/>
    <col min="8690" max="8690" width="26.625" style="2" bestFit="1" customWidth="1"/>
    <col min="8691" max="8691" width="17.375" style="2" customWidth="1"/>
    <col min="8692" max="8692" width="25.125" style="2" customWidth="1"/>
    <col min="8693" max="8693" width="23.125" style="2" customWidth="1"/>
    <col min="8694" max="8694" width="26.125" style="2" customWidth="1"/>
    <col min="8695" max="8700" width="5.25" style="2" customWidth="1"/>
    <col min="8701" max="8702" width="4.125" style="2" customWidth="1"/>
    <col min="8703" max="8710" width="5.125" style="2" customWidth="1"/>
    <col min="8711" max="8902" width="12.75" style="2" customWidth="1"/>
    <col min="8903" max="8942" width="13.875" style="2"/>
    <col min="8943" max="8943" width="2" style="2" customWidth="1"/>
    <col min="8944" max="8944" width="10.75" style="2" customWidth="1"/>
    <col min="8945" max="8945" width="53.375" style="2" customWidth="1"/>
    <col min="8946" max="8946" width="26.625" style="2" bestFit="1" customWidth="1"/>
    <col min="8947" max="8947" width="17.375" style="2" customWidth="1"/>
    <col min="8948" max="8948" width="25.125" style="2" customWidth="1"/>
    <col min="8949" max="8949" width="23.125" style="2" customWidth="1"/>
    <col min="8950" max="8950" width="26.125" style="2" customWidth="1"/>
    <col min="8951" max="8956" width="5.25" style="2" customWidth="1"/>
    <col min="8957" max="8958" width="4.125" style="2" customWidth="1"/>
    <col min="8959" max="8966" width="5.125" style="2" customWidth="1"/>
    <col min="8967" max="9158" width="12.75" style="2" customWidth="1"/>
    <col min="9159" max="9198" width="13.875" style="2"/>
    <col min="9199" max="9199" width="2" style="2" customWidth="1"/>
    <col min="9200" max="9200" width="10.75" style="2" customWidth="1"/>
    <col min="9201" max="9201" width="53.375" style="2" customWidth="1"/>
    <col min="9202" max="9202" width="26.625" style="2" bestFit="1" customWidth="1"/>
    <col min="9203" max="9203" width="17.375" style="2" customWidth="1"/>
    <col min="9204" max="9204" width="25.125" style="2" customWidth="1"/>
    <col min="9205" max="9205" width="23.125" style="2" customWidth="1"/>
    <col min="9206" max="9206" width="26.125" style="2" customWidth="1"/>
    <col min="9207" max="9212" width="5.25" style="2" customWidth="1"/>
    <col min="9213" max="9214" width="4.125" style="2" customWidth="1"/>
    <col min="9215" max="9222" width="5.125" style="2" customWidth="1"/>
    <col min="9223" max="9414" width="12.75" style="2" customWidth="1"/>
    <col min="9415" max="9454" width="13.875" style="2"/>
    <col min="9455" max="9455" width="2" style="2" customWidth="1"/>
    <col min="9456" max="9456" width="10.75" style="2" customWidth="1"/>
    <col min="9457" max="9457" width="53.375" style="2" customWidth="1"/>
    <col min="9458" max="9458" width="26.625" style="2" bestFit="1" customWidth="1"/>
    <col min="9459" max="9459" width="17.375" style="2" customWidth="1"/>
    <col min="9460" max="9460" width="25.125" style="2" customWidth="1"/>
    <col min="9461" max="9461" width="23.125" style="2" customWidth="1"/>
    <col min="9462" max="9462" width="26.125" style="2" customWidth="1"/>
    <col min="9463" max="9468" width="5.25" style="2" customWidth="1"/>
    <col min="9469" max="9470" width="4.125" style="2" customWidth="1"/>
    <col min="9471" max="9478" width="5.125" style="2" customWidth="1"/>
    <col min="9479" max="9670" width="12.75" style="2" customWidth="1"/>
    <col min="9671" max="9710" width="13.875" style="2"/>
    <col min="9711" max="9711" width="2" style="2" customWidth="1"/>
    <col min="9712" max="9712" width="10.75" style="2" customWidth="1"/>
    <col min="9713" max="9713" width="53.375" style="2" customWidth="1"/>
    <col min="9714" max="9714" width="26.625" style="2" bestFit="1" customWidth="1"/>
    <col min="9715" max="9715" width="17.375" style="2" customWidth="1"/>
    <col min="9716" max="9716" width="25.125" style="2" customWidth="1"/>
    <col min="9717" max="9717" width="23.125" style="2" customWidth="1"/>
    <col min="9718" max="9718" width="26.125" style="2" customWidth="1"/>
    <col min="9719" max="9724" width="5.25" style="2" customWidth="1"/>
    <col min="9725" max="9726" width="4.125" style="2" customWidth="1"/>
    <col min="9727" max="9734" width="5.125" style="2" customWidth="1"/>
    <col min="9735" max="9926" width="12.75" style="2" customWidth="1"/>
    <col min="9927" max="9966" width="13.875" style="2"/>
    <col min="9967" max="9967" width="2" style="2" customWidth="1"/>
    <col min="9968" max="9968" width="10.75" style="2" customWidth="1"/>
    <col min="9969" max="9969" width="53.375" style="2" customWidth="1"/>
    <col min="9970" max="9970" width="26.625" style="2" bestFit="1" customWidth="1"/>
    <col min="9971" max="9971" width="17.375" style="2" customWidth="1"/>
    <col min="9972" max="9972" width="25.125" style="2" customWidth="1"/>
    <col min="9973" max="9973" width="23.125" style="2" customWidth="1"/>
    <col min="9974" max="9974" width="26.125" style="2" customWidth="1"/>
    <col min="9975" max="9980" width="5.25" style="2" customWidth="1"/>
    <col min="9981" max="9982" width="4.125" style="2" customWidth="1"/>
    <col min="9983" max="9990" width="5.125" style="2" customWidth="1"/>
    <col min="9991" max="10182" width="12.75" style="2" customWidth="1"/>
    <col min="10183" max="10222" width="13.875" style="2"/>
    <col min="10223" max="10223" width="2" style="2" customWidth="1"/>
    <col min="10224" max="10224" width="10.75" style="2" customWidth="1"/>
    <col min="10225" max="10225" width="53.375" style="2" customWidth="1"/>
    <col min="10226" max="10226" width="26.625" style="2" bestFit="1" customWidth="1"/>
    <col min="10227" max="10227" width="17.375" style="2" customWidth="1"/>
    <col min="10228" max="10228" width="25.125" style="2" customWidth="1"/>
    <col min="10229" max="10229" width="23.125" style="2" customWidth="1"/>
    <col min="10230" max="10230" width="26.125" style="2" customWidth="1"/>
    <col min="10231" max="10236" width="5.25" style="2" customWidth="1"/>
    <col min="10237" max="10238" width="4.125" style="2" customWidth="1"/>
    <col min="10239" max="10246" width="5.125" style="2" customWidth="1"/>
    <col min="10247" max="10438" width="12.75" style="2" customWidth="1"/>
    <col min="10439" max="10478" width="13.875" style="2"/>
    <col min="10479" max="10479" width="2" style="2" customWidth="1"/>
    <col min="10480" max="10480" width="10.75" style="2" customWidth="1"/>
    <col min="10481" max="10481" width="53.375" style="2" customWidth="1"/>
    <col min="10482" max="10482" width="26.625" style="2" bestFit="1" customWidth="1"/>
    <col min="10483" max="10483" width="17.375" style="2" customWidth="1"/>
    <col min="10484" max="10484" width="25.125" style="2" customWidth="1"/>
    <col min="10485" max="10485" width="23.125" style="2" customWidth="1"/>
    <col min="10486" max="10486" width="26.125" style="2" customWidth="1"/>
    <col min="10487" max="10492" width="5.25" style="2" customWidth="1"/>
    <col min="10493" max="10494" width="4.125" style="2" customWidth="1"/>
    <col min="10495" max="10502" width="5.125" style="2" customWidth="1"/>
    <col min="10503" max="10694" width="12.75" style="2" customWidth="1"/>
    <col min="10695" max="10734" width="13.875" style="2"/>
    <col min="10735" max="10735" width="2" style="2" customWidth="1"/>
    <col min="10736" max="10736" width="10.75" style="2" customWidth="1"/>
    <col min="10737" max="10737" width="53.375" style="2" customWidth="1"/>
    <col min="10738" max="10738" width="26.625" style="2" bestFit="1" customWidth="1"/>
    <col min="10739" max="10739" width="17.375" style="2" customWidth="1"/>
    <col min="10740" max="10740" width="25.125" style="2" customWidth="1"/>
    <col min="10741" max="10741" width="23.125" style="2" customWidth="1"/>
    <col min="10742" max="10742" width="26.125" style="2" customWidth="1"/>
    <col min="10743" max="10748" width="5.25" style="2" customWidth="1"/>
    <col min="10749" max="10750" width="4.125" style="2" customWidth="1"/>
    <col min="10751" max="10758" width="5.125" style="2" customWidth="1"/>
    <col min="10759" max="10950" width="12.75" style="2" customWidth="1"/>
    <col min="10951" max="10990" width="13.875" style="2"/>
    <col min="10991" max="10991" width="2" style="2" customWidth="1"/>
    <col min="10992" max="10992" width="10.75" style="2" customWidth="1"/>
    <col min="10993" max="10993" width="53.375" style="2" customWidth="1"/>
    <col min="10994" max="10994" width="26.625" style="2" bestFit="1" customWidth="1"/>
    <col min="10995" max="10995" width="17.375" style="2" customWidth="1"/>
    <col min="10996" max="10996" width="25.125" style="2" customWidth="1"/>
    <col min="10997" max="10997" width="23.125" style="2" customWidth="1"/>
    <col min="10998" max="10998" width="26.125" style="2" customWidth="1"/>
    <col min="10999" max="11004" width="5.25" style="2" customWidth="1"/>
    <col min="11005" max="11006" width="4.125" style="2" customWidth="1"/>
    <col min="11007" max="11014" width="5.125" style="2" customWidth="1"/>
    <col min="11015" max="11206" width="12.75" style="2" customWidth="1"/>
    <col min="11207" max="11246" width="13.875" style="2"/>
    <col min="11247" max="11247" width="2" style="2" customWidth="1"/>
    <col min="11248" max="11248" width="10.75" style="2" customWidth="1"/>
    <col min="11249" max="11249" width="53.375" style="2" customWidth="1"/>
    <col min="11250" max="11250" width="26.625" style="2" bestFit="1" customWidth="1"/>
    <col min="11251" max="11251" width="17.375" style="2" customWidth="1"/>
    <col min="11252" max="11252" width="25.125" style="2" customWidth="1"/>
    <col min="11253" max="11253" width="23.125" style="2" customWidth="1"/>
    <col min="11254" max="11254" width="26.125" style="2" customWidth="1"/>
    <col min="11255" max="11260" width="5.25" style="2" customWidth="1"/>
    <col min="11261" max="11262" width="4.125" style="2" customWidth="1"/>
    <col min="11263" max="11270" width="5.125" style="2" customWidth="1"/>
    <col min="11271" max="11462" width="12.75" style="2" customWidth="1"/>
    <col min="11463" max="11502" width="13.875" style="2"/>
    <col min="11503" max="11503" width="2" style="2" customWidth="1"/>
    <col min="11504" max="11504" width="10.75" style="2" customWidth="1"/>
    <col min="11505" max="11505" width="53.375" style="2" customWidth="1"/>
    <col min="11506" max="11506" width="26.625" style="2" bestFit="1" customWidth="1"/>
    <col min="11507" max="11507" width="17.375" style="2" customWidth="1"/>
    <col min="11508" max="11508" width="25.125" style="2" customWidth="1"/>
    <col min="11509" max="11509" width="23.125" style="2" customWidth="1"/>
    <col min="11510" max="11510" width="26.125" style="2" customWidth="1"/>
    <col min="11511" max="11516" width="5.25" style="2" customWidth="1"/>
    <col min="11517" max="11518" width="4.125" style="2" customWidth="1"/>
    <col min="11519" max="11526" width="5.125" style="2" customWidth="1"/>
    <col min="11527" max="11718" width="12.75" style="2" customWidth="1"/>
    <col min="11719" max="11758" width="13.875" style="2"/>
    <col min="11759" max="11759" width="2" style="2" customWidth="1"/>
    <col min="11760" max="11760" width="10.75" style="2" customWidth="1"/>
    <col min="11761" max="11761" width="53.375" style="2" customWidth="1"/>
    <col min="11762" max="11762" width="26.625" style="2" bestFit="1" customWidth="1"/>
    <col min="11763" max="11763" width="17.375" style="2" customWidth="1"/>
    <col min="11764" max="11764" width="25.125" style="2" customWidth="1"/>
    <col min="11765" max="11765" width="23.125" style="2" customWidth="1"/>
    <col min="11766" max="11766" width="26.125" style="2" customWidth="1"/>
    <col min="11767" max="11772" width="5.25" style="2" customWidth="1"/>
    <col min="11773" max="11774" width="4.125" style="2" customWidth="1"/>
    <col min="11775" max="11782" width="5.125" style="2" customWidth="1"/>
    <col min="11783" max="11974" width="12.75" style="2" customWidth="1"/>
    <col min="11975" max="12014" width="13.875" style="2"/>
    <col min="12015" max="12015" width="2" style="2" customWidth="1"/>
    <col min="12016" max="12016" width="10.75" style="2" customWidth="1"/>
    <col min="12017" max="12017" width="53.375" style="2" customWidth="1"/>
    <col min="12018" max="12018" width="26.625" style="2" bestFit="1" customWidth="1"/>
    <col min="12019" max="12019" width="17.375" style="2" customWidth="1"/>
    <col min="12020" max="12020" width="25.125" style="2" customWidth="1"/>
    <col min="12021" max="12021" width="23.125" style="2" customWidth="1"/>
    <col min="12022" max="12022" width="26.125" style="2" customWidth="1"/>
    <col min="12023" max="12028" width="5.25" style="2" customWidth="1"/>
    <col min="12029" max="12030" width="4.125" style="2" customWidth="1"/>
    <col min="12031" max="12038" width="5.125" style="2" customWidth="1"/>
    <col min="12039" max="12230" width="12.75" style="2" customWidth="1"/>
    <col min="12231" max="12270" width="13.875" style="2"/>
    <col min="12271" max="12271" width="2" style="2" customWidth="1"/>
    <col min="12272" max="12272" width="10.75" style="2" customWidth="1"/>
    <col min="12273" max="12273" width="53.375" style="2" customWidth="1"/>
    <col min="12274" max="12274" width="26.625" style="2" bestFit="1" customWidth="1"/>
    <col min="12275" max="12275" width="17.375" style="2" customWidth="1"/>
    <col min="12276" max="12276" width="25.125" style="2" customWidth="1"/>
    <col min="12277" max="12277" width="23.125" style="2" customWidth="1"/>
    <col min="12278" max="12278" width="26.125" style="2" customWidth="1"/>
    <col min="12279" max="12284" width="5.25" style="2" customWidth="1"/>
    <col min="12285" max="12286" width="4.125" style="2" customWidth="1"/>
    <col min="12287" max="12294" width="5.125" style="2" customWidth="1"/>
    <col min="12295" max="12486" width="12.75" style="2" customWidth="1"/>
    <col min="12487" max="12526" width="13.875" style="2"/>
    <col min="12527" max="12527" width="2" style="2" customWidth="1"/>
    <col min="12528" max="12528" width="10.75" style="2" customWidth="1"/>
    <col min="12529" max="12529" width="53.375" style="2" customWidth="1"/>
    <col min="12530" max="12530" width="26.625" style="2" bestFit="1" customWidth="1"/>
    <col min="12531" max="12531" width="17.375" style="2" customWidth="1"/>
    <col min="12532" max="12532" width="25.125" style="2" customWidth="1"/>
    <col min="12533" max="12533" width="23.125" style="2" customWidth="1"/>
    <col min="12534" max="12534" width="26.125" style="2" customWidth="1"/>
    <col min="12535" max="12540" width="5.25" style="2" customWidth="1"/>
    <col min="12541" max="12542" width="4.125" style="2" customWidth="1"/>
    <col min="12543" max="12550" width="5.125" style="2" customWidth="1"/>
    <col min="12551" max="12742" width="12.75" style="2" customWidth="1"/>
    <col min="12743" max="12782" width="13.875" style="2"/>
    <col min="12783" max="12783" width="2" style="2" customWidth="1"/>
    <col min="12784" max="12784" width="10.75" style="2" customWidth="1"/>
    <col min="12785" max="12785" width="53.375" style="2" customWidth="1"/>
    <col min="12786" max="12786" width="26.625" style="2" bestFit="1" customWidth="1"/>
    <col min="12787" max="12787" width="17.375" style="2" customWidth="1"/>
    <col min="12788" max="12788" width="25.125" style="2" customWidth="1"/>
    <col min="12789" max="12789" width="23.125" style="2" customWidth="1"/>
    <col min="12790" max="12790" width="26.125" style="2" customWidth="1"/>
    <col min="12791" max="12796" width="5.25" style="2" customWidth="1"/>
    <col min="12797" max="12798" width="4.125" style="2" customWidth="1"/>
    <col min="12799" max="12806" width="5.125" style="2" customWidth="1"/>
    <col min="12807" max="12998" width="12.75" style="2" customWidth="1"/>
    <col min="12999" max="13038" width="13.875" style="2"/>
    <col min="13039" max="13039" width="2" style="2" customWidth="1"/>
    <col min="13040" max="13040" width="10.75" style="2" customWidth="1"/>
    <col min="13041" max="13041" width="53.375" style="2" customWidth="1"/>
    <col min="13042" max="13042" width="26.625" style="2" bestFit="1" customWidth="1"/>
    <col min="13043" max="13043" width="17.375" style="2" customWidth="1"/>
    <col min="13044" max="13044" width="25.125" style="2" customWidth="1"/>
    <col min="13045" max="13045" width="23.125" style="2" customWidth="1"/>
    <col min="13046" max="13046" width="26.125" style="2" customWidth="1"/>
    <col min="13047" max="13052" width="5.25" style="2" customWidth="1"/>
    <col min="13053" max="13054" width="4.125" style="2" customWidth="1"/>
    <col min="13055" max="13062" width="5.125" style="2" customWidth="1"/>
    <col min="13063" max="13254" width="12.75" style="2" customWidth="1"/>
    <col min="13255" max="13294" width="13.875" style="2"/>
    <col min="13295" max="13295" width="2" style="2" customWidth="1"/>
    <col min="13296" max="13296" width="10.75" style="2" customWidth="1"/>
    <col min="13297" max="13297" width="53.375" style="2" customWidth="1"/>
    <col min="13298" max="13298" width="26.625" style="2" bestFit="1" customWidth="1"/>
    <col min="13299" max="13299" width="17.375" style="2" customWidth="1"/>
    <col min="13300" max="13300" width="25.125" style="2" customWidth="1"/>
    <col min="13301" max="13301" width="23.125" style="2" customWidth="1"/>
    <col min="13302" max="13302" width="26.125" style="2" customWidth="1"/>
    <col min="13303" max="13308" width="5.25" style="2" customWidth="1"/>
    <col min="13309" max="13310" width="4.125" style="2" customWidth="1"/>
    <col min="13311" max="13318" width="5.125" style="2" customWidth="1"/>
    <col min="13319" max="13510" width="12.75" style="2" customWidth="1"/>
    <col min="13511" max="13550" width="13.875" style="2"/>
    <col min="13551" max="13551" width="2" style="2" customWidth="1"/>
    <col min="13552" max="13552" width="10.75" style="2" customWidth="1"/>
    <col min="13553" max="13553" width="53.375" style="2" customWidth="1"/>
    <col min="13554" max="13554" width="26.625" style="2" bestFit="1" customWidth="1"/>
    <col min="13555" max="13555" width="17.375" style="2" customWidth="1"/>
    <col min="13556" max="13556" width="25.125" style="2" customWidth="1"/>
    <col min="13557" max="13557" width="23.125" style="2" customWidth="1"/>
    <col min="13558" max="13558" width="26.125" style="2" customWidth="1"/>
    <col min="13559" max="13564" width="5.25" style="2" customWidth="1"/>
    <col min="13565" max="13566" width="4.125" style="2" customWidth="1"/>
    <col min="13567" max="13574" width="5.125" style="2" customWidth="1"/>
    <col min="13575" max="13766" width="12.75" style="2" customWidth="1"/>
    <col min="13767" max="13806" width="13.875" style="2"/>
    <col min="13807" max="13807" width="2" style="2" customWidth="1"/>
    <col min="13808" max="13808" width="10.75" style="2" customWidth="1"/>
    <col min="13809" max="13809" width="53.375" style="2" customWidth="1"/>
    <col min="13810" max="13810" width="26.625" style="2" bestFit="1" customWidth="1"/>
    <col min="13811" max="13811" width="17.375" style="2" customWidth="1"/>
    <col min="13812" max="13812" width="25.125" style="2" customWidth="1"/>
    <col min="13813" max="13813" width="23.125" style="2" customWidth="1"/>
    <col min="13814" max="13814" width="26.125" style="2" customWidth="1"/>
    <col min="13815" max="13820" width="5.25" style="2" customWidth="1"/>
    <col min="13821" max="13822" width="4.125" style="2" customWidth="1"/>
    <col min="13823" max="13830" width="5.125" style="2" customWidth="1"/>
    <col min="13831" max="14022" width="12.75" style="2" customWidth="1"/>
    <col min="14023" max="14062" width="13.875" style="2"/>
    <col min="14063" max="14063" width="2" style="2" customWidth="1"/>
    <col min="14064" max="14064" width="10.75" style="2" customWidth="1"/>
    <col min="14065" max="14065" width="53.375" style="2" customWidth="1"/>
    <col min="14066" max="14066" width="26.625" style="2" bestFit="1" customWidth="1"/>
    <col min="14067" max="14067" width="17.375" style="2" customWidth="1"/>
    <col min="14068" max="14068" width="25.125" style="2" customWidth="1"/>
    <col min="14069" max="14069" width="23.125" style="2" customWidth="1"/>
    <col min="14070" max="14070" width="26.125" style="2" customWidth="1"/>
    <col min="14071" max="14076" width="5.25" style="2" customWidth="1"/>
    <col min="14077" max="14078" width="4.125" style="2" customWidth="1"/>
    <col min="14079" max="14086" width="5.125" style="2" customWidth="1"/>
    <col min="14087" max="14278" width="12.75" style="2" customWidth="1"/>
    <col min="14279" max="14318" width="13.875" style="2"/>
    <col min="14319" max="14319" width="2" style="2" customWidth="1"/>
    <col min="14320" max="14320" width="10.75" style="2" customWidth="1"/>
    <col min="14321" max="14321" width="53.375" style="2" customWidth="1"/>
    <col min="14322" max="14322" width="26.625" style="2" bestFit="1" customWidth="1"/>
    <col min="14323" max="14323" width="17.375" style="2" customWidth="1"/>
    <col min="14324" max="14324" width="25.125" style="2" customWidth="1"/>
    <col min="14325" max="14325" width="23.125" style="2" customWidth="1"/>
    <col min="14326" max="14326" width="26.125" style="2" customWidth="1"/>
    <col min="14327" max="14332" width="5.25" style="2" customWidth="1"/>
    <col min="14333" max="14334" width="4.125" style="2" customWidth="1"/>
    <col min="14335" max="14342" width="5.125" style="2" customWidth="1"/>
    <col min="14343" max="14534" width="12.75" style="2" customWidth="1"/>
    <col min="14535" max="14574" width="13.875" style="2"/>
    <col min="14575" max="14575" width="2" style="2" customWidth="1"/>
    <col min="14576" max="14576" width="10.75" style="2" customWidth="1"/>
    <col min="14577" max="14577" width="53.375" style="2" customWidth="1"/>
    <col min="14578" max="14578" width="26.625" style="2" bestFit="1" customWidth="1"/>
    <col min="14579" max="14579" width="17.375" style="2" customWidth="1"/>
    <col min="14580" max="14580" width="25.125" style="2" customWidth="1"/>
    <col min="14581" max="14581" width="23.125" style="2" customWidth="1"/>
    <col min="14582" max="14582" width="26.125" style="2" customWidth="1"/>
    <col min="14583" max="14588" width="5.25" style="2" customWidth="1"/>
    <col min="14589" max="14590" width="4.125" style="2" customWidth="1"/>
    <col min="14591" max="14598" width="5.125" style="2" customWidth="1"/>
    <col min="14599" max="14790" width="12.75" style="2" customWidth="1"/>
    <col min="14791" max="14830" width="13.875" style="2"/>
    <col min="14831" max="14831" width="2" style="2" customWidth="1"/>
    <col min="14832" max="14832" width="10.75" style="2" customWidth="1"/>
    <col min="14833" max="14833" width="53.375" style="2" customWidth="1"/>
    <col min="14834" max="14834" width="26.625" style="2" bestFit="1" customWidth="1"/>
    <col min="14835" max="14835" width="17.375" style="2" customWidth="1"/>
    <col min="14836" max="14836" width="25.125" style="2" customWidth="1"/>
    <col min="14837" max="14837" width="23.125" style="2" customWidth="1"/>
    <col min="14838" max="14838" width="26.125" style="2" customWidth="1"/>
    <col min="14839" max="14844" width="5.25" style="2" customWidth="1"/>
    <col min="14845" max="14846" width="4.125" style="2" customWidth="1"/>
    <col min="14847" max="14854" width="5.125" style="2" customWidth="1"/>
    <col min="14855" max="15046" width="12.75" style="2" customWidth="1"/>
    <col min="15047" max="15086" width="13.875" style="2"/>
    <col min="15087" max="15087" width="2" style="2" customWidth="1"/>
    <col min="15088" max="15088" width="10.75" style="2" customWidth="1"/>
    <col min="15089" max="15089" width="53.375" style="2" customWidth="1"/>
    <col min="15090" max="15090" width="26.625" style="2" bestFit="1" customWidth="1"/>
    <col min="15091" max="15091" width="17.375" style="2" customWidth="1"/>
    <col min="15092" max="15092" width="25.125" style="2" customWidth="1"/>
    <col min="15093" max="15093" width="23.125" style="2" customWidth="1"/>
    <col min="15094" max="15094" width="26.125" style="2" customWidth="1"/>
    <col min="15095" max="15100" width="5.25" style="2" customWidth="1"/>
    <col min="15101" max="15102" width="4.125" style="2" customWidth="1"/>
    <col min="15103" max="15110" width="5.125" style="2" customWidth="1"/>
    <col min="15111" max="15302" width="12.75" style="2" customWidth="1"/>
    <col min="15303" max="15342" width="13.875" style="2"/>
    <col min="15343" max="15343" width="2" style="2" customWidth="1"/>
    <col min="15344" max="15344" width="10.75" style="2" customWidth="1"/>
    <col min="15345" max="15345" width="53.375" style="2" customWidth="1"/>
    <col min="15346" max="15346" width="26.625" style="2" bestFit="1" customWidth="1"/>
    <col min="15347" max="15347" width="17.375" style="2" customWidth="1"/>
    <col min="15348" max="15348" width="25.125" style="2" customWidth="1"/>
    <col min="15349" max="15349" width="23.125" style="2" customWidth="1"/>
    <col min="15350" max="15350" width="26.125" style="2" customWidth="1"/>
    <col min="15351" max="15356" width="5.25" style="2" customWidth="1"/>
    <col min="15357" max="15358" width="4.125" style="2" customWidth="1"/>
    <col min="15359" max="15366" width="5.125" style="2" customWidth="1"/>
    <col min="15367" max="15558" width="12.75" style="2" customWidth="1"/>
    <col min="15559" max="15598" width="13.875" style="2"/>
    <col min="15599" max="15599" width="2" style="2" customWidth="1"/>
    <col min="15600" max="15600" width="10.75" style="2" customWidth="1"/>
    <col min="15601" max="15601" width="53.375" style="2" customWidth="1"/>
    <col min="15602" max="15602" width="26.625" style="2" bestFit="1" customWidth="1"/>
    <col min="15603" max="15603" width="17.375" style="2" customWidth="1"/>
    <col min="15604" max="15604" width="25.125" style="2" customWidth="1"/>
    <col min="15605" max="15605" width="23.125" style="2" customWidth="1"/>
    <col min="15606" max="15606" width="26.125" style="2" customWidth="1"/>
    <col min="15607" max="15612" width="5.25" style="2" customWidth="1"/>
    <col min="15613" max="15614" width="4.125" style="2" customWidth="1"/>
    <col min="15615" max="15622" width="5.125" style="2" customWidth="1"/>
    <col min="15623" max="15814" width="12.75" style="2" customWidth="1"/>
    <col min="15815" max="15854" width="13.875" style="2"/>
    <col min="15855" max="15855" width="2" style="2" customWidth="1"/>
    <col min="15856" max="15856" width="10.75" style="2" customWidth="1"/>
    <col min="15857" max="15857" width="53.375" style="2" customWidth="1"/>
    <col min="15858" max="15858" width="26.625" style="2" bestFit="1" customWidth="1"/>
    <col min="15859" max="15859" width="17.375" style="2" customWidth="1"/>
    <col min="15860" max="15860" width="25.125" style="2" customWidth="1"/>
    <col min="15861" max="15861" width="23.125" style="2" customWidth="1"/>
    <col min="15862" max="15862" width="26.125" style="2" customWidth="1"/>
    <col min="15863" max="15868" width="5.25" style="2" customWidth="1"/>
    <col min="15869" max="15870" width="4.125" style="2" customWidth="1"/>
    <col min="15871" max="15878" width="5.125" style="2" customWidth="1"/>
    <col min="15879" max="16070" width="12.75" style="2" customWidth="1"/>
    <col min="16071" max="16110" width="13.875" style="2"/>
    <col min="16111" max="16111" width="2" style="2" customWidth="1"/>
    <col min="16112" max="16112" width="10.75" style="2" customWidth="1"/>
    <col min="16113" max="16113" width="53.375" style="2" customWidth="1"/>
    <col min="16114" max="16114" width="26.625" style="2" bestFit="1" customWidth="1"/>
    <col min="16115" max="16115" width="17.375" style="2" customWidth="1"/>
    <col min="16116" max="16116" width="25.125" style="2" customWidth="1"/>
    <col min="16117" max="16117" width="23.125" style="2" customWidth="1"/>
    <col min="16118" max="16118" width="26.125" style="2" customWidth="1"/>
    <col min="16119" max="16124" width="5.25" style="2" customWidth="1"/>
    <col min="16125" max="16126" width="4.125" style="2" customWidth="1"/>
    <col min="16127" max="16134" width="5.125" style="2" customWidth="1"/>
    <col min="16135" max="16326" width="12.75" style="2" customWidth="1"/>
    <col min="16327" max="16384" width="13.875" style="2"/>
  </cols>
  <sheetData>
    <row r="1" spans="1:198" x14ac:dyDescent="0.25">
      <c r="A1" s="64"/>
      <c r="B1" s="65"/>
      <c r="C1" s="66"/>
      <c r="D1" s="67"/>
      <c r="E1" s="67"/>
      <c r="F1" s="68"/>
      <c r="G1" s="69"/>
      <c r="H1" s="69"/>
      <c r="I1" s="69"/>
      <c r="J1" s="70"/>
      <c r="K1" s="69"/>
      <c r="L1" s="71"/>
    </row>
    <row r="2" spans="1:198" ht="23.25" customHeight="1" x14ac:dyDescent="0.25">
      <c r="A2" s="72"/>
      <c r="B2" s="223" t="s">
        <v>26</v>
      </c>
      <c r="C2" s="224"/>
      <c r="D2" s="224"/>
      <c r="E2" s="224"/>
      <c r="F2" s="225"/>
      <c r="L2" s="73"/>
    </row>
    <row r="3" spans="1:198" ht="18" customHeight="1" x14ac:dyDescent="0.25">
      <c r="A3" s="72"/>
      <c r="B3" s="22" t="s">
        <v>0</v>
      </c>
      <c r="C3" s="226" t="s">
        <v>1</v>
      </c>
      <c r="D3" s="227"/>
      <c r="E3" s="23" t="s">
        <v>2</v>
      </c>
      <c r="F3" s="24">
        <v>2</v>
      </c>
      <c r="L3" s="73"/>
    </row>
    <row r="4" spans="1:198" ht="16.2" thickBot="1" x14ac:dyDescent="0.3">
      <c r="A4" s="72"/>
      <c r="B4" s="89"/>
      <c r="C4" s="89"/>
      <c r="D4" s="90"/>
      <c r="G4" s="80"/>
      <c r="H4" s="80"/>
      <c r="I4" s="80"/>
      <c r="J4" s="91"/>
      <c r="K4" s="80"/>
      <c r="L4" s="73"/>
    </row>
    <row r="5" spans="1:198" x14ac:dyDescent="0.25">
      <c r="A5" s="72"/>
      <c r="B5" s="64"/>
      <c r="C5" s="2"/>
      <c r="E5" s="67"/>
      <c r="F5" s="68"/>
      <c r="L5" s="92"/>
    </row>
    <row r="6" spans="1:198" ht="16.2" thickBot="1" x14ac:dyDescent="0.3">
      <c r="A6" s="72"/>
      <c r="B6" s="72"/>
      <c r="L6" s="92"/>
    </row>
    <row r="7" spans="1:198" ht="16.5" customHeight="1" thickBot="1" x14ac:dyDescent="0.3">
      <c r="A7" s="72"/>
      <c r="B7" s="97"/>
      <c r="C7" s="234" t="s">
        <v>59</v>
      </c>
      <c r="D7" s="235"/>
      <c r="E7" s="235"/>
      <c r="F7" s="235"/>
      <c r="G7" s="235"/>
      <c r="H7" s="235"/>
      <c r="I7" s="236"/>
      <c r="J7" s="19"/>
      <c r="L7" s="92"/>
    </row>
    <row r="8" spans="1:198" ht="24.75" hidden="1" customHeight="1" x14ac:dyDescent="0.25">
      <c r="A8" s="72"/>
      <c r="B8" s="97"/>
      <c r="C8" s="228" t="s">
        <v>27</v>
      </c>
      <c r="D8" s="229"/>
      <c r="E8" s="229"/>
      <c r="F8" s="229"/>
      <c r="G8" s="229"/>
      <c r="H8" s="229"/>
      <c r="I8" s="230"/>
      <c r="J8" s="20"/>
      <c r="L8" s="92"/>
    </row>
    <row r="9" spans="1:198" ht="26.25" hidden="1" customHeight="1" thickBot="1" x14ac:dyDescent="0.3">
      <c r="A9" s="72"/>
      <c r="B9" s="97"/>
      <c r="C9" s="231"/>
      <c r="D9" s="232"/>
      <c r="E9" s="232"/>
      <c r="F9" s="232"/>
      <c r="G9" s="232"/>
      <c r="H9" s="232"/>
      <c r="I9" s="233"/>
      <c r="J9" s="20"/>
      <c r="L9" s="92"/>
    </row>
    <row r="10" spans="1:198" s="3" customFormat="1" ht="26.4" x14ac:dyDescent="0.25">
      <c r="A10" s="74"/>
      <c r="B10" s="99"/>
      <c r="C10" s="237" t="s">
        <v>3</v>
      </c>
      <c r="D10" s="238" t="s">
        <v>4</v>
      </c>
      <c r="E10" s="82" t="s">
        <v>5</v>
      </c>
      <c r="F10" s="82" t="s">
        <v>31</v>
      </c>
      <c r="G10" s="82" t="s">
        <v>6</v>
      </c>
      <c r="H10" s="82" t="s">
        <v>6</v>
      </c>
      <c r="I10" s="84" t="s">
        <v>7</v>
      </c>
      <c r="J10" s="1"/>
      <c r="K10" s="1"/>
      <c r="L10" s="9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</row>
    <row r="11" spans="1:198" s="3" customFormat="1" ht="40.5" customHeight="1" x14ac:dyDescent="0.25">
      <c r="A11" s="74"/>
      <c r="B11" s="99"/>
      <c r="C11" s="220"/>
      <c r="D11" s="239"/>
      <c r="E11" s="83" t="s">
        <v>30</v>
      </c>
      <c r="F11" s="83" t="s">
        <v>32</v>
      </c>
      <c r="G11" s="83" t="s">
        <v>33</v>
      </c>
      <c r="H11" s="83" t="s">
        <v>34</v>
      </c>
      <c r="I11" s="85" t="s">
        <v>8</v>
      </c>
      <c r="J11" s="1"/>
      <c r="K11" s="1"/>
      <c r="L11" s="9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</row>
    <row r="12" spans="1:198" s="3" customFormat="1" ht="28.5" customHeight="1" thickBot="1" x14ac:dyDescent="0.3">
      <c r="A12" s="74"/>
      <c r="B12" s="99"/>
      <c r="C12" s="43" t="s">
        <v>9</v>
      </c>
      <c r="D12" s="240"/>
      <c r="E12" s="44" t="s">
        <v>10</v>
      </c>
      <c r="F12" s="44" t="s">
        <v>11</v>
      </c>
      <c r="G12" s="44" t="s">
        <v>42</v>
      </c>
      <c r="H12" s="44" t="s">
        <v>35</v>
      </c>
      <c r="I12" s="86" t="s">
        <v>43</v>
      </c>
      <c r="J12" s="1"/>
      <c r="K12" s="1"/>
      <c r="L12" s="9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27.75" customHeight="1" x14ac:dyDescent="0.25">
      <c r="A13" s="74"/>
      <c r="B13" s="99"/>
      <c r="C13" s="194" t="s">
        <v>12</v>
      </c>
      <c r="D13" s="195"/>
      <c r="E13" s="195"/>
      <c r="F13" s="195"/>
      <c r="G13" s="195"/>
      <c r="H13" s="195"/>
      <c r="I13" s="196"/>
      <c r="J13" s="1"/>
      <c r="K13" s="1"/>
      <c r="L13" s="9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19.5" customHeight="1" x14ac:dyDescent="0.3">
      <c r="A14" s="74"/>
      <c r="B14" s="99"/>
      <c r="C14" s="197" t="s">
        <v>13</v>
      </c>
      <c r="D14" s="198"/>
      <c r="E14" s="198"/>
      <c r="F14" s="198"/>
      <c r="G14" s="198"/>
      <c r="H14" s="198"/>
      <c r="I14" s="199"/>
      <c r="J14" s="1"/>
      <c r="K14" s="1"/>
      <c r="L14" s="92"/>
      <c r="M14" s="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ht="27.6" x14ac:dyDescent="0.25">
      <c r="A15" s="74"/>
      <c r="B15" s="99"/>
      <c r="C15" s="45">
        <v>1</v>
      </c>
      <c r="D15" s="46" t="s">
        <v>29</v>
      </c>
      <c r="E15" s="26">
        <v>3800000</v>
      </c>
      <c r="F15" s="105">
        <v>0.5</v>
      </c>
      <c r="G15" s="106">
        <f>C15*E15*F15</f>
        <v>1900000</v>
      </c>
      <c r="H15" s="101">
        <v>5</v>
      </c>
      <c r="I15" s="47">
        <f>+G15*H15</f>
        <v>9500000</v>
      </c>
      <c r="J15" s="1"/>
      <c r="K15" s="1"/>
      <c r="L15" s="9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ht="27.6" x14ac:dyDescent="0.25">
      <c r="A16" s="74"/>
      <c r="B16" s="99"/>
      <c r="C16" s="45">
        <v>1</v>
      </c>
      <c r="D16" s="25" t="s">
        <v>40</v>
      </c>
      <c r="E16" s="49">
        <v>2328000</v>
      </c>
      <c r="F16" s="105">
        <v>1</v>
      </c>
      <c r="G16" s="106">
        <f t="shared" ref="G16:G17" si="0">C16*E16*F16</f>
        <v>2328000</v>
      </c>
      <c r="H16" s="101">
        <v>5</v>
      </c>
      <c r="I16" s="47">
        <f t="shared" ref="I16:I17" si="1">+G16*H16</f>
        <v>11640000</v>
      </c>
      <c r="J16" s="1"/>
      <c r="K16" s="1"/>
      <c r="L16" s="9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ht="27.6" x14ac:dyDescent="0.25">
      <c r="A17" s="74"/>
      <c r="B17" s="99"/>
      <c r="C17" s="45">
        <v>1</v>
      </c>
      <c r="D17" s="46" t="s">
        <v>41</v>
      </c>
      <c r="E17" s="26">
        <v>2100000</v>
      </c>
      <c r="F17" s="105">
        <v>1</v>
      </c>
      <c r="G17" s="106">
        <f t="shared" si="0"/>
        <v>2100000</v>
      </c>
      <c r="H17" s="101">
        <v>5</v>
      </c>
      <c r="I17" s="47">
        <f t="shared" si="1"/>
        <v>10500000</v>
      </c>
      <c r="J17" s="1"/>
      <c r="K17" s="1"/>
      <c r="L17" s="9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ht="13.8" x14ac:dyDescent="0.25">
      <c r="A18" s="74"/>
      <c r="B18" s="99"/>
      <c r="C18" s="45"/>
      <c r="D18" s="50"/>
      <c r="E18" s="49"/>
      <c r="F18" s="26"/>
      <c r="G18" s="27"/>
      <c r="H18" s="101"/>
      <c r="I18" s="47"/>
      <c r="J18" s="1"/>
      <c r="K18" s="73"/>
      <c r="L18" s="7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ht="16.5" customHeight="1" x14ac:dyDescent="0.3">
      <c r="A19" s="74"/>
      <c r="B19" s="99"/>
      <c r="C19" s="212" t="s">
        <v>36</v>
      </c>
      <c r="D19" s="213"/>
      <c r="E19" s="213"/>
      <c r="F19" s="213"/>
      <c r="G19" s="213"/>
      <c r="H19" s="214"/>
      <c r="I19" s="48">
        <f>SUM(I15:I18)</f>
        <v>31640000</v>
      </c>
      <c r="J19" s="6"/>
      <c r="K19" s="1"/>
      <c r="L19" s="9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ht="16.5" customHeight="1" x14ac:dyDescent="0.25">
      <c r="A20" s="99"/>
      <c r="C20" s="212" t="s">
        <v>37</v>
      </c>
      <c r="D20" s="213"/>
      <c r="E20" s="213"/>
      <c r="F20" s="213"/>
      <c r="G20" s="213"/>
      <c r="H20" s="214"/>
      <c r="I20" s="191">
        <f>'FACTOR MULTIPLICADOR'!$F$25</f>
        <v>1.59</v>
      </c>
      <c r="J20" s="93" t="s">
        <v>14</v>
      </c>
      <c r="K20" s="94"/>
      <c r="L20" s="9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ht="17.25" customHeight="1" thickBot="1" x14ac:dyDescent="0.3">
      <c r="A21" s="74"/>
      <c r="B21" s="99"/>
      <c r="C21" s="241" t="s">
        <v>38</v>
      </c>
      <c r="D21" s="242"/>
      <c r="E21" s="242"/>
      <c r="F21" s="242"/>
      <c r="G21" s="242"/>
      <c r="H21" s="243"/>
      <c r="I21" s="52">
        <f>I19*I20</f>
        <v>50307600</v>
      </c>
      <c r="J21" s="20"/>
      <c r="K21" s="73"/>
      <c r="L21" s="7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ht="13.8" x14ac:dyDescent="0.25">
      <c r="A22" s="74"/>
      <c r="B22" s="99"/>
      <c r="C22" s="219" t="s">
        <v>3</v>
      </c>
      <c r="D22" s="221" t="s">
        <v>15</v>
      </c>
      <c r="E22" s="239" t="s">
        <v>16</v>
      </c>
      <c r="F22" s="87" t="s">
        <v>17</v>
      </c>
      <c r="G22" s="244" t="s">
        <v>28</v>
      </c>
      <c r="H22" s="102"/>
      <c r="I22" s="88" t="s">
        <v>7</v>
      </c>
      <c r="J22" s="1"/>
      <c r="K22" s="73"/>
      <c r="L22" s="7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ht="13.8" x14ac:dyDescent="0.25">
      <c r="A23" s="74"/>
      <c r="B23" s="99"/>
      <c r="C23" s="220"/>
      <c r="D23" s="221"/>
      <c r="E23" s="239"/>
      <c r="F23" s="41" t="s">
        <v>18</v>
      </c>
      <c r="G23" s="245"/>
      <c r="H23" s="103"/>
      <c r="I23" s="42" t="s">
        <v>8</v>
      </c>
      <c r="J23" s="1"/>
      <c r="K23" s="1"/>
      <c r="L23" s="9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ht="13.8" x14ac:dyDescent="0.25">
      <c r="A24" s="74"/>
      <c r="B24" s="99"/>
      <c r="C24" s="43" t="s">
        <v>19</v>
      </c>
      <c r="D24" s="222"/>
      <c r="E24" s="240"/>
      <c r="F24" s="44" t="s">
        <v>20</v>
      </c>
      <c r="G24" s="44" t="s">
        <v>39</v>
      </c>
      <c r="H24" s="100"/>
      <c r="I24" s="86" t="s">
        <v>44</v>
      </c>
      <c r="J24" s="1"/>
      <c r="K24" s="1"/>
      <c r="L24" s="9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ht="30" customHeight="1" x14ac:dyDescent="0.25">
      <c r="A25" s="74"/>
      <c r="B25" s="99"/>
      <c r="C25" s="194" t="s">
        <v>21</v>
      </c>
      <c r="D25" s="195"/>
      <c r="E25" s="195"/>
      <c r="F25" s="195"/>
      <c r="G25" s="195"/>
      <c r="H25" s="195"/>
      <c r="I25" s="196"/>
      <c r="J25" s="1"/>
      <c r="K25" s="1"/>
      <c r="L25" s="9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13.8" x14ac:dyDescent="0.25">
      <c r="A26" s="74"/>
      <c r="B26" s="99"/>
      <c r="C26" s="197" t="s">
        <v>48</v>
      </c>
      <c r="D26" s="198"/>
      <c r="E26" s="198"/>
      <c r="F26" s="198"/>
      <c r="G26" s="198"/>
      <c r="H26" s="198"/>
      <c r="I26" s="199"/>
      <c r="J26" s="1"/>
      <c r="K26" s="1"/>
      <c r="L26" s="9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ht="41.4" x14ac:dyDescent="0.25">
      <c r="A27" s="74"/>
      <c r="B27" s="99"/>
      <c r="C27" s="45">
        <v>5</v>
      </c>
      <c r="D27" s="25" t="s">
        <v>45</v>
      </c>
      <c r="E27" s="53" t="s">
        <v>16</v>
      </c>
      <c r="F27" s="49">
        <v>1600000</v>
      </c>
      <c r="G27" s="113">
        <v>1</v>
      </c>
      <c r="H27" s="104"/>
      <c r="I27" s="47">
        <f>C27*F27*G27</f>
        <v>8000000</v>
      </c>
      <c r="J27" s="1"/>
      <c r="K27" s="5"/>
      <c r="L27" s="92"/>
      <c r="M27" s="1"/>
      <c r="N27" s="1"/>
      <c r="O27" s="1"/>
      <c r="P27" s="1"/>
      <c r="Q27" s="1"/>
      <c r="R27" s="1"/>
      <c r="S27" s="1"/>
      <c r="T27" s="1"/>
      <c r="U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ht="27.6" x14ac:dyDescent="0.25">
      <c r="A28" s="74"/>
      <c r="B28" s="99"/>
      <c r="C28" s="45">
        <v>2</v>
      </c>
      <c r="D28" s="107" t="s">
        <v>50</v>
      </c>
      <c r="E28" s="53" t="s">
        <v>16</v>
      </c>
      <c r="F28" s="49">
        <v>3300000</v>
      </c>
      <c r="G28" s="113">
        <v>0.65</v>
      </c>
      <c r="H28" s="104"/>
      <c r="I28" s="47">
        <f>C28*F28*G28</f>
        <v>4290000</v>
      </c>
      <c r="J28" s="1"/>
      <c r="K28" s="95"/>
      <c r="L28" s="73"/>
      <c r="M28" s="1"/>
      <c r="N28" s="1"/>
      <c r="O28" s="1"/>
      <c r="P28" s="1"/>
      <c r="Q28" s="1"/>
      <c r="R28" s="1"/>
      <c r="S28" s="1"/>
      <c r="T28" s="1"/>
      <c r="U28" s="1"/>
      <c r="V28" s="110">
        <v>210000</v>
      </c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ht="13.8" x14ac:dyDescent="0.25">
      <c r="A29" s="74"/>
      <c r="B29" s="99"/>
      <c r="C29" s="197" t="s">
        <v>49</v>
      </c>
      <c r="D29" s="198"/>
      <c r="E29" s="198"/>
      <c r="F29" s="198"/>
      <c r="G29" s="198"/>
      <c r="H29" s="198"/>
      <c r="I29" s="199"/>
      <c r="J29" s="1"/>
      <c r="K29" s="1"/>
      <c r="L29" s="92"/>
      <c r="M29" s="1"/>
      <c r="N29" s="1"/>
      <c r="O29" s="1"/>
      <c r="P29" s="1"/>
      <c r="Q29" s="1"/>
      <c r="R29" s="1"/>
      <c r="S29" s="1"/>
      <c r="T29" s="1"/>
      <c r="U29" s="1"/>
      <c r="V29" s="111">
        <v>119763</v>
      </c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41.4" x14ac:dyDescent="0.25">
      <c r="A30" s="74"/>
      <c r="B30" s="99"/>
      <c r="C30" s="45">
        <v>5</v>
      </c>
      <c r="D30" s="25" t="s">
        <v>46</v>
      </c>
      <c r="E30" s="53" t="s">
        <v>53</v>
      </c>
      <c r="F30" s="55">
        <v>270000</v>
      </c>
      <c r="G30" s="113">
        <v>1</v>
      </c>
      <c r="H30" s="104"/>
      <c r="I30" s="47">
        <f>C30*F30*G30</f>
        <v>1350000</v>
      </c>
      <c r="J30" s="1"/>
      <c r="K30" s="1"/>
      <c r="L30" s="92"/>
      <c r="M30" s="1"/>
      <c r="N30" s="1"/>
      <c r="O30" s="1"/>
      <c r="P30" s="1"/>
      <c r="Q30" s="1"/>
      <c r="R30" s="1"/>
      <c r="S30" s="1"/>
      <c r="T30" s="1"/>
      <c r="U30" s="1"/>
      <c r="V30" s="112">
        <v>2990000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ht="27.6" x14ac:dyDescent="0.25">
      <c r="A31" s="74"/>
      <c r="B31" s="99"/>
      <c r="C31" s="45">
        <v>5</v>
      </c>
      <c r="D31" s="25" t="s">
        <v>47</v>
      </c>
      <c r="E31" s="53" t="s">
        <v>53</v>
      </c>
      <c r="F31" s="49">
        <v>270000</v>
      </c>
      <c r="G31" s="113">
        <v>1</v>
      </c>
      <c r="H31" s="104"/>
      <c r="I31" s="47">
        <f>C31*F31*G31</f>
        <v>1350000</v>
      </c>
      <c r="J31" s="1"/>
      <c r="K31" s="5"/>
      <c r="L31" s="9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ht="13.8" x14ac:dyDescent="0.25">
      <c r="A32" s="99"/>
      <c r="C32" s="197" t="s">
        <v>51</v>
      </c>
      <c r="D32" s="198"/>
      <c r="E32" s="198"/>
      <c r="F32" s="198"/>
      <c r="G32" s="198"/>
      <c r="H32" s="198"/>
      <c r="I32" s="199"/>
      <c r="J32" s="1"/>
      <c r="K32" s="1"/>
      <c r="L32" s="92"/>
      <c r="M32" s="1"/>
      <c r="N32" s="1"/>
      <c r="O32" s="1"/>
      <c r="P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ht="27.6" x14ac:dyDescent="0.25">
      <c r="A33" s="99"/>
      <c r="C33" s="45">
        <v>5</v>
      </c>
      <c r="D33" s="54" t="s">
        <v>52</v>
      </c>
      <c r="E33" s="53" t="s">
        <v>54</v>
      </c>
      <c r="F33" s="55">
        <v>1400000</v>
      </c>
      <c r="G33" s="113">
        <v>0.2</v>
      </c>
      <c r="H33" s="104"/>
      <c r="I33" s="47">
        <f>C33*F33*G33</f>
        <v>1400000</v>
      </c>
      <c r="J33" s="1"/>
      <c r="K33" s="73"/>
      <c r="L33" s="73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ht="16.5" customHeight="1" thickBot="1" x14ac:dyDescent="0.3">
      <c r="A34" s="74"/>
      <c r="B34" s="99"/>
      <c r="C34" s="206" t="s">
        <v>55</v>
      </c>
      <c r="D34" s="207"/>
      <c r="E34" s="207"/>
      <c r="F34" s="207"/>
      <c r="G34" s="208"/>
      <c r="H34" s="119"/>
      <c r="I34" s="120">
        <f>SUM(I27:I33)</f>
        <v>16390000</v>
      </c>
      <c r="J34" s="7"/>
      <c r="K34" s="1"/>
      <c r="L34" s="9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3" customFormat="1" ht="16.5" customHeight="1" x14ac:dyDescent="0.3">
      <c r="A35" s="74"/>
      <c r="B35" s="99"/>
      <c r="C35" s="209" t="s">
        <v>56</v>
      </c>
      <c r="D35" s="210"/>
      <c r="E35" s="210"/>
      <c r="F35" s="210"/>
      <c r="G35" s="211"/>
      <c r="H35" s="117"/>
      <c r="I35" s="118">
        <f>+I21+I34</f>
        <v>66697600</v>
      </c>
      <c r="J35" s="8"/>
      <c r="K35" s="9"/>
      <c r="L35" s="92"/>
      <c r="M35" s="1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3" customFormat="1" ht="13.8" x14ac:dyDescent="0.3">
      <c r="A36" s="74"/>
      <c r="B36" s="99"/>
      <c r="C36" s="200" t="s">
        <v>109</v>
      </c>
      <c r="D36" s="201"/>
      <c r="E36" s="201"/>
      <c r="F36" s="201"/>
      <c r="G36" s="202"/>
      <c r="H36" s="115">
        <f>'ESTAMPILLAS DE INTERVENTORÍA '!$I$26</f>
        <v>0.17300000000000001</v>
      </c>
      <c r="I36" s="114">
        <f>ROUND(H36*I35,0)</f>
        <v>11538685</v>
      </c>
      <c r="J36" s="18"/>
      <c r="K36" s="9"/>
      <c r="L36" s="92"/>
      <c r="M36" s="1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3" customFormat="1" ht="13.8" x14ac:dyDescent="0.25">
      <c r="A37" s="99"/>
      <c r="C37" s="200" t="s">
        <v>57</v>
      </c>
      <c r="D37" s="201"/>
      <c r="E37" s="201"/>
      <c r="F37" s="201"/>
      <c r="G37" s="202"/>
      <c r="H37" s="121">
        <v>0.19</v>
      </c>
      <c r="I37" s="56">
        <f>ROUND(H37*I35,0)</f>
        <v>12672544</v>
      </c>
      <c r="J37" s="5"/>
      <c r="K37" s="1"/>
      <c r="L37" s="92"/>
      <c r="M37" s="1">
        <v>91181650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3" customFormat="1" ht="14.4" thickBot="1" x14ac:dyDescent="0.3">
      <c r="A38" s="74"/>
      <c r="B38" s="99"/>
      <c r="C38" s="203" t="s">
        <v>58</v>
      </c>
      <c r="D38" s="204"/>
      <c r="E38" s="204"/>
      <c r="F38" s="204"/>
      <c r="G38" s="205"/>
      <c r="H38" s="116"/>
      <c r="I38" s="190">
        <f>SUM(I35:I37)</f>
        <v>90908829</v>
      </c>
      <c r="J38" s="11"/>
      <c r="K38" s="95"/>
      <c r="L38" s="73"/>
      <c r="M38" s="1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x14ac:dyDescent="0.25">
      <c r="A39" s="72"/>
      <c r="B39" s="99"/>
      <c r="C39" s="58"/>
      <c r="D39" s="59"/>
      <c r="E39" s="59"/>
      <c r="F39" s="59"/>
      <c r="G39" s="59"/>
      <c r="H39" s="59"/>
      <c r="I39" s="122"/>
      <c r="J39" s="1"/>
      <c r="L39" s="92"/>
    </row>
    <row r="40" spans="1:198" x14ac:dyDescent="0.25">
      <c r="A40" s="97"/>
      <c r="C40" s="60" t="s">
        <v>22</v>
      </c>
      <c r="D40" s="61"/>
      <c r="E40" s="61"/>
      <c r="F40" s="62"/>
      <c r="G40" s="63"/>
      <c r="H40" s="63"/>
      <c r="I40" s="123"/>
      <c r="J40" s="1"/>
      <c r="K40" s="14"/>
      <c r="L40" s="96"/>
      <c r="M40" s="14"/>
      <c r="N40" s="14">
        <v>90909115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</row>
    <row r="41" spans="1:198" x14ac:dyDescent="0.25">
      <c r="A41" s="97"/>
      <c r="C41" s="28"/>
      <c r="D41" s="29"/>
      <c r="E41" s="29"/>
      <c r="F41" s="30"/>
      <c r="G41" s="31"/>
      <c r="H41" s="31"/>
      <c r="I41" s="32"/>
      <c r="J41" s="1"/>
      <c r="K41" s="14"/>
      <c r="L41" s="96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</row>
    <row r="42" spans="1:198" x14ac:dyDescent="0.25">
      <c r="A42" s="72"/>
      <c r="B42" s="97"/>
      <c r="C42" s="28"/>
      <c r="D42" s="29"/>
      <c r="E42" s="29"/>
      <c r="F42" s="30"/>
      <c r="G42" s="31"/>
      <c r="H42" s="31"/>
      <c r="I42" s="32"/>
      <c r="J42" s="1"/>
      <c r="K42" s="14"/>
      <c r="L42" s="96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</row>
    <row r="43" spans="1:198" x14ac:dyDescent="0.25">
      <c r="A43" s="72"/>
      <c r="B43" s="97"/>
      <c r="C43" s="28"/>
      <c r="D43" s="29"/>
      <c r="E43" s="29"/>
      <c r="F43" s="30"/>
      <c r="G43" s="31"/>
      <c r="H43" s="31"/>
      <c r="I43" s="32"/>
      <c r="J43" s="1"/>
      <c r="K43" s="14"/>
      <c r="L43" s="96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</row>
    <row r="44" spans="1:198" x14ac:dyDescent="0.25">
      <c r="A44" s="72"/>
      <c r="B44" s="97"/>
      <c r="C44" s="33"/>
      <c r="D44" s="34"/>
      <c r="E44" s="29"/>
      <c r="F44" s="35"/>
      <c r="G44" s="36"/>
      <c r="H44" s="36"/>
      <c r="I44" s="37"/>
      <c r="J44" s="1"/>
      <c r="K44" s="14"/>
      <c r="L44" s="96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</row>
    <row r="45" spans="1:198" ht="26.25" customHeight="1" x14ac:dyDescent="0.25">
      <c r="A45" s="72"/>
      <c r="B45" s="97"/>
      <c r="C45" s="215" t="s">
        <v>23</v>
      </c>
      <c r="D45" s="216"/>
      <c r="E45" s="216"/>
      <c r="F45" s="192" t="s">
        <v>24</v>
      </c>
      <c r="G45" s="192"/>
      <c r="H45" s="192"/>
      <c r="I45" s="193"/>
      <c r="J45" s="1"/>
      <c r="K45" s="14"/>
      <c r="L45" s="96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</row>
    <row r="46" spans="1:198" ht="16.2" thickBot="1" x14ac:dyDescent="0.3">
      <c r="A46" s="72"/>
      <c r="B46" s="97"/>
      <c r="C46" s="217"/>
      <c r="D46" s="218"/>
      <c r="E46" s="218"/>
      <c r="F46" s="38"/>
      <c r="G46" s="39"/>
      <c r="H46" s="39"/>
      <c r="I46" s="40"/>
      <c r="J46" s="1"/>
      <c r="L46" s="92"/>
    </row>
    <row r="47" spans="1:198" ht="16.2" thickBot="1" x14ac:dyDescent="0.3">
      <c r="A47" s="72"/>
      <c r="B47" s="72"/>
      <c r="C47" s="2"/>
      <c r="D47" s="98"/>
      <c r="E47" s="98"/>
      <c r="F47" s="2"/>
      <c r="G47" s="98"/>
      <c r="H47" s="98"/>
      <c r="I47" s="98"/>
      <c r="J47" s="80"/>
      <c r="K47" s="2"/>
      <c r="L47" s="97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</row>
    <row r="48" spans="1:198" ht="16.5" customHeight="1" x14ac:dyDescent="0.25">
      <c r="A48" s="72"/>
      <c r="B48" s="65"/>
      <c r="C48" s="65"/>
      <c r="D48" s="2"/>
      <c r="E48" s="2"/>
      <c r="F48" s="65"/>
      <c r="G48" s="2"/>
      <c r="H48" s="2"/>
      <c r="I48" s="2"/>
      <c r="J48" s="1"/>
      <c r="K48" s="65"/>
      <c r="L48" s="21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</row>
    <row r="49" spans="1:12" ht="16.2" thickBot="1" x14ac:dyDescent="0.3">
      <c r="A49" s="75"/>
      <c r="B49" s="76"/>
      <c r="C49" s="77"/>
      <c r="D49" s="78"/>
      <c r="E49" s="78"/>
      <c r="F49" s="79"/>
      <c r="G49" s="80"/>
      <c r="H49" s="80"/>
      <c r="I49" s="80"/>
      <c r="J49" s="80"/>
      <c r="K49" s="80"/>
      <c r="L49" s="81"/>
    </row>
    <row r="50" spans="1:12" x14ac:dyDescent="0.25">
      <c r="J50" s="1"/>
    </row>
    <row r="51" spans="1:12" x14ac:dyDescent="0.25">
      <c r="J51" s="1"/>
    </row>
    <row r="52" spans="1:12" x14ac:dyDescent="0.25">
      <c r="J52" s="1"/>
    </row>
    <row r="53" spans="1:12" x14ac:dyDescent="0.25">
      <c r="J53" s="1"/>
    </row>
    <row r="54" spans="1:12" x14ac:dyDescent="0.25">
      <c r="J54" s="1"/>
    </row>
    <row r="55" spans="1:12" x14ac:dyDescent="0.25">
      <c r="J55" s="1"/>
    </row>
    <row r="56" spans="1:12" x14ac:dyDescent="0.25">
      <c r="J56" s="1"/>
    </row>
    <row r="57" spans="1:12" x14ac:dyDescent="0.25">
      <c r="J57" s="1"/>
    </row>
    <row r="58" spans="1:12" x14ac:dyDescent="0.25">
      <c r="J58" s="1"/>
    </row>
    <row r="59" spans="1:12" s="1" customFormat="1" x14ac:dyDescent="0.25">
      <c r="B59" s="2"/>
      <c r="C59" s="13"/>
      <c r="D59" s="15"/>
      <c r="E59" s="15"/>
      <c r="F59" s="16"/>
    </row>
    <row r="60" spans="1:12" s="1" customFormat="1" x14ac:dyDescent="0.25">
      <c r="C60" s="13"/>
      <c r="D60" s="15"/>
      <c r="E60" s="15"/>
      <c r="F60" s="16"/>
    </row>
    <row r="61" spans="1:12" s="1" customFormat="1" x14ac:dyDescent="0.25">
      <c r="C61" s="13"/>
      <c r="D61" s="15"/>
      <c r="E61" s="15"/>
      <c r="F61" s="16"/>
    </row>
    <row r="62" spans="1:12" s="1" customFormat="1" x14ac:dyDescent="0.25">
      <c r="C62" s="13"/>
      <c r="D62" s="15"/>
      <c r="E62" s="15"/>
      <c r="F62" s="16"/>
    </row>
    <row r="63" spans="1:12" s="1" customFormat="1" x14ac:dyDescent="0.25">
      <c r="C63" s="13"/>
      <c r="D63" s="15"/>
      <c r="E63" s="15"/>
      <c r="F63" s="16"/>
    </row>
    <row r="64" spans="1:12" s="1" customFormat="1" x14ac:dyDescent="0.25">
      <c r="C64" s="13"/>
      <c r="D64" s="15"/>
      <c r="E64" s="15"/>
      <c r="F64" s="16"/>
    </row>
    <row r="65" spans="3:6" s="1" customFormat="1" x14ac:dyDescent="0.25">
      <c r="C65" s="13"/>
      <c r="D65" s="15"/>
      <c r="E65" s="15"/>
      <c r="F65" s="16"/>
    </row>
    <row r="66" spans="3:6" s="1" customFormat="1" x14ac:dyDescent="0.25">
      <c r="C66" s="13"/>
      <c r="D66" s="15"/>
      <c r="E66" s="15"/>
      <c r="F66" s="16"/>
    </row>
    <row r="67" spans="3:6" s="1" customFormat="1" x14ac:dyDescent="0.25">
      <c r="C67" s="13"/>
      <c r="D67" s="15"/>
      <c r="E67" s="15"/>
      <c r="F67" s="16"/>
    </row>
    <row r="68" spans="3:6" s="1" customFormat="1" x14ac:dyDescent="0.25">
      <c r="C68" s="13"/>
      <c r="D68" s="15"/>
      <c r="E68" s="15"/>
      <c r="F68" s="16"/>
    </row>
    <row r="69" spans="3:6" s="1" customFormat="1" x14ac:dyDescent="0.25">
      <c r="C69" s="13"/>
      <c r="D69" s="15"/>
      <c r="E69" s="15"/>
      <c r="F69" s="16"/>
    </row>
    <row r="70" spans="3:6" s="1" customFormat="1" x14ac:dyDescent="0.25">
      <c r="C70" s="13"/>
      <c r="D70" s="15"/>
      <c r="E70" s="15"/>
      <c r="F70" s="16"/>
    </row>
    <row r="71" spans="3:6" s="1" customFormat="1" x14ac:dyDescent="0.25">
      <c r="C71" s="13"/>
      <c r="D71" s="15"/>
      <c r="E71" s="15"/>
      <c r="F71" s="16"/>
    </row>
    <row r="72" spans="3:6" s="1" customFormat="1" x14ac:dyDescent="0.25">
      <c r="C72" s="13"/>
      <c r="D72" s="15"/>
      <c r="E72" s="15"/>
      <c r="F72" s="16"/>
    </row>
    <row r="73" spans="3:6" s="1" customFormat="1" x14ac:dyDescent="0.25">
      <c r="C73" s="13"/>
      <c r="D73" s="15"/>
      <c r="E73" s="15"/>
      <c r="F73" s="16"/>
    </row>
    <row r="74" spans="3:6" s="1" customFormat="1" x14ac:dyDescent="0.25">
      <c r="C74" s="13"/>
      <c r="D74" s="15"/>
      <c r="E74" s="15"/>
      <c r="F74" s="16"/>
    </row>
    <row r="75" spans="3:6" s="1" customFormat="1" x14ac:dyDescent="0.25">
      <c r="C75" s="13"/>
      <c r="D75" s="15"/>
      <c r="E75" s="15"/>
      <c r="F75" s="16"/>
    </row>
    <row r="76" spans="3:6" s="1" customFormat="1" x14ac:dyDescent="0.25">
      <c r="C76" s="13"/>
      <c r="D76" s="15"/>
      <c r="E76" s="15"/>
      <c r="F76" s="16"/>
    </row>
    <row r="77" spans="3:6" s="1" customFormat="1" x14ac:dyDescent="0.25">
      <c r="C77" s="13"/>
      <c r="D77" s="15"/>
      <c r="E77" s="15"/>
      <c r="F77" s="16"/>
    </row>
    <row r="78" spans="3:6" s="1" customFormat="1" x14ac:dyDescent="0.25">
      <c r="C78" s="13"/>
      <c r="D78" s="15"/>
      <c r="E78" s="15"/>
      <c r="F78" s="16"/>
    </row>
    <row r="79" spans="3:6" s="1" customFormat="1" x14ac:dyDescent="0.25">
      <c r="C79" s="13"/>
      <c r="D79" s="15"/>
      <c r="E79" s="15"/>
      <c r="F79" s="16"/>
    </row>
    <row r="80" spans="3:6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2:6" s="1" customFormat="1" x14ac:dyDescent="0.25">
      <c r="C353" s="13"/>
      <c r="D353" s="15"/>
      <c r="E353" s="15"/>
      <c r="F353" s="16"/>
    </row>
    <row r="354" spans="2:6" s="1" customFormat="1" x14ac:dyDescent="0.25">
      <c r="C354" s="13"/>
      <c r="D354" s="15"/>
      <c r="E354" s="15"/>
      <c r="F354" s="16"/>
    </row>
    <row r="355" spans="2:6" s="1" customFormat="1" x14ac:dyDescent="0.25">
      <c r="C355" s="13"/>
      <c r="D355" s="15"/>
      <c r="E355" s="15"/>
      <c r="F355" s="16"/>
    </row>
    <row r="356" spans="2:6" s="1" customFormat="1" x14ac:dyDescent="0.25">
      <c r="C356" s="13"/>
      <c r="D356" s="15"/>
      <c r="E356" s="15"/>
      <c r="F356" s="16"/>
    </row>
    <row r="357" spans="2:6" x14ac:dyDescent="0.25">
      <c r="B357" s="1"/>
    </row>
  </sheetData>
  <mergeCells count="26">
    <mergeCell ref="C19:H19"/>
    <mergeCell ref="C45:E46"/>
    <mergeCell ref="C22:C23"/>
    <mergeCell ref="D22:D24"/>
    <mergeCell ref="B2:F2"/>
    <mergeCell ref="C3:D3"/>
    <mergeCell ref="C8:I9"/>
    <mergeCell ref="C7:I7"/>
    <mergeCell ref="C13:I13"/>
    <mergeCell ref="C14:I14"/>
    <mergeCell ref="C10:C11"/>
    <mergeCell ref="D10:D12"/>
    <mergeCell ref="E22:E24"/>
    <mergeCell ref="C20:H20"/>
    <mergeCell ref="C21:H21"/>
    <mergeCell ref="G22:G23"/>
    <mergeCell ref="F45:I45"/>
    <mergeCell ref="C25:I25"/>
    <mergeCell ref="C26:I26"/>
    <mergeCell ref="C37:G37"/>
    <mergeCell ref="C38:G38"/>
    <mergeCell ref="C29:I29"/>
    <mergeCell ref="C32:I32"/>
    <mergeCell ref="C34:G34"/>
    <mergeCell ref="C35:G35"/>
    <mergeCell ref="C36:G36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1E4E3-2F4A-4065-92E1-1475FA7318B9}">
  <sheetPr>
    <pageSetUpPr fitToPage="1"/>
  </sheetPr>
  <dimension ref="B1:K30"/>
  <sheetViews>
    <sheetView view="pageBreakPreview" topLeftCell="A20" zoomScaleNormal="100" zoomScaleSheetLayoutView="100" workbookViewId="0">
      <selection activeCell="N9" sqref="N9"/>
    </sheetView>
  </sheetViews>
  <sheetFormatPr baseColWidth="10" defaultColWidth="11.375" defaultRowHeight="13.2" x14ac:dyDescent="0.25"/>
  <cols>
    <col min="1" max="2" width="1.25" style="127" customWidth="1"/>
    <col min="3" max="3" width="5.375" style="128" bestFit="1" customWidth="1"/>
    <col min="4" max="4" width="43.25" style="127" customWidth="1"/>
    <col min="5" max="5" width="19.375" style="129" customWidth="1"/>
    <col min="6" max="6" width="5.75" style="130" customWidth="1"/>
    <col min="7" max="8" width="2" style="130" customWidth="1"/>
    <col min="9" max="16384" width="11.375" style="127"/>
  </cols>
  <sheetData>
    <row r="1" spans="2:9" ht="9.75" customHeight="1" thickBot="1" x14ac:dyDescent="0.3"/>
    <row r="2" spans="2:9" ht="9" customHeight="1" thickTop="1" thickBot="1" x14ac:dyDescent="0.3">
      <c r="B2" s="131"/>
      <c r="C2" s="132"/>
      <c r="D2" s="133"/>
      <c r="E2" s="134"/>
      <c r="F2" s="135"/>
      <c r="G2" s="136"/>
    </row>
    <row r="3" spans="2:9" ht="79.8" customHeight="1" thickBot="1" x14ac:dyDescent="0.3">
      <c r="B3" s="137"/>
      <c r="C3" s="247"/>
      <c r="D3" s="248"/>
      <c r="E3" s="248"/>
      <c r="F3" s="249"/>
      <c r="G3" s="138"/>
      <c r="H3" s="139"/>
    </row>
    <row r="4" spans="2:9" ht="13.8" thickBot="1" x14ac:dyDescent="0.3">
      <c r="B4" s="137"/>
      <c r="C4" s="250" t="s">
        <v>61</v>
      </c>
      <c r="D4" s="251"/>
      <c r="E4" s="251"/>
      <c r="F4" s="252"/>
      <c r="G4" s="138"/>
      <c r="H4" s="139"/>
    </row>
    <row r="5" spans="2:9" ht="12.75" customHeight="1" x14ac:dyDescent="0.25">
      <c r="B5" s="137"/>
      <c r="C5" s="253" t="s">
        <v>111</v>
      </c>
      <c r="D5" s="254"/>
      <c r="E5" s="254"/>
      <c r="F5" s="255"/>
      <c r="G5" s="138"/>
      <c r="H5" s="139"/>
    </row>
    <row r="6" spans="2:9" x14ac:dyDescent="0.25">
      <c r="B6" s="137"/>
      <c r="C6" s="256"/>
      <c r="D6" s="257"/>
      <c r="E6" s="257"/>
      <c r="F6" s="258"/>
      <c r="G6" s="138"/>
      <c r="H6" s="139"/>
    </row>
    <row r="7" spans="2:9" ht="44.4" customHeight="1" thickBot="1" x14ac:dyDescent="0.3">
      <c r="B7" s="137"/>
      <c r="C7" s="259"/>
      <c r="D7" s="260"/>
      <c r="E7" s="260"/>
      <c r="F7" s="261"/>
      <c r="G7" s="138"/>
      <c r="H7" s="139"/>
    </row>
    <row r="8" spans="2:9" ht="13.8" thickBot="1" x14ac:dyDescent="0.3">
      <c r="B8" s="137"/>
      <c r="C8" s="140"/>
      <c r="E8" s="141"/>
      <c r="F8" s="142"/>
      <c r="G8" s="138"/>
      <c r="H8" s="139"/>
    </row>
    <row r="9" spans="2:9" s="148" customFormat="1" ht="26.4" x14ac:dyDescent="0.25">
      <c r="B9" s="143"/>
      <c r="C9" s="144" t="s">
        <v>25</v>
      </c>
      <c r="D9" s="145" t="s">
        <v>62</v>
      </c>
      <c r="E9" s="146"/>
      <c r="F9" s="147" t="s">
        <v>63</v>
      </c>
      <c r="G9" s="138"/>
      <c r="H9" s="139"/>
    </row>
    <row r="10" spans="2:9" x14ac:dyDescent="0.25">
      <c r="B10" s="137"/>
      <c r="C10" s="149" t="s">
        <v>64</v>
      </c>
      <c r="D10" s="150" t="s">
        <v>65</v>
      </c>
      <c r="E10" s="151"/>
      <c r="F10" s="152">
        <v>1</v>
      </c>
      <c r="G10" s="138"/>
      <c r="H10" s="139"/>
      <c r="I10" s="153"/>
    </row>
    <row r="11" spans="2:9" x14ac:dyDescent="0.25">
      <c r="B11" s="137"/>
      <c r="C11" s="149" t="s">
        <v>66</v>
      </c>
      <c r="D11" s="150" t="s">
        <v>67</v>
      </c>
      <c r="E11" s="151"/>
      <c r="F11" s="152">
        <f>SUM(E12:E15)</f>
        <v>0.22159999999999996</v>
      </c>
      <c r="G11" s="138"/>
      <c r="H11" s="139"/>
    </row>
    <row r="12" spans="2:9" x14ac:dyDescent="0.25">
      <c r="B12" s="137"/>
      <c r="C12" s="154"/>
      <c r="D12" s="155" t="s">
        <v>68</v>
      </c>
      <c r="E12" s="156">
        <v>8.3299999999999999E-2</v>
      </c>
      <c r="F12" s="157"/>
      <c r="G12" s="138"/>
      <c r="H12" s="139"/>
    </row>
    <row r="13" spans="2:9" x14ac:dyDescent="0.25">
      <c r="B13" s="137"/>
      <c r="C13" s="154"/>
      <c r="D13" s="155" t="s">
        <v>69</v>
      </c>
      <c r="E13" s="156">
        <v>0.01</v>
      </c>
      <c r="F13" s="157"/>
      <c r="G13" s="138"/>
      <c r="H13" s="139"/>
    </row>
    <row r="14" spans="2:9" x14ac:dyDescent="0.25">
      <c r="B14" s="137"/>
      <c r="C14" s="154"/>
      <c r="D14" s="155" t="s">
        <v>70</v>
      </c>
      <c r="E14" s="156">
        <v>8.3299999999999999E-2</v>
      </c>
      <c r="F14" s="157"/>
      <c r="G14" s="138"/>
      <c r="H14" s="139"/>
    </row>
    <row r="15" spans="2:9" x14ac:dyDescent="0.25">
      <c r="B15" s="137"/>
      <c r="C15" s="154"/>
      <c r="D15" s="155" t="s">
        <v>71</v>
      </c>
      <c r="E15" s="156">
        <v>4.4999999999999998E-2</v>
      </c>
      <c r="F15" s="157"/>
      <c r="G15" s="138"/>
      <c r="H15" s="139"/>
    </row>
    <row r="16" spans="2:9" x14ac:dyDescent="0.25">
      <c r="B16" s="137"/>
      <c r="C16" s="149" t="s">
        <v>72</v>
      </c>
      <c r="D16" s="150" t="s">
        <v>73</v>
      </c>
      <c r="E16" s="150"/>
      <c r="F16" s="152">
        <f>SUM(E17:E19)</f>
        <v>0.30199999999999999</v>
      </c>
      <c r="G16" s="138"/>
      <c r="H16" s="139"/>
    </row>
    <row r="17" spans="2:11" x14ac:dyDescent="0.25">
      <c r="B17" s="137"/>
      <c r="C17" s="154"/>
      <c r="D17" s="155" t="s">
        <v>74</v>
      </c>
      <c r="E17" s="156">
        <v>0.13700000000000001</v>
      </c>
      <c r="F17" s="157"/>
      <c r="G17" s="138"/>
      <c r="H17" s="139"/>
    </row>
    <row r="18" spans="2:11" x14ac:dyDescent="0.25">
      <c r="B18" s="137"/>
      <c r="C18" s="154"/>
      <c r="D18" s="155" t="s">
        <v>75</v>
      </c>
      <c r="E18" s="156">
        <v>0.12</v>
      </c>
      <c r="F18" s="157"/>
      <c r="G18" s="138"/>
      <c r="H18" s="139"/>
    </row>
    <row r="19" spans="2:11" x14ac:dyDescent="0.25">
      <c r="B19" s="137"/>
      <c r="C19" s="154"/>
      <c r="D19" s="155" t="s">
        <v>76</v>
      </c>
      <c r="E19" s="156">
        <v>4.4999999999999998E-2</v>
      </c>
      <c r="F19" s="157"/>
      <c r="G19" s="138"/>
      <c r="H19" s="139"/>
    </row>
    <row r="20" spans="2:11" x14ac:dyDescent="0.25">
      <c r="B20" s="137"/>
      <c r="C20" s="149" t="s">
        <v>77</v>
      </c>
      <c r="D20" s="150" t="s">
        <v>78</v>
      </c>
      <c r="E20" s="150"/>
      <c r="F20" s="152">
        <f>SUM(E21:E24)</f>
        <v>7.0000000000000007E-2</v>
      </c>
      <c r="G20" s="138"/>
      <c r="H20" s="139"/>
    </row>
    <row r="21" spans="2:11" x14ac:dyDescent="0.25">
      <c r="B21" s="137"/>
      <c r="C21" s="154"/>
      <c r="D21" s="155" t="s">
        <v>79</v>
      </c>
      <c r="E21" s="156">
        <v>0.02</v>
      </c>
      <c r="F21" s="157"/>
      <c r="G21" s="138"/>
      <c r="H21" s="139"/>
    </row>
    <row r="22" spans="2:11" x14ac:dyDescent="0.25">
      <c r="B22" s="137"/>
      <c r="C22" s="154"/>
      <c r="D22" s="155" t="s">
        <v>80</v>
      </c>
      <c r="E22" s="156">
        <v>1.2500000000000001E-2</v>
      </c>
      <c r="F22" s="157"/>
      <c r="G22" s="138"/>
      <c r="H22" s="139"/>
    </row>
    <row r="23" spans="2:11" x14ac:dyDescent="0.25">
      <c r="B23" s="137"/>
      <c r="C23" s="154"/>
      <c r="D23" s="155" t="s">
        <v>81</v>
      </c>
      <c r="E23" s="156">
        <v>2.5000000000000001E-2</v>
      </c>
      <c r="F23" s="157"/>
      <c r="G23" s="138"/>
      <c r="H23" s="139"/>
    </row>
    <row r="24" spans="2:11" ht="13.8" thickBot="1" x14ac:dyDescent="0.3">
      <c r="B24" s="137"/>
      <c r="C24" s="154"/>
      <c r="D24" s="155" t="s">
        <v>82</v>
      </c>
      <c r="E24" s="156">
        <v>1.2500000000000001E-2</v>
      </c>
      <c r="F24" s="157"/>
      <c r="G24" s="138"/>
      <c r="H24" s="139"/>
    </row>
    <row r="25" spans="2:11" ht="13.8" thickBot="1" x14ac:dyDescent="0.3">
      <c r="B25" s="137"/>
      <c r="C25" s="262" t="s">
        <v>83</v>
      </c>
      <c r="D25" s="263"/>
      <c r="E25" s="158"/>
      <c r="F25" s="159">
        <f>ROUND(F10+F11+F16+F20,2)</f>
        <v>1.59</v>
      </c>
      <c r="G25" s="138"/>
      <c r="H25" s="139"/>
    </row>
    <row r="26" spans="2:11" ht="30" customHeight="1" thickBot="1" x14ac:dyDescent="0.3">
      <c r="B26" s="137"/>
      <c r="D26" s="160"/>
      <c r="E26" s="160"/>
      <c r="F26" s="161"/>
      <c r="G26" s="138"/>
      <c r="H26" s="139"/>
    </row>
    <row r="27" spans="2:11" x14ac:dyDescent="0.25">
      <c r="B27" s="137"/>
      <c r="D27" s="246" t="s">
        <v>106</v>
      </c>
      <c r="E27" s="246"/>
      <c r="F27" s="162"/>
      <c r="G27" s="163"/>
      <c r="H27" s="162"/>
      <c r="I27" s="162"/>
      <c r="J27" s="162"/>
      <c r="K27" s="162"/>
    </row>
    <row r="28" spans="2:11" x14ac:dyDescent="0.25">
      <c r="B28" s="137"/>
      <c r="D28" s="246" t="s">
        <v>107</v>
      </c>
      <c r="E28" s="246"/>
      <c r="F28" s="162"/>
      <c r="G28" s="163"/>
      <c r="H28" s="162"/>
      <c r="I28" s="162"/>
      <c r="J28" s="162"/>
      <c r="K28" s="162"/>
    </row>
    <row r="29" spans="2:11" ht="12" customHeight="1" thickBot="1" x14ac:dyDescent="0.3">
      <c r="B29" s="164"/>
      <c r="C29" s="165"/>
      <c r="D29" s="166"/>
      <c r="E29" s="167"/>
      <c r="F29" s="168"/>
      <c r="G29" s="169"/>
    </row>
    <row r="30" spans="2:11" ht="8.25" customHeight="1" thickTop="1" x14ac:dyDescent="0.25"/>
  </sheetData>
  <mergeCells count="6">
    <mergeCell ref="D28:E28"/>
    <mergeCell ref="C3:F3"/>
    <mergeCell ref="C4:F4"/>
    <mergeCell ref="C5:F7"/>
    <mergeCell ref="C25:D25"/>
    <mergeCell ref="D27:E27"/>
  </mergeCells>
  <printOptions horizontalCentered="1"/>
  <pageMargins left="0.25" right="0.25" top="0.75" bottom="0.75" header="0.3" footer="0.3"/>
  <pageSetup paperSize="5" fitToHeight="0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16FB2-EF0B-4BB4-B582-6AD9F906EA49}">
  <sheetPr>
    <pageSetUpPr fitToPage="1"/>
  </sheetPr>
  <dimension ref="A1:K28"/>
  <sheetViews>
    <sheetView topLeftCell="A16" zoomScale="130" zoomScaleNormal="130" zoomScaleSheetLayoutView="130" workbookViewId="0">
      <selection activeCell="C5" sqref="C5:I5"/>
    </sheetView>
  </sheetViews>
  <sheetFormatPr baseColWidth="10" defaultColWidth="11.375" defaultRowHeight="13.8" x14ac:dyDescent="0.25"/>
  <cols>
    <col min="1" max="2" width="1.625" style="175" customWidth="1"/>
    <col min="3" max="8" width="11.375" style="175"/>
    <col min="9" max="9" width="25.25" style="180" customWidth="1"/>
    <col min="10" max="11" width="1.75" style="175" customWidth="1"/>
    <col min="12" max="12" width="11.375" style="175"/>
    <col min="13" max="13" width="15.375" style="175" customWidth="1"/>
    <col min="14" max="16384" width="11.375" style="175"/>
  </cols>
  <sheetData>
    <row r="1" spans="2:10" ht="8.25" customHeight="1" thickBot="1" x14ac:dyDescent="0.3"/>
    <row r="2" spans="2:10" ht="8.25" customHeight="1" thickTop="1" thickBot="1" x14ac:dyDescent="0.3">
      <c r="B2" s="181"/>
      <c r="C2" s="182"/>
      <c r="D2" s="182"/>
      <c r="E2" s="182"/>
      <c r="F2" s="182"/>
      <c r="G2" s="182"/>
      <c r="H2" s="182"/>
      <c r="I2" s="183"/>
      <c r="J2" s="184"/>
    </row>
    <row r="3" spans="2:10" s="172" customFormat="1" ht="90" customHeight="1" x14ac:dyDescent="0.25">
      <c r="B3" s="170"/>
      <c r="C3" s="275"/>
      <c r="D3" s="276"/>
      <c r="E3" s="276"/>
      <c r="F3" s="276"/>
      <c r="G3" s="276"/>
      <c r="H3" s="276"/>
      <c r="I3" s="277"/>
      <c r="J3" s="185"/>
    </row>
    <row r="4" spans="2:10" s="172" customFormat="1" x14ac:dyDescent="0.25">
      <c r="B4" s="170"/>
      <c r="C4" s="281" t="s">
        <v>101</v>
      </c>
      <c r="D4" s="282"/>
      <c r="E4" s="282"/>
      <c r="F4" s="282"/>
      <c r="G4" s="282"/>
      <c r="H4" s="282"/>
      <c r="I4" s="283"/>
      <c r="J4" s="185"/>
    </row>
    <row r="5" spans="2:10" s="172" customFormat="1" ht="61.8" customHeight="1" thickBot="1" x14ac:dyDescent="0.3">
      <c r="B5" s="170"/>
      <c r="C5" s="278" t="s">
        <v>111</v>
      </c>
      <c r="D5" s="279"/>
      <c r="E5" s="279"/>
      <c r="F5" s="279"/>
      <c r="G5" s="279"/>
      <c r="H5" s="279"/>
      <c r="I5" s="280"/>
      <c r="J5" s="171"/>
    </row>
    <row r="6" spans="2:10" s="172" customFormat="1" ht="12.75" customHeight="1" x14ac:dyDescent="0.25">
      <c r="B6" s="170"/>
      <c r="C6" s="266" t="s">
        <v>84</v>
      </c>
      <c r="D6" s="267"/>
      <c r="E6" s="267"/>
      <c r="F6" s="267"/>
      <c r="G6" s="267"/>
      <c r="H6" s="267"/>
      <c r="I6" s="268"/>
      <c r="J6" s="171"/>
    </row>
    <row r="7" spans="2:10" x14ac:dyDescent="0.25">
      <c r="B7" s="173"/>
      <c r="C7" s="269" t="s">
        <v>85</v>
      </c>
      <c r="D7" s="270"/>
      <c r="E7" s="270"/>
      <c r="F7" s="270"/>
      <c r="G7" s="270"/>
      <c r="H7" s="270"/>
      <c r="I7" s="186">
        <v>8.0000000000000002E-3</v>
      </c>
      <c r="J7" s="174"/>
    </row>
    <row r="8" spans="2:10" ht="14.4" thickBot="1" x14ac:dyDescent="0.3">
      <c r="B8" s="173"/>
      <c r="C8" s="273" t="s">
        <v>86</v>
      </c>
      <c r="D8" s="274"/>
      <c r="E8" s="274"/>
      <c r="F8" s="274"/>
      <c r="G8" s="274"/>
      <c r="H8" s="274"/>
      <c r="I8" s="187">
        <f>SUM(I7)</f>
        <v>8.0000000000000002E-3</v>
      </c>
      <c r="J8" s="174"/>
    </row>
    <row r="9" spans="2:10" x14ac:dyDescent="0.25">
      <c r="B9" s="173"/>
      <c r="C9" s="266" t="s">
        <v>87</v>
      </c>
      <c r="D9" s="267"/>
      <c r="E9" s="267"/>
      <c r="F9" s="267"/>
      <c r="G9" s="267"/>
      <c r="H9" s="267"/>
      <c r="I9" s="268"/>
      <c r="J9" s="174"/>
    </row>
    <row r="10" spans="2:10" x14ac:dyDescent="0.25">
      <c r="B10" s="173"/>
      <c r="C10" s="269" t="s">
        <v>88</v>
      </c>
      <c r="D10" s="270"/>
      <c r="E10" s="270"/>
      <c r="F10" s="270"/>
      <c r="G10" s="270"/>
      <c r="H10" s="270"/>
      <c r="I10" s="186">
        <v>1.2E-2</v>
      </c>
      <c r="J10" s="174"/>
    </row>
    <row r="11" spans="2:10" x14ac:dyDescent="0.25">
      <c r="B11" s="173"/>
      <c r="C11" s="269" t="s">
        <v>89</v>
      </c>
      <c r="D11" s="270"/>
      <c r="E11" s="270"/>
      <c r="F11" s="270"/>
      <c r="G11" s="270"/>
      <c r="H11" s="270"/>
      <c r="I11" s="186">
        <v>4.0000000000000001E-3</v>
      </c>
      <c r="J11" s="174"/>
    </row>
    <row r="12" spans="2:10" x14ac:dyDescent="0.25">
      <c r="B12" s="173"/>
      <c r="C12" s="269" t="s">
        <v>90</v>
      </c>
      <c r="D12" s="270"/>
      <c r="E12" s="270"/>
      <c r="F12" s="270"/>
      <c r="G12" s="270"/>
      <c r="H12" s="270"/>
      <c r="I12" s="186">
        <v>2E-3</v>
      </c>
      <c r="J12" s="174"/>
    </row>
    <row r="13" spans="2:10" x14ac:dyDescent="0.25">
      <c r="B13" s="173"/>
      <c r="C13" s="269" t="s">
        <v>91</v>
      </c>
      <c r="D13" s="270"/>
      <c r="E13" s="270"/>
      <c r="F13" s="270"/>
      <c r="G13" s="270"/>
      <c r="H13" s="270"/>
      <c r="I13" s="186">
        <v>2E-3</v>
      </c>
      <c r="J13" s="174"/>
    </row>
    <row r="14" spans="2:10" x14ac:dyDescent="0.25">
      <c r="B14" s="173"/>
      <c r="C14" s="271" t="s">
        <v>92</v>
      </c>
      <c r="D14" s="272"/>
      <c r="E14" s="272"/>
      <c r="F14" s="272"/>
      <c r="G14" s="272"/>
      <c r="H14" s="272"/>
      <c r="I14" s="188">
        <f>SUM(I10:I13)</f>
        <v>2.0000000000000004E-2</v>
      </c>
      <c r="J14" s="174"/>
    </row>
    <row r="15" spans="2:10" x14ac:dyDescent="0.25">
      <c r="B15" s="173"/>
      <c r="C15" s="269" t="s">
        <v>93</v>
      </c>
      <c r="D15" s="270"/>
      <c r="E15" s="270"/>
      <c r="F15" s="270"/>
      <c r="G15" s="270"/>
      <c r="H15" s="270"/>
      <c r="I15" s="186">
        <v>0.02</v>
      </c>
      <c r="J15" s="174"/>
    </row>
    <row r="16" spans="2:10" x14ac:dyDescent="0.25">
      <c r="B16" s="173"/>
      <c r="C16" s="269" t="s">
        <v>94</v>
      </c>
      <c r="D16" s="270"/>
      <c r="E16" s="270"/>
      <c r="F16" s="270"/>
      <c r="G16" s="270"/>
      <c r="H16" s="270"/>
      <c r="I16" s="186">
        <v>5.0000000000000001E-3</v>
      </c>
      <c r="J16" s="174"/>
    </row>
    <row r="17" spans="1:11" x14ac:dyDescent="0.25">
      <c r="B17" s="173"/>
      <c r="C17" s="271" t="s">
        <v>95</v>
      </c>
      <c r="D17" s="272"/>
      <c r="E17" s="272"/>
      <c r="F17" s="272"/>
      <c r="G17" s="272"/>
      <c r="H17" s="272"/>
      <c r="I17" s="188">
        <f>SUM(I15:I16)</f>
        <v>2.5000000000000001E-2</v>
      </c>
      <c r="J17" s="174"/>
    </row>
    <row r="18" spans="1:11" x14ac:dyDescent="0.25">
      <c r="B18" s="173"/>
      <c r="C18" s="269" t="s">
        <v>103</v>
      </c>
      <c r="D18" s="270"/>
      <c r="E18" s="270"/>
      <c r="F18" s="270"/>
      <c r="G18" s="270"/>
      <c r="H18" s="270"/>
      <c r="I18" s="186">
        <v>2.1000000000000001E-2</v>
      </c>
      <c r="J18" s="174"/>
    </row>
    <row r="19" spans="1:11" x14ac:dyDescent="0.25">
      <c r="B19" s="173"/>
      <c r="C19" s="269" t="s">
        <v>104</v>
      </c>
      <c r="D19" s="270"/>
      <c r="E19" s="270"/>
      <c r="F19" s="270"/>
      <c r="G19" s="270"/>
      <c r="H19" s="270"/>
      <c r="I19" s="186">
        <v>8.9999999999999993E-3</v>
      </c>
      <c r="J19" s="174"/>
    </row>
    <row r="20" spans="1:11" x14ac:dyDescent="0.25">
      <c r="B20" s="173"/>
      <c r="C20" s="271" t="s">
        <v>105</v>
      </c>
      <c r="D20" s="272"/>
      <c r="E20" s="272"/>
      <c r="F20" s="272"/>
      <c r="G20" s="272"/>
      <c r="H20" s="272"/>
      <c r="I20" s="188">
        <f>SUM(I18:I19)</f>
        <v>0.03</v>
      </c>
      <c r="J20" s="174"/>
    </row>
    <row r="21" spans="1:11" ht="14.4" thickBot="1" x14ac:dyDescent="0.3">
      <c r="B21" s="173"/>
      <c r="C21" s="273" t="s">
        <v>102</v>
      </c>
      <c r="D21" s="274"/>
      <c r="E21" s="274"/>
      <c r="F21" s="274"/>
      <c r="G21" s="274"/>
      <c r="H21" s="274"/>
      <c r="I21" s="187">
        <v>0.02</v>
      </c>
      <c r="J21" s="174"/>
    </row>
    <row r="22" spans="1:11" x14ac:dyDescent="0.25">
      <c r="B22" s="173"/>
      <c r="C22" s="266" t="s">
        <v>96</v>
      </c>
      <c r="D22" s="267"/>
      <c r="E22" s="267"/>
      <c r="F22" s="267"/>
      <c r="G22" s="267"/>
      <c r="H22" s="267"/>
      <c r="I22" s="268"/>
      <c r="J22" s="174"/>
    </row>
    <row r="23" spans="1:11" x14ac:dyDescent="0.25">
      <c r="B23" s="173"/>
      <c r="C23" s="269" t="s">
        <v>97</v>
      </c>
      <c r="D23" s="270"/>
      <c r="E23" s="270"/>
      <c r="F23" s="270"/>
      <c r="G23" s="270"/>
      <c r="H23" s="270"/>
      <c r="I23" s="186">
        <v>0.05</v>
      </c>
      <c r="J23" s="174"/>
    </row>
    <row r="24" spans="1:11" x14ac:dyDescent="0.25">
      <c r="B24" s="173"/>
      <c r="C24" s="269" t="s">
        <v>98</v>
      </c>
      <c r="D24" s="270"/>
      <c r="E24" s="270"/>
      <c r="F24" s="270"/>
      <c r="G24" s="270"/>
      <c r="H24" s="270"/>
      <c r="I24" s="186">
        <v>0.02</v>
      </c>
      <c r="J24" s="174"/>
    </row>
    <row r="25" spans="1:11" x14ac:dyDescent="0.25">
      <c r="B25" s="173"/>
      <c r="C25" s="271" t="s">
        <v>99</v>
      </c>
      <c r="D25" s="272"/>
      <c r="E25" s="272"/>
      <c r="F25" s="272"/>
      <c r="G25" s="272"/>
      <c r="H25" s="272"/>
      <c r="I25" s="188">
        <f>SUM(I23:I24)</f>
        <v>7.0000000000000007E-2</v>
      </c>
      <c r="J25" s="174"/>
    </row>
    <row r="26" spans="1:11" s="176" customFormat="1" ht="14.4" thickBot="1" x14ac:dyDescent="0.3">
      <c r="A26" s="175"/>
      <c r="B26" s="173"/>
      <c r="C26" s="264" t="s">
        <v>100</v>
      </c>
      <c r="D26" s="265"/>
      <c r="E26" s="265"/>
      <c r="F26" s="265"/>
      <c r="G26" s="265"/>
      <c r="H26" s="265"/>
      <c r="I26" s="189">
        <f>+I8+I17+I14+I20+I21+I25</f>
        <v>0.17300000000000001</v>
      </c>
      <c r="J26" s="174"/>
      <c r="K26" s="175"/>
    </row>
    <row r="27" spans="1:11" s="176" customFormat="1" ht="9" customHeight="1" thickBot="1" x14ac:dyDescent="0.3">
      <c r="A27" s="175"/>
      <c r="B27" s="177"/>
      <c r="C27" s="178"/>
      <c r="D27" s="178"/>
      <c r="E27" s="178"/>
      <c r="F27" s="178"/>
      <c r="G27" s="178"/>
      <c r="H27" s="178"/>
      <c r="I27" s="178"/>
      <c r="J27" s="179"/>
      <c r="K27" s="175"/>
    </row>
    <row r="28" spans="1:11" ht="9" customHeight="1" thickTop="1" x14ac:dyDescent="0.25"/>
  </sheetData>
  <mergeCells count="24">
    <mergeCell ref="C18:H18"/>
    <mergeCell ref="C19:H19"/>
    <mergeCell ref="C3:I3"/>
    <mergeCell ref="C5:I5"/>
    <mergeCell ref="C6:I6"/>
    <mergeCell ref="C7:H7"/>
    <mergeCell ref="C8:H8"/>
    <mergeCell ref="C4:I4"/>
    <mergeCell ref="C26:H26"/>
    <mergeCell ref="C9:I9"/>
    <mergeCell ref="C22:I22"/>
    <mergeCell ref="C23:H23"/>
    <mergeCell ref="C24:H24"/>
    <mergeCell ref="C25:H25"/>
    <mergeCell ref="C20:H20"/>
    <mergeCell ref="C21:H21"/>
    <mergeCell ref="C10:H10"/>
    <mergeCell ref="C11:H11"/>
    <mergeCell ref="C12:H12"/>
    <mergeCell ref="C13:H13"/>
    <mergeCell ref="C14:H14"/>
    <mergeCell ref="C15:H15"/>
    <mergeCell ref="C16:H16"/>
    <mergeCell ref="C17:H17"/>
  </mergeCells>
  <pageMargins left="0.7" right="0.7" top="0.75" bottom="0.75" header="0.3" footer="0.3"/>
  <pageSetup paperSize="9" scale="9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299FF-E23F-40A6-A042-25897AABBFD3}">
  <sheetPr>
    <tabColor rgb="FF00B050"/>
  </sheetPr>
  <dimension ref="A1:GP357"/>
  <sheetViews>
    <sheetView showGridLines="0" view="pageBreakPreview" zoomScale="115" zoomScaleNormal="70" zoomScaleSheetLayoutView="115" workbookViewId="0">
      <selection activeCell="G2" sqref="G2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31.25" style="15" customWidth="1"/>
    <col min="5" max="5" width="17.125" style="15" bestFit="1" customWidth="1"/>
    <col min="6" max="6" width="17.375" style="16" bestFit="1" customWidth="1"/>
    <col min="7" max="7" width="25.125" style="1" customWidth="1"/>
    <col min="8" max="8" width="14.875" style="1" customWidth="1"/>
    <col min="9" max="9" width="24.375" style="1" customWidth="1"/>
    <col min="10" max="10" width="4" style="17" customWidth="1"/>
    <col min="11" max="11" width="5.625" style="1" customWidth="1"/>
    <col min="12" max="12" width="3.875" style="1" customWidth="1"/>
    <col min="13" max="16" width="5.25" style="1" customWidth="1"/>
    <col min="17" max="18" width="4.125" style="1" customWidth="1"/>
    <col min="19" max="198" width="12.75" style="1" customWidth="1"/>
    <col min="199" max="238" width="13.875" style="2"/>
    <col min="239" max="239" width="2" style="2" customWidth="1"/>
    <col min="240" max="240" width="10.75" style="2" customWidth="1"/>
    <col min="241" max="241" width="53.375" style="2" customWidth="1"/>
    <col min="242" max="242" width="26.625" style="2" bestFit="1" customWidth="1"/>
    <col min="243" max="243" width="17.375" style="2" customWidth="1"/>
    <col min="244" max="244" width="25.125" style="2" customWidth="1"/>
    <col min="245" max="245" width="23.125" style="2" customWidth="1"/>
    <col min="246" max="246" width="26.125" style="2" customWidth="1"/>
    <col min="247" max="252" width="5.25" style="2" customWidth="1"/>
    <col min="253" max="254" width="4.125" style="2" customWidth="1"/>
    <col min="255" max="262" width="5.125" style="2" customWidth="1"/>
    <col min="263" max="454" width="12.75" style="2" customWidth="1"/>
    <col min="455" max="494" width="13.875" style="2"/>
    <col min="495" max="495" width="2" style="2" customWidth="1"/>
    <col min="496" max="496" width="10.75" style="2" customWidth="1"/>
    <col min="497" max="497" width="53.375" style="2" customWidth="1"/>
    <col min="498" max="498" width="26.625" style="2" bestFit="1" customWidth="1"/>
    <col min="499" max="499" width="17.375" style="2" customWidth="1"/>
    <col min="500" max="500" width="25.125" style="2" customWidth="1"/>
    <col min="501" max="501" width="23.125" style="2" customWidth="1"/>
    <col min="502" max="502" width="26.125" style="2" customWidth="1"/>
    <col min="503" max="508" width="5.25" style="2" customWidth="1"/>
    <col min="509" max="510" width="4.125" style="2" customWidth="1"/>
    <col min="511" max="518" width="5.125" style="2" customWidth="1"/>
    <col min="519" max="710" width="12.75" style="2" customWidth="1"/>
    <col min="711" max="750" width="13.875" style="2"/>
    <col min="751" max="751" width="2" style="2" customWidth="1"/>
    <col min="752" max="752" width="10.75" style="2" customWidth="1"/>
    <col min="753" max="753" width="53.375" style="2" customWidth="1"/>
    <col min="754" max="754" width="26.625" style="2" bestFit="1" customWidth="1"/>
    <col min="755" max="755" width="17.375" style="2" customWidth="1"/>
    <col min="756" max="756" width="25.125" style="2" customWidth="1"/>
    <col min="757" max="757" width="23.125" style="2" customWidth="1"/>
    <col min="758" max="758" width="26.125" style="2" customWidth="1"/>
    <col min="759" max="764" width="5.25" style="2" customWidth="1"/>
    <col min="765" max="766" width="4.125" style="2" customWidth="1"/>
    <col min="767" max="774" width="5.125" style="2" customWidth="1"/>
    <col min="775" max="966" width="12.75" style="2" customWidth="1"/>
    <col min="967" max="1006" width="13.875" style="2"/>
    <col min="1007" max="1007" width="2" style="2" customWidth="1"/>
    <col min="1008" max="1008" width="10.75" style="2" customWidth="1"/>
    <col min="1009" max="1009" width="53.375" style="2" customWidth="1"/>
    <col min="1010" max="1010" width="26.625" style="2" bestFit="1" customWidth="1"/>
    <col min="1011" max="1011" width="17.375" style="2" customWidth="1"/>
    <col min="1012" max="1012" width="25.125" style="2" customWidth="1"/>
    <col min="1013" max="1013" width="23.125" style="2" customWidth="1"/>
    <col min="1014" max="1014" width="26.125" style="2" customWidth="1"/>
    <col min="1015" max="1020" width="5.25" style="2" customWidth="1"/>
    <col min="1021" max="1022" width="4.125" style="2" customWidth="1"/>
    <col min="1023" max="1030" width="5.125" style="2" customWidth="1"/>
    <col min="1031" max="1222" width="12.75" style="2" customWidth="1"/>
    <col min="1223" max="1262" width="13.875" style="2"/>
    <col min="1263" max="1263" width="2" style="2" customWidth="1"/>
    <col min="1264" max="1264" width="10.75" style="2" customWidth="1"/>
    <col min="1265" max="1265" width="53.375" style="2" customWidth="1"/>
    <col min="1266" max="1266" width="26.625" style="2" bestFit="1" customWidth="1"/>
    <col min="1267" max="1267" width="17.375" style="2" customWidth="1"/>
    <col min="1268" max="1268" width="25.125" style="2" customWidth="1"/>
    <col min="1269" max="1269" width="23.125" style="2" customWidth="1"/>
    <col min="1270" max="1270" width="26.125" style="2" customWidth="1"/>
    <col min="1271" max="1276" width="5.25" style="2" customWidth="1"/>
    <col min="1277" max="1278" width="4.125" style="2" customWidth="1"/>
    <col min="1279" max="1286" width="5.125" style="2" customWidth="1"/>
    <col min="1287" max="1478" width="12.75" style="2" customWidth="1"/>
    <col min="1479" max="1518" width="13.875" style="2"/>
    <col min="1519" max="1519" width="2" style="2" customWidth="1"/>
    <col min="1520" max="1520" width="10.75" style="2" customWidth="1"/>
    <col min="1521" max="1521" width="53.375" style="2" customWidth="1"/>
    <col min="1522" max="1522" width="26.625" style="2" bestFit="1" customWidth="1"/>
    <col min="1523" max="1523" width="17.375" style="2" customWidth="1"/>
    <col min="1524" max="1524" width="25.125" style="2" customWidth="1"/>
    <col min="1525" max="1525" width="23.125" style="2" customWidth="1"/>
    <col min="1526" max="1526" width="26.125" style="2" customWidth="1"/>
    <col min="1527" max="1532" width="5.25" style="2" customWidth="1"/>
    <col min="1533" max="1534" width="4.125" style="2" customWidth="1"/>
    <col min="1535" max="1542" width="5.125" style="2" customWidth="1"/>
    <col min="1543" max="1734" width="12.75" style="2" customWidth="1"/>
    <col min="1735" max="1774" width="13.875" style="2"/>
    <col min="1775" max="1775" width="2" style="2" customWidth="1"/>
    <col min="1776" max="1776" width="10.75" style="2" customWidth="1"/>
    <col min="1777" max="1777" width="53.375" style="2" customWidth="1"/>
    <col min="1778" max="1778" width="26.625" style="2" bestFit="1" customWidth="1"/>
    <col min="1779" max="1779" width="17.375" style="2" customWidth="1"/>
    <col min="1780" max="1780" width="25.125" style="2" customWidth="1"/>
    <col min="1781" max="1781" width="23.125" style="2" customWidth="1"/>
    <col min="1782" max="1782" width="26.125" style="2" customWidth="1"/>
    <col min="1783" max="1788" width="5.25" style="2" customWidth="1"/>
    <col min="1789" max="1790" width="4.125" style="2" customWidth="1"/>
    <col min="1791" max="1798" width="5.125" style="2" customWidth="1"/>
    <col min="1799" max="1990" width="12.75" style="2" customWidth="1"/>
    <col min="1991" max="2030" width="13.875" style="2"/>
    <col min="2031" max="2031" width="2" style="2" customWidth="1"/>
    <col min="2032" max="2032" width="10.75" style="2" customWidth="1"/>
    <col min="2033" max="2033" width="53.375" style="2" customWidth="1"/>
    <col min="2034" max="2034" width="26.625" style="2" bestFit="1" customWidth="1"/>
    <col min="2035" max="2035" width="17.375" style="2" customWidth="1"/>
    <col min="2036" max="2036" width="25.125" style="2" customWidth="1"/>
    <col min="2037" max="2037" width="23.125" style="2" customWidth="1"/>
    <col min="2038" max="2038" width="26.125" style="2" customWidth="1"/>
    <col min="2039" max="2044" width="5.25" style="2" customWidth="1"/>
    <col min="2045" max="2046" width="4.125" style="2" customWidth="1"/>
    <col min="2047" max="2054" width="5.125" style="2" customWidth="1"/>
    <col min="2055" max="2246" width="12.75" style="2" customWidth="1"/>
    <col min="2247" max="2286" width="13.875" style="2"/>
    <col min="2287" max="2287" width="2" style="2" customWidth="1"/>
    <col min="2288" max="2288" width="10.75" style="2" customWidth="1"/>
    <col min="2289" max="2289" width="53.375" style="2" customWidth="1"/>
    <col min="2290" max="2290" width="26.625" style="2" bestFit="1" customWidth="1"/>
    <col min="2291" max="2291" width="17.375" style="2" customWidth="1"/>
    <col min="2292" max="2292" width="25.125" style="2" customWidth="1"/>
    <col min="2293" max="2293" width="23.125" style="2" customWidth="1"/>
    <col min="2294" max="2294" width="26.125" style="2" customWidth="1"/>
    <col min="2295" max="2300" width="5.25" style="2" customWidth="1"/>
    <col min="2301" max="2302" width="4.125" style="2" customWidth="1"/>
    <col min="2303" max="2310" width="5.125" style="2" customWidth="1"/>
    <col min="2311" max="2502" width="12.75" style="2" customWidth="1"/>
    <col min="2503" max="2542" width="13.875" style="2"/>
    <col min="2543" max="2543" width="2" style="2" customWidth="1"/>
    <col min="2544" max="2544" width="10.75" style="2" customWidth="1"/>
    <col min="2545" max="2545" width="53.375" style="2" customWidth="1"/>
    <col min="2546" max="2546" width="26.625" style="2" bestFit="1" customWidth="1"/>
    <col min="2547" max="2547" width="17.375" style="2" customWidth="1"/>
    <col min="2548" max="2548" width="25.125" style="2" customWidth="1"/>
    <col min="2549" max="2549" width="23.125" style="2" customWidth="1"/>
    <col min="2550" max="2550" width="26.125" style="2" customWidth="1"/>
    <col min="2551" max="2556" width="5.25" style="2" customWidth="1"/>
    <col min="2557" max="2558" width="4.125" style="2" customWidth="1"/>
    <col min="2559" max="2566" width="5.125" style="2" customWidth="1"/>
    <col min="2567" max="2758" width="12.75" style="2" customWidth="1"/>
    <col min="2759" max="2798" width="13.875" style="2"/>
    <col min="2799" max="2799" width="2" style="2" customWidth="1"/>
    <col min="2800" max="2800" width="10.75" style="2" customWidth="1"/>
    <col min="2801" max="2801" width="53.375" style="2" customWidth="1"/>
    <col min="2802" max="2802" width="26.625" style="2" bestFit="1" customWidth="1"/>
    <col min="2803" max="2803" width="17.375" style="2" customWidth="1"/>
    <col min="2804" max="2804" width="25.125" style="2" customWidth="1"/>
    <col min="2805" max="2805" width="23.125" style="2" customWidth="1"/>
    <col min="2806" max="2806" width="26.125" style="2" customWidth="1"/>
    <col min="2807" max="2812" width="5.25" style="2" customWidth="1"/>
    <col min="2813" max="2814" width="4.125" style="2" customWidth="1"/>
    <col min="2815" max="2822" width="5.125" style="2" customWidth="1"/>
    <col min="2823" max="3014" width="12.75" style="2" customWidth="1"/>
    <col min="3015" max="3054" width="13.875" style="2"/>
    <col min="3055" max="3055" width="2" style="2" customWidth="1"/>
    <col min="3056" max="3056" width="10.75" style="2" customWidth="1"/>
    <col min="3057" max="3057" width="53.375" style="2" customWidth="1"/>
    <col min="3058" max="3058" width="26.625" style="2" bestFit="1" customWidth="1"/>
    <col min="3059" max="3059" width="17.375" style="2" customWidth="1"/>
    <col min="3060" max="3060" width="25.125" style="2" customWidth="1"/>
    <col min="3061" max="3061" width="23.125" style="2" customWidth="1"/>
    <col min="3062" max="3062" width="26.125" style="2" customWidth="1"/>
    <col min="3063" max="3068" width="5.25" style="2" customWidth="1"/>
    <col min="3069" max="3070" width="4.125" style="2" customWidth="1"/>
    <col min="3071" max="3078" width="5.125" style="2" customWidth="1"/>
    <col min="3079" max="3270" width="12.75" style="2" customWidth="1"/>
    <col min="3271" max="3310" width="13.875" style="2"/>
    <col min="3311" max="3311" width="2" style="2" customWidth="1"/>
    <col min="3312" max="3312" width="10.75" style="2" customWidth="1"/>
    <col min="3313" max="3313" width="53.375" style="2" customWidth="1"/>
    <col min="3314" max="3314" width="26.625" style="2" bestFit="1" customWidth="1"/>
    <col min="3315" max="3315" width="17.375" style="2" customWidth="1"/>
    <col min="3316" max="3316" width="25.125" style="2" customWidth="1"/>
    <col min="3317" max="3317" width="23.125" style="2" customWidth="1"/>
    <col min="3318" max="3318" width="26.125" style="2" customWidth="1"/>
    <col min="3319" max="3324" width="5.25" style="2" customWidth="1"/>
    <col min="3325" max="3326" width="4.125" style="2" customWidth="1"/>
    <col min="3327" max="3334" width="5.125" style="2" customWidth="1"/>
    <col min="3335" max="3526" width="12.75" style="2" customWidth="1"/>
    <col min="3527" max="3566" width="13.875" style="2"/>
    <col min="3567" max="3567" width="2" style="2" customWidth="1"/>
    <col min="3568" max="3568" width="10.75" style="2" customWidth="1"/>
    <col min="3569" max="3569" width="53.375" style="2" customWidth="1"/>
    <col min="3570" max="3570" width="26.625" style="2" bestFit="1" customWidth="1"/>
    <col min="3571" max="3571" width="17.375" style="2" customWidth="1"/>
    <col min="3572" max="3572" width="25.125" style="2" customWidth="1"/>
    <col min="3573" max="3573" width="23.125" style="2" customWidth="1"/>
    <col min="3574" max="3574" width="26.125" style="2" customWidth="1"/>
    <col min="3575" max="3580" width="5.25" style="2" customWidth="1"/>
    <col min="3581" max="3582" width="4.125" style="2" customWidth="1"/>
    <col min="3583" max="3590" width="5.125" style="2" customWidth="1"/>
    <col min="3591" max="3782" width="12.75" style="2" customWidth="1"/>
    <col min="3783" max="3822" width="13.875" style="2"/>
    <col min="3823" max="3823" width="2" style="2" customWidth="1"/>
    <col min="3824" max="3824" width="10.75" style="2" customWidth="1"/>
    <col min="3825" max="3825" width="53.375" style="2" customWidth="1"/>
    <col min="3826" max="3826" width="26.625" style="2" bestFit="1" customWidth="1"/>
    <col min="3827" max="3827" width="17.375" style="2" customWidth="1"/>
    <col min="3828" max="3828" width="25.125" style="2" customWidth="1"/>
    <col min="3829" max="3829" width="23.125" style="2" customWidth="1"/>
    <col min="3830" max="3830" width="26.125" style="2" customWidth="1"/>
    <col min="3831" max="3836" width="5.25" style="2" customWidth="1"/>
    <col min="3837" max="3838" width="4.125" style="2" customWidth="1"/>
    <col min="3839" max="3846" width="5.125" style="2" customWidth="1"/>
    <col min="3847" max="4038" width="12.75" style="2" customWidth="1"/>
    <col min="4039" max="4078" width="13.875" style="2"/>
    <col min="4079" max="4079" width="2" style="2" customWidth="1"/>
    <col min="4080" max="4080" width="10.75" style="2" customWidth="1"/>
    <col min="4081" max="4081" width="53.375" style="2" customWidth="1"/>
    <col min="4082" max="4082" width="26.625" style="2" bestFit="1" customWidth="1"/>
    <col min="4083" max="4083" width="17.375" style="2" customWidth="1"/>
    <col min="4084" max="4084" width="25.125" style="2" customWidth="1"/>
    <col min="4085" max="4085" width="23.125" style="2" customWidth="1"/>
    <col min="4086" max="4086" width="26.125" style="2" customWidth="1"/>
    <col min="4087" max="4092" width="5.25" style="2" customWidth="1"/>
    <col min="4093" max="4094" width="4.125" style="2" customWidth="1"/>
    <col min="4095" max="4102" width="5.125" style="2" customWidth="1"/>
    <col min="4103" max="4294" width="12.75" style="2" customWidth="1"/>
    <col min="4295" max="4334" width="13.875" style="2"/>
    <col min="4335" max="4335" width="2" style="2" customWidth="1"/>
    <col min="4336" max="4336" width="10.75" style="2" customWidth="1"/>
    <col min="4337" max="4337" width="53.375" style="2" customWidth="1"/>
    <col min="4338" max="4338" width="26.625" style="2" bestFit="1" customWidth="1"/>
    <col min="4339" max="4339" width="17.375" style="2" customWidth="1"/>
    <col min="4340" max="4340" width="25.125" style="2" customWidth="1"/>
    <col min="4341" max="4341" width="23.125" style="2" customWidth="1"/>
    <col min="4342" max="4342" width="26.125" style="2" customWidth="1"/>
    <col min="4343" max="4348" width="5.25" style="2" customWidth="1"/>
    <col min="4349" max="4350" width="4.125" style="2" customWidth="1"/>
    <col min="4351" max="4358" width="5.125" style="2" customWidth="1"/>
    <col min="4359" max="4550" width="12.75" style="2" customWidth="1"/>
    <col min="4551" max="4590" width="13.875" style="2"/>
    <col min="4591" max="4591" width="2" style="2" customWidth="1"/>
    <col min="4592" max="4592" width="10.75" style="2" customWidth="1"/>
    <col min="4593" max="4593" width="53.375" style="2" customWidth="1"/>
    <col min="4594" max="4594" width="26.625" style="2" bestFit="1" customWidth="1"/>
    <col min="4595" max="4595" width="17.375" style="2" customWidth="1"/>
    <col min="4596" max="4596" width="25.125" style="2" customWidth="1"/>
    <col min="4597" max="4597" width="23.125" style="2" customWidth="1"/>
    <col min="4598" max="4598" width="26.125" style="2" customWidth="1"/>
    <col min="4599" max="4604" width="5.25" style="2" customWidth="1"/>
    <col min="4605" max="4606" width="4.125" style="2" customWidth="1"/>
    <col min="4607" max="4614" width="5.125" style="2" customWidth="1"/>
    <col min="4615" max="4806" width="12.75" style="2" customWidth="1"/>
    <col min="4807" max="4846" width="13.875" style="2"/>
    <col min="4847" max="4847" width="2" style="2" customWidth="1"/>
    <col min="4848" max="4848" width="10.75" style="2" customWidth="1"/>
    <col min="4849" max="4849" width="53.375" style="2" customWidth="1"/>
    <col min="4850" max="4850" width="26.625" style="2" bestFit="1" customWidth="1"/>
    <col min="4851" max="4851" width="17.375" style="2" customWidth="1"/>
    <col min="4852" max="4852" width="25.125" style="2" customWidth="1"/>
    <col min="4853" max="4853" width="23.125" style="2" customWidth="1"/>
    <col min="4854" max="4854" width="26.125" style="2" customWidth="1"/>
    <col min="4855" max="4860" width="5.25" style="2" customWidth="1"/>
    <col min="4861" max="4862" width="4.125" style="2" customWidth="1"/>
    <col min="4863" max="4870" width="5.125" style="2" customWidth="1"/>
    <col min="4871" max="5062" width="12.75" style="2" customWidth="1"/>
    <col min="5063" max="5102" width="13.875" style="2"/>
    <col min="5103" max="5103" width="2" style="2" customWidth="1"/>
    <col min="5104" max="5104" width="10.75" style="2" customWidth="1"/>
    <col min="5105" max="5105" width="53.375" style="2" customWidth="1"/>
    <col min="5106" max="5106" width="26.625" style="2" bestFit="1" customWidth="1"/>
    <col min="5107" max="5107" width="17.375" style="2" customWidth="1"/>
    <col min="5108" max="5108" width="25.125" style="2" customWidth="1"/>
    <col min="5109" max="5109" width="23.125" style="2" customWidth="1"/>
    <col min="5110" max="5110" width="26.125" style="2" customWidth="1"/>
    <col min="5111" max="5116" width="5.25" style="2" customWidth="1"/>
    <col min="5117" max="5118" width="4.125" style="2" customWidth="1"/>
    <col min="5119" max="5126" width="5.125" style="2" customWidth="1"/>
    <col min="5127" max="5318" width="12.75" style="2" customWidth="1"/>
    <col min="5319" max="5358" width="13.875" style="2"/>
    <col min="5359" max="5359" width="2" style="2" customWidth="1"/>
    <col min="5360" max="5360" width="10.75" style="2" customWidth="1"/>
    <col min="5361" max="5361" width="53.375" style="2" customWidth="1"/>
    <col min="5362" max="5362" width="26.625" style="2" bestFit="1" customWidth="1"/>
    <col min="5363" max="5363" width="17.375" style="2" customWidth="1"/>
    <col min="5364" max="5364" width="25.125" style="2" customWidth="1"/>
    <col min="5365" max="5365" width="23.125" style="2" customWidth="1"/>
    <col min="5366" max="5366" width="26.125" style="2" customWidth="1"/>
    <col min="5367" max="5372" width="5.25" style="2" customWidth="1"/>
    <col min="5373" max="5374" width="4.125" style="2" customWidth="1"/>
    <col min="5375" max="5382" width="5.125" style="2" customWidth="1"/>
    <col min="5383" max="5574" width="12.75" style="2" customWidth="1"/>
    <col min="5575" max="5614" width="13.875" style="2"/>
    <col min="5615" max="5615" width="2" style="2" customWidth="1"/>
    <col min="5616" max="5616" width="10.75" style="2" customWidth="1"/>
    <col min="5617" max="5617" width="53.375" style="2" customWidth="1"/>
    <col min="5618" max="5618" width="26.625" style="2" bestFit="1" customWidth="1"/>
    <col min="5619" max="5619" width="17.375" style="2" customWidth="1"/>
    <col min="5620" max="5620" width="25.125" style="2" customWidth="1"/>
    <col min="5621" max="5621" width="23.125" style="2" customWidth="1"/>
    <col min="5622" max="5622" width="26.125" style="2" customWidth="1"/>
    <col min="5623" max="5628" width="5.25" style="2" customWidth="1"/>
    <col min="5629" max="5630" width="4.125" style="2" customWidth="1"/>
    <col min="5631" max="5638" width="5.125" style="2" customWidth="1"/>
    <col min="5639" max="5830" width="12.75" style="2" customWidth="1"/>
    <col min="5831" max="5870" width="13.875" style="2"/>
    <col min="5871" max="5871" width="2" style="2" customWidth="1"/>
    <col min="5872" max="5872" width="10.75" style="2" customWidth="1"/>
    <col min="5873" max="5873" width="53.375" style="2" customWidth="1"/>
    <col min="5874" max="5874" width="26.625" style="2" bestFit="1" customWidth="1"/>
    <col min="5875" max="5875" width="17.375" style="2" customWidth="1"/>
    <col min="5876" max="5876" width="25.125" style="2" customWidth="1"/>
    <col min="5877" max="5877" width="23.125" style="2" customWidth="1"/>
    <col min="5878" max="5878" width="26.125" style="2" customWidth="1"/>
    <col min="5879" max="5884" width="5.25" style="2" customWidth="1"/>
    <col min="5885" max="5886" width="4.125" style="2" customWidth="1"/>
    <col min="5887" max="5894" width="5.125" style="2" customWidth="1"/>
    <col min="5895" max="6086" width="12.75" style="2" customWidth="1"/>
    <col min="6087" max="6126" width="13.875" style="2"/>
    <col min="6127" max="6127" width="2" style="2" customWidth="1"/>
    <col min="6128" max="6128" width="10.75" style="2" customWidth="1"/>
    <col min="6129" max="6129" width="53.375" style="2" customWidth="1"/>
    <col min="6130" max="6130" width="26.625" style="2" bestFit="1" customWidth="1"/>
    <col min="6131" max="6131" width="17.375" style="2" customWidth="1"/>
    <col min="6132" max="6132" width="25.125" style="2" customWidth="1"/>
    <col min="6133" max="6133" width="23.125" style="2" customWidth="1"/>
    <col min="6134" max="6134" width="26.125" style="2" customWidth="1"/>
    <col min="6135" max="6140" width="5.25" style="2" customWidth="1"/>
    <col min="6141" max="6142" width="4.125" style="2" customWidth="1"/>
    <col min="6143" max="6150" width="5.125" style="2" customWidth="1"/>
    <col min="6151" max="6342" width="12.75" style="2" customWidth="1"/>
    <col min="6343" max="6382" width="13.875" style="2"/>
    <col min="6383" max="6383" width="2" style="2" customWidth="1"/>
    <col min="6384" max="6384" width="10.75" style="2" customWidth="1"/>
    <col min="6385" max="6385" width="53.375" style="2" customWidth="1"/>
    <col min="6386" max="6386" width="26.625" style="2" bestFit="1" customWidth="1"/>
    <col min="6387" max="6387" width="17.375" style="2" customWidth="1"/>
    <col min="6388" max="6388" width="25.125" style="2" customWidth="1"/>
    <col min="6389" max="6389" width="23.125" style="2" customWidth="1"/>
    <col min="6390" max="6390" width="26.125" style="2" customWidth="1"/>
    <col min="6391" max="6396" width="5.25" style="2" customWidth="1"/>
    <col min="6397" max="6398" width="4.125" style="2" customWidth="1"/>
    <col min="6399" max="6406" width="5.125" style="2" customWidth="1"/>
    <col min="6407" max="6598" width="12.75" style="2" customWidth="1"/>
    <col min="6599" max="6638" width="13.875" style="2"/>
    <col min="6639" max="6639" width="2" style="2" customWidth="1"/>
    <col min="6640" max="6640" width="10.75" style="2" customWidth="1"/>
    <col min="6641" max="6641" width="53.375" style="2" customWidth="1"/>
    <col min="6642" max="6642" width="26.625" style="2" bestFit="1" customWidth="1"/>
    <col min="6643" max="6643" width="17.375" style="2" customWidth="1"/>
    <col min="6644" max="6644" width="25.125" style="2" customWidth="1"/>
    <col min="6645" max="6645" width="23.125" style="2" customWidth="1"/>
    <col min="6646" max="6646" width="26.125" style="2" customWidth="1"/>
    <col min="6647" max="6652" width="5.25" style="2" customWidth="1"/>
    <col min="6653" max="6654" width="4.125" style="2" customWidth="1"/>
    <col min="6655" max="6662" width="5.125" style="2" customWidth="1"/>
    <col min="6663" max="6854" width="12.75" style="2" customWidth="1"/>
    <col min="6855" max="6894" width="13.875" style="2"/>
    <col min="6895" max="6895" width="2" style="2" customWidth="1"/>
    <col min="6896" max="6896" width="10.75" style="2" customWidth="1"/>
    <col min="6897" max="6897" width="53.375" style="2" customWidth="1"/>
    <col min="6898" max="6898" width="26.625" style="2" bestFit="1" customWidth="1"/>
    <col min="6899" max="6899" width="17.375" style="2" customWidth="1"/>
    <col min="6900" max="6900" width="25.125" style="2" customWidth="1"/>
    <col min="6901" max="6901" width="23.125" style="2" customWidth="1"/>
    <col min="6902" max="6902" width="26.125" style="2" customWidth="1"/>
    <col min="6903" max="6908" width="5.25" style="2" customWidth="1"/>
    <col min="6909" max="6910" width="4.125" style="2" customWidth="1"/>
    <col min="6911" max="6918" width="5.125" style="2" customWidth="1"/>
    <col min="6919" max="7110" width="12.75" style="2" customWidth="1"/>
    <col min="7111" max="7150" width="13.875" style="2"/>
    <col min="7151" max="7151" width="2" style="2" customWidth="1"/>
    <col min="7152" max="7152" width="10.75" style="2" customWidth="1"/>
    <col min="7153" max="7153" width="53.375" style="2" customWidth="1"/>
    <col min="7154" max="7154" width="26.625" style="2" bestFit="1" customWidth="1"/>
    <col min="7155" max="7155" width="17.375" style="2" customWidth="1"/>
    <col min="7156" max="7156" width="25.125" style="2" customWidth="1"/>
    <col min="7157" max="7157" width="23.125" style="2" customWidth="1"/>
    <col min="7158" max="7158" width="26.125" style="2" customWidth="1"/>
    <col min="7159" max="7164" width="5.25" style="2" customWidth="1"/>
    <col min="7165" max="7166" width="4.125" style="2" customWidth="1"/>
    <col min="7167" max="7174" width="5.125" style="2" customWidth="1"/>
    <col min="7175" max="7366" width="12.75" style="2" customWidth="1"/>
    <col min="7367" max="7406" width="13.875" style="2"/>
    <col min="7407" max="7407" width="2" style="2" customWidth="1"/>
    <col min="7408" max="7408" width="10.75" style="2" customWidth="1"/>
    <col min="7409" max="7409" width="53.375" style="2" customWidth="1"/>
    <col min="7410" max="7410" width="26.625" style="2" bestFit="1" customWidth="1"/>
    <col min="7411" max="7411" width="17.375" style="2" customWidth="1"/>
    <col min="7412" max="7412" width="25.125" style="2" customWidth="1"/>
    <col min="7413" max="7413" width="23.125" style="2" customWidth="1"/>
    <col min="7414" max="7414" width="26.125" style="2" customWidth="1"/>
    <col min="7415" max="7420" width="5.25" style="2" customWidth="1"/>
    <col min="7421" max="7422" width="4.125" style="2" customWidth="1"/>
    <col min="7423" max="7430" width="5.125" style="2" customWidth="1"/>
    <col min="7431" max="7622" width="12.75" style="2" customWidth="1"/>
    <col min="7623" max="7662" width="13.875" style="2"/>
    <col min="7663" max="7663" width="2" style="2" customWidth="1"/>
    <col min="7664" max="7664" width="10.75" style="2" customWidth="1"/>
    <col min="7665" max="7665" width="53.375" style="2" customWidth="1"/>
    <col min="7666" max="7666" width="26.625" style="2" bestFit="1" customWidth="1"/>
    <col min="7667" max="7667" width="17.375" style="2" customWidth="1"/>
    <col min="7668" max="7668" width="25.125" style="2" customWidth="1"/>
    <col min="7669" max="7669" width="23.125" style="2" customWidth="1"/>
    <col min="7670" max="7670" width="26.125" style="2" customWidth="1"/>
    <col min="7671" max="7676" width="5.25" style="2" customWidth="1"/>
    <col min="7677" max="7678" width="4.125" style="2" customWidth="1"/>
    <col min="7679" max="7686" width="5.125" style="2" customWidth="1"/>
    <col min="7687" max="7878" width="12.75" style="2" customWidth="1"/>
    <col min="7879" max="7918" width="13.875" style="2"/>
    <col min="7919" max="7919" width="2" style="2" customWidth="1"/>
    <col min="7920" max="7920" width="10.75" style="2" customWidth="1"/>
    <col min="7921" max="7921" width="53.375" style="2" customWidth="1"/>
    <col min="7922" max="7922" width="26.625" style="2" bestFit="1" customWidth="1"/>
    <col min="7923" max="7923" width="17.375" style="2" customWidth="1"/>
    <col min="7924" max="7924" width="25.125" style="2" customWidth="1"/>
    <col min="7925" max="7925" width="23.125" style="2" customWidth="1"/>
    <col min="7926" max="7926" width="26.125" style="2" customWidth="1"/>
    <col min="7927" max="7932" width="5.25" style="2" customWidth="1"/>
    <col min="7933" max="7934" width="4.125" style="2" customWidth="1"/>
    <col min="7935" max="7942" width="5.125" style="2" customWidth="1"/>
    <col min="7943" max="8134" width="12.75" style="2" customWidth="1"/>
    <col min="8135" max="8174" width="13.875" style="2"/>
    <col min="8175" max="8175" width="2" style="2" customWidth="1"/>
    <col min="8176" max="8176" width="10.75" style="2" customWidth="1"/>
    <col min="8177" max="8177" width="53.375" style="2" customWidth="1"/>
    <col min="8178" max="8178" width="26.625" style="2" bestFit="1" customWidth="1"/>
    <col min="8179" max="8179" width="17.375" style="2" customWidth="1"/>
    <col min="8180" max="8180" width="25.125" style="2" customWidth="1"/>
    <col min="8181" max="8181" width="23.125" style="2" customWidth="1"/>
    <col min="8182" max="8182" width="26.125" style="2" customWidth="1"/>
    <col min="8183" max="8188" width="5.25" style="2" customWidth="1"/>
    <col min="8189" max="8190" width="4.125" style="2" customWidth="1"/>
    <col min="8191" max="8198" width="5.125" style="2" customWidth="1"/>
    <col min="8199" max="8390" width="12.75" style="2" customWidth="1"/>
    <col min="8391" max="8430" width="13.875" style="2"/>
    <col min="8431" max="8431" width="2" style="2" customWidth="1"/>
    <col min="8432" max="8432" width="10.75" style="2" customWidth="1"/>
    <col min="8433" max="8433" width="53.375" style="2" customWidth="1"/>
    <col min="8434" max="8434" width="26.625" style="2" bestFit="1" customWidth="1"/>
    <col min="8435" max="8435" width="17.375" style="2" customWidth="1"/>
    <col min="8436" max="8436" width="25.125" style="2" customWidth="1"/>
    <col min="8437" max="8437" width="23.125" style="2" customWidth="1"/>
    <col min="8438" max="8438" width="26.125" style="2" customWidth="1"/>
    <col min="8439" max="8444" width="5.25" style="2" customWidth="1"/>
    <col min="8445" max="8446" width="4.125" style="2" customWidth="1"/>
    <col min="8447" max="8454" width="5.125" style="2" customWidth="1"/>
    <col min="8455" max="8646" width="12.75" style="2" customWidth="1"/>
    <col min="8647" max="8686" width="13.875" style="2"/>
    <col min="8687" max="8687" width="2" style="2" customWidth="1"/>
    <col min="8688" max="8688" width="10.75" style="2" customWidth="1"/>
    <col min="8689" max="8689" width="53.375" style="2" customWidth="1"/>
    <col min="8690" max="8690" width="26.625" style="2" bestFit="1" customWidth="1"/>
    <col min="8691" max="8691" width="17.375" style="2" customWidth="1"/>
    <col min="8692" max="8692" width="25.125" style="2" customWidth="1"/>
    <col min="8693" max="8693" width="23.125" style="2" customWidth="1"/>
    <col min="8694" max="8694" width="26.125" style="2" customWidth="1"/>
    <col min="8695" max="8700" width="5.25" style="2" customWidth="1"/>
    <col min="8701" max="8702" width="4.125" style="2" customWidth="1"/>
    <col min="8703" max="8710" width="5.125" style="2" customWidth="1"/>
    <col min="8711" max="8902" width="12.75" style="2" customWidth="1"/>
    <col min="8903" max="8942" width="13.875" style="2"/>
    <col min="8943" max="8943" width="2" style="2" customWidth="1"/>
    <col min="8944" max="8944" width="10.75" style="2" customWidth="1"/>
    <col min="8945" max="8945" width="53.375" style="2" customWidth="1"/>
    <col min="8946" max="8946" width="26.625" style="2" bestFit="1" customWidth="1"/>
    <col min="8947" max="8947" width="17.375" style="2" customWidth="1"/>
    <col min="8948" max="8948" width="25.125" style="2" customWidth="1"/>
    <col min="8949" max="8949" width="23.125" style="2" customWidth="1"/>
    <col min="8950" max="8950" width="26.125" style="2" customWidth="1"/>
    <col min="8951" max="8956" width="5.25" style="2" customWidth="1"/>
    <col min="8957" max="8958" width="4.125" style="2" customWidth="1"/>
    <col min="8959" max="8966" width="5.125" style="2" customWidth="1"/>
    <col min="8967" max="9158" width="12.75" style="2" customWidth="1"/>
    <col min="9159" max="9198" width="13.875" style="2"/>
    <col min="9199" max="9199" width="2" style="2" customWidth="1"/>
    <col min="9200" max="9200" width="10.75" style="2" customWidth="1"/>
    <col min="9201" max="9201" width="53.375" style="2" customWidth="1"/>
    <col min="9202" max="9202" width="26.625" style="2" bestFit="1" customWidth="1"/>
    <col min="9203" max="9203" width="17.375" style="2" customWidth="1"/>
    <col min="9204" max="9204" width="25.125" style="2" customWidth="1"/>
    <col min="9205" max="9205" width="23.125" style="2" customWidth="1"/>
    <col min="9206" max="9206" width="26.125" style="2" customWidth="1"/>
    <col min="9207" max="9212" width="5.25" style="2" customWidth="1"/>
    <col min="9213" max="9214" width="4.125" style="2" customWidth="1"/>
    <col min="9215" max="9222" width="5.125" style="2" customWidth="1"/>
    <col min="9223" max="9414" width="12.75" style="2" customWidth="1"/>
    <col min="9415" max="9454" width="13.875" style="2"/>
    <col min="9455" max="9455" width="2" style="2" customWidth="1"/>
    <col min="9456" max="9456" width="10.75" style="2" customWidth="1"/>
    <col min="9457" max="9457" width="53.375" style="2" customWidth="1"/>
    <col min="9458" max="9458" width="26.625" style="2" bestFit="1" customWidth="1"/>
    <col min="9459" max="9459" width="17.375" style="2" customWidth="1"/>
    <col min="9460" max="9460" width="25.125" style="2" customWidth="1"/>
    <col min="9461" max="9461" width="23.125" style="2" customWidth="1"/>
    <col min="9462" max="9462" width="26.125" style="2" customWidth="1"/>
    <col min="9463" max="9468" width="5.25" style="2" customWidth="1"/>
    <col min="9469" max="9470" width="4.125" style="2" customWidth="1"/>
    <col min="9471" max="9478" width="5.125" style="2" customWidth="1"/>
    <col min="9479" max="9670" width="12.75" style="2" customWidth="1"/>
    <col min="9671" max="9710" width="13.875" style="2"/>
    <col min="9711" max="9711" width="2" style="2" customWidth="1"/>
    <col min="9712" max="9712" width="10.75" style="2" customWidth="1"/>
    <col min="9713" max="9713" width="53.375" style="2" customWidth="1"/>
    <col min="9714" max="9714" width="26.625" style="2" bestFit="1" customWidth="1"/>
    <col min="9715" max="9715" width="17.375" style="2" customWidth="1"/>
    <col min="9716" max="9716" width="25.125" style="2" customWidth="1"/>
    <col min="9717" max="9717" width="23.125" style="2" customWidth="1"/>
    <col min="9718" max="9718" width="26.125" style="2" customWidth="1"/>
    <col min="9719" max="9724" width="5.25" style="2" customWidth="1"/>
    <col min="9725" max="9726" width="4.125" style="2" customWidth="1"/>
    <col min="9727" max="9734" width="5.125" style="2" customWidth="1"/>
    <col min="9735" max="9926" width="12.75" style="2" customWidth="1"/>
    <col min="9927" max="9966" width="13.875" style="2"/>
    <col min="9967" max="9967" width="2" style="2" customWidth="1"/>
    <col min="9968" max="9968" width="10.75" style="2" customWidth="1"/>
    <col min="9969" max="9969" width="53.375" style="2" customWidth="1"/>
    <col min="9970" max="9970" width="26.625" style="2" bestFit="1" customWidth="1"/>
    <col min="9971" max="9971" width="17.375" style="2" customWidth="1"/>
    <col min="9972" max="9972" width="25.125" style="2" customWidth="1"/>
    <col min="9973" max="9973" width="23.125" style="2" customWidth="1"/>
    <col min="9974" max="9974" width="26.125" style="2" customWidth="1"/>
    <col min="9975" max="9980" width="5.25" style="2" customWidth="1"/>
    <col min="9981" max="9982" width="4.125" style="2" customWidth="1"/>
    <col min="9983" max="9990" width="5.125" style="2" customWidth="1"/>
    <col min="9991" max="10182" width="12.75" style="2" customWidth="1"/>
    <col min="10183" max="10222" width="13.875" style="2"/>
    <col min="10223" max="10223" width="2" style="2" customWidth="1"/>
    <col min="10224" max="10224" width="10.75" style="2" customWidth="1"/>
    <col min="10225" max="10225" width="53.375" style="2" customWidth="1"/>
    <col min="10226" max="10226" width="26.625" style="2" bestFit="1" customWidth="1"/>
    <col min="10227" max="10227" width="17.375" style="2" customWidth="1"/>
    <col min="10228" max="10228" width="25.125" style="2" customWidth="1"/>
    <col min="10229" max="10229" width="23.125" style="2" customWidth="1"/>
    <col min="10230" max="10230" width="26.125" style="2" customWidth="1"/>
    <col min="10231" max="10236" width="5.25" style="2" customWidth="1"/>
    <col min="10237" max="10238" width="4.125" style="2" customWidth="1"/>
    <col min="10239" max="10246" width="5.125" style="2" customWidth="1"/>
    <col min="10247" max="10438" width="12.75" style="2" customWidth="1"/>
    <col min="10439" max="10478" width="13.875" style="2"/>
    <col min="10479" max="10479" width="2" style="2" customWidth="1"/>
    <col min="10480" max="10480" width="10.75" style="2" customWidth="1"/>
    <col min="10481" max="10481" width="53.375" style="2" customWidth="1"/>
    <col min="10482" max="10482" width="26.625" style="2" bestFit="1" customWidth="1"/>
    <col min="10483" max="10483" width="17.375" style="2" customWidth="1"/>
    <col min="10484" max="10484" width="25.125" style="2" customWidth="1"/>
    <col min="10485" max="10485" width="23.125" style="2" customWidth="1"/>
    <col min="10486" max="10486" width="26.125" style="2" customWidth="1"/>
    <col min="10487" max="10492" width="5.25" style="2" customWidth="1"/>
    <col min="10493" max="10494" width="4.125" style="2" customWidth="1"/>
    <col min="10495" max="10502" width="5.125" style="2" customWidth="1"/>
    <col min="10503" max="10694" width="12.75" style="2" customWidth="1"/>
    <col min="10695" max="10734" width="13.875" style="2"/>
    <col min="10735" max="10735" width="2" style="2" customWidth="1"/>
    <col min="10736" max="10736" width="10.75" style="2" customWidth="1"/>
    <col min="10737" max="10737" width="53.375" style="2" customWidth="1"/>
    <col min="10738" max="10738" width="26.625" style="2" bestFit="1" customWidth="1"/>
    <col min="10739" max="10739" width="17.375" style="2" customWidth="1"/>
    <col min="10740" max="10740" width="25.125" style="2" customWidth="1"/>
    <col min="10741" max="10741" width="23.125" style="2" customWidth="1"/>
    <col min="10742" max="10742" width="26.125" style="2" customWidth="1"/>
    <col min="10743" max="10748" width="5.25" style="2" customWidth="1"/>
    <col min="10749" max="10750" width="4.125" style="2" customWidth="1"/>
    <col min="10751" max="10758" width="5.125" style="2" customWidth="1"/>
    <col min="10759" max="10950" width="12.75" style="2" customWidth="1"/>
    <col min="10951" max="10990" width="13.875" style="2"/>
    <col min="10991" max="10991" width="2" style="2" customWidth="1"/>
    <col min="10992" max="10992" width="10.75" style="2" customWidth="1"/>
    <col min="10993" max="10993" width="53.375" style="2" customWidth="1"/>
    <col min="10994" max="10994" width="26.625" style="2" bestFit="1" customWidth="1"/>
    <col min="10995" max="10995" width="17.375" style="2" customWidth="1"/>
    <col min="10996" max="10996" width="25.125" style="2" customWidth="1"/>
    <col min="10997" max="10997" width="23.125" style="2" customWidth="1"/>
    <col min="10998" max="10998" width="26.125" style="2" customWidth="1"/>
    <col min="10999" max="11004" width="5.25" style="2" customWidth="1"/>
    <col min="11005" max="11006" width="4.125" style="2" customWidth="1"/>
    <col min="11007" max="11014" width="5.125" style="2" customWidth="1"/>
    <col min="11015" max="11206" width="12.75" style="2" customWidth="1"/>
    <col min="11207" max="11246" width="13.875" style="2"/>
    <col min="11247" max="11247" width="2" style="2" customWidth="1"/>
    <col min="11248" max="11248" width="10.75" style="2" customWidth="1"/>
    <col min="11249" max="11249" width="53.375" style="2" customWidth="1"/>
    <col min="11250" max="11250" width="26.625" style="2" bestFit="1" customWidth="1"/>
    <col min="11251" max="11251" width="17.375" style="2" customWidth="1"/>
    <col min="11252" max="11252" width="25.125" style="2" customWidth="1"/>
    <col min="11253" max="11253" width="23.125" style="2" customWidth="1"/>
    <col min="11254" max="11254" width="26.125" style="2" customWidth="1"/>
    <col min="11255" max="11260" width="5.25" style="2" customWidth="1"/>
    <col min="11261" max="11262" width="4.125" style="2" customWidth="1"/>
    <col min="11263" max="11270" width="5.125" style="2" customWidth="1"/>
    <col min="11271" max="11462" width="12.75" style="2" customWidth="1"/>
    <col min="11463" max="11502" width="13.875" style="2"/>
    <col min="11503" max="11503" width="2" style="2" customWidth="1"/>
    <col min="11504" max="11504" width="10.75" style="2" customWidth="1"/>
    <col min="11505" max="11505" width="53.375" style="2" customWidth="1"/>
    <col min="11506" max="11506" width="26.625" style="2" bestFit="1" customWidth="1"/>
    <col min="11507" max="11507" width="17.375" style="2" customWidth="1"/>
    <col min="11508" max="11508" width="25.125" style="2" customWidth="1"/>
    <col min="11509" max="11509" width="23.125" style="2" customWidth="1"/>
    <col min="11510" max="11510" width="26.125" style="2" customWidth="1"/>
    <col min="11511" max="11516" width="5.25" style="2" customWidth="1"/>
    <col min="11517" max="11518" width="4.125" style="2" customWidth="1"/>
    <col min="11519" max="11526" width="5.125" style="2" customWidth="1"/>
    <col min="11527" max="11718" width="12.75" style="2" customWidth="1"/>
    <col min="11719" max="11758" width="13.875" style="2"/>
    <col min="11759" max="11759" width="2" style="2" customWidth="1"/>
    <col min="11760" max="11760" width="10.75" style="2" customWidth="1"/>
    <col min="11761" max="11761" width="53.375" style="2" customWidth="1"/>
    <col min="11762" max="11762" width="26.625" style="2" bestFit="1" customWidth="1"/>
    <col min="11763" max="11763" width="17.375" style="2" customWidth="1"/>
    <col min="11764" max="11764" width="25.125" style="2" customWidth="1"/>
    <col min="11765" max="11765" width="23.125" style="2" customWidth="1"/>
    <col min="11766" max="11766" width="26.125" style="2" customWidth="1"/>
    <col min="11767" max="11772" width="5.25" style="2" customWidth="1"/>
    <col min="11773" max="11774" width="4.125" style="2" customWidth="1"/>
    <col min="11775" max="11782" width="5.125" style="2" customWidth="1"/>
    <col min="11783" max="11974" width="12.75" style="2" customWidth="1"/>
    <col min="11975" max="12014" width="13.875" style="2"/>
    <col min="12015" max="12015" width="2" style="2" customWidth="1"/>
    <col min="12016" max="12016" width="10.75" style="2" customWidth="1"/>
    <col min="12017" max="12017" width="53.375" style="2" customWidth="1"/>
    <col min="12018" max="12018" width="26.625" style="2" bestFit="1" customWidth="1"/>
    <col min="12019" max="12019" width="17.375" style="2" customWidth="1"/>
    <col min="12020" max="12020" width="25.125" style="2" customWidth="1"/>
    <col min="12021" max="12021" width="23.125" style="2" customWidth="1"/>
    <col min="12022" max="12022" width="26.125" style="2" customWidth="1"/>
    <col min="12023" max="12028" width="5.25" style="2" customWidth="1"/>
    <col min="12029" max="12030" width="4.125" style="2" customWidth="1"/>
    <col min="12031" max="12038" width="5.125" style="2" customWidth="1"/>
    <col min="12039" max="12230" width="12.75" style="2" customWidth="1"/>
    <col min="12231" max="12270" width="13.875" style="2"/>
    <col min="12271" max="12271" width="2" style="2" customWidth="1"/>
    <col min="12272" max="12272" width="10.75" style="2" customWidth="1"/>
    <col min="12273" max="12273" width="53.375" style="2" customWidth="1"/>
    <col min="12274" max="12274" width="26.625" style="2" bestFit="1" customWidth="1"/>
    <col min="12275" max="12275" width="17.375" style="2" customWidth="1"/>
    <col min="12276" max="12276" width="25.125" style="2" customWidth="1"/>
    <col min="12277" max="12277" width="23.125" style="2" customWidth="1"/>
    <col min="12278" max="12278" width="26.125" style="2" customWidth="1"/>
    <col min="12279" max="12284" width="5.25" style="2" customWidth="1"/>
    <col min="12285" max="12286" width="4.125" style="2" customWidth="1"/>
    <col min="12287" max="12294" width="5.125" style="2" customWidth="1"/>
    <col min="12295" max="12486" width="12.75" style="2" customWidth="1"/>
    <col min="12487" max="12526" width="13.875" style="2"/>
    <col min="12527" max="12527" width="2" style="2" customWidth="1"/>
    <col min="12528" max="12528" width="10.75" style="2" customWidth="1"/>
    <col min="12529" max="12529" width="53.375" style="2" customWidth="1"/>
    <col min="12530" max="12530" width="26.625" style="2" bestFit="1" customWidth="1"/>
    <col min="12531" max="12531" width="17.375" style="2" customWidth="1"/>
    <col min="12532" max="12532" width="25.125" style="2" customWidth="1"/>
    <col min="12533" max="12533" width="23.125" style="2" customWidth="1"/>
    <col min="12534" max="12534" width="26.125" style="2" customWidth="1"/>
    <col min="12535" max="12540" width="5.25" style="2" customWidth="1"/>
    <col min="12541" max="12542" width="4.125" style="2" customWidth="1"/>
    <col min="12543" max="12550" width="5.125" style="2" customWidth="1"/>
    <col min="12551" max="12742" width="12.75" style="2" customWidth="1"/>
    <col min="12743" max="12782" width="13.875" style="2"/>
    <col min="12783" max="12783" width="2" style="2" customWidth="1"/>
    <col min="12784" max="12784" width="10.75" style="2" customWidth="1"/>
    <col min="12785" max="12785" width="53.375" style="2" customWidth="1"/>
    <col min="12786" max="12786" width="26.625" style="2" bestFit="1" customWidth="1"/>
    <col min="12787" max="12787" width="17.375" style="2" customWidth="1"/>
    <col min="12788" max="12788" width="25.125" style="2" customWidth="1"/>
    <col min="12789" max="12789" width="23.125" style="2" customWidth="1"/>
    <col min="12790" max="12790" width="26.125" style="2" customWidth="1"/>
    <col min="12791" max="12796" width="5.25" style="2" customWidth="1"/>
    <col min="12797" max="12798" width="4.125" style="2" customWidth="1"/>
    <col min="12799" max="12806" width="5.125" style="2" customWidth="1"/>
    <col min="12807" max="12998" width="12.75" style="2" customWidth="1"/>
    <col min="12999" max="13038" width="13.875" style="2"/>
    <col min="13039" max="13039" width="2" style="2" customWidth="1"/>
    <col min="13040" max="13040" width="10.75" style="2" customWidth="1"/>
    <col min="13041" max="13041" width="53.375" style="2" customWidth="1"/>
    <col min="13042" max="13042" width="26.625" style="2" bestFit="1" customWidth="1"/>
    <col min="13043" max="13043" width="17.375" style="2" customWidth="1"/>
    <col min="13044" max="13044" width="25.125" style="2" customWidth="1"/>
    <col min="13045" max="13045" width="23.125" style="2" customWidth="1"/>
    <col min="13046" max="13046" width="26.125" style="2" customWidth="1"/>
    <col min="13047" max="13052" width="5.25" style="2" customWidth="1"/>
    <col min="13053" max="13054" width="4.125" style="2" customWidth="1"/>
    <col min="13055" max="13062" width="5.125" style="2" customWidth="1"/>
    <col min="13063" max="13254" width="12.75" style="2" customWidth="1"/>
    <col min="13255" max="13294" width="13.875" style="2"/>
    <col min="13295" max="13295" width="2" style="2" customWidth="1"/>
    <col min="13296" max="13296" width="10.75" style="2" customWidth="1"/>
    <col min="13297" max="13297" width="53.375" style="2" customWidth="1"/>
    <col min="13298" max="13298" width="26.625" style="2" bestFit="1" customWidth="1"/>
    <col min="13299" max="13299" width="17.375" style="2" customWidth="1"/>
    <col min="13300" max="13300" width="25.125" style="2" customWidth="1"/>
    <col min="13301" max="13301" width="23.125" style="2" customWidth="1"/>
    <col min="13302" max="13302" width="26.125" style="2" customWidth="1"/>
    <col min="13303" max="13308" width="5.25" style="2" customWidth="1"/>
    <col min="13309" max="13310" width="4.125" style="2" customWidth="1"/>
    <col min="13311" max="13318" width="5.125" style="2" customWidth="1"/>
    <col min="13319" max="13510" width="12.75" style="2" customWidth="1"/>
    <col min="13511" max="13550" width="13.875" style="2"/>
    <col min="13551" max="13551" width="2" style="2" customWidth="1"/>
    <col min="13552" max="13552" width="10.75" style="2" customWidth="1"/>
    <col min="13553" max="13553" width="53.375" style="2" customWidth="1"/>
    <col min="13554" max="13554" width="26.625" style="2" bestFit="1" customWidth="1"/>
    <col min="13555" max="13555" width="17.375" style="2" customWidth="1"/>
    <col min="13556" max="13556" width="25.125" style="2" customWidth="1"/>
    <col min="13557" max="13557" width="23.125" style="2" customWidth="1"/>
    <col min="13558" max="13558" width="26.125" style="2" customWidth="1"/>
    <col min="13559" max="13564" width="5.25" style="2" customWidth="1"/>
    <col min="13565" max="13566" width="4.125" style="2" customWidth="1"/>
    <col min="13567" max="13574" width="5.125" style="2" customWidth="1"/>
    <col min="13575" max="13766" width="12.75" style="2" customWidth="1"/>
    <col min="13767" max="13806" width="13.875" style="2"/>
    <col min="13807" max="13807" width="2" style="2" customWidth="1"/>
    <col min="13808" max="13808" width="10.75" style="2" customWidth="1"/>
    <col min="13809" max="13809" width="53.375" style="2" customWidth="1"/>
    <col min="13810" max="13810" width="26.625" style="2" bestFit="1" customWidth="1"/>
    <col min="13811" max="13811" width="17.375" style="2" customWidth="1"/>
    <col min="13812" max="13812" width="25.125" style="2" customWidth="1"/>
    <col min="13813" max="13813" width="23.125" style="2" customWidth="1"/>
    <col min="13814" max="13814" width="26.125" style="2" customWidth="1"/>
    <col min="13815" max="13820" width="5.25" style="2" customWidth="1"/>
    <col min="13821" max="13822" width="4.125" style="2" customWidth="1"/>
    <col min="13823" max="13830" width="5.125" style="2" customWidth="1"/>
    <col min="13831" max="14022" width="12.75" style="2" customWidth="1"/>
    <col min="14023" max="14062" width="13.875" style="2"/>
    <col min="14063" max="14063" width="2" style="2" customWidth="1"/>
    <col min="14064" max="14064" width="10.75" style="2" customWidth="1"/>
    <col min="14065" max="14065" width="53.375" style="2" customWidth="1"/>
    <col min="14066" max="14066" width="26.625" style="2" bestFit="1" customWidth="1"/>
    <col min="14067" max="14067" width="17.375" style="2" customWidth="1"/>
    <col min="14068" max="14068" width="25.125" style="2" customWidth="1"/>
    <col min="14069" max="14069" width="23.125" style="2" customWidth="1"/>
    <col min="14070" max="14070" width="26.125" style="2" customWidth="1"/>
    <col min="14071" max="14076" width="5.25" style="2" customWidth="1"/>
    <col min="14077" max="14078" width="4.125" style="2" customWidth="1"/>
    <col min="14079" max="14086" width="5.125" style="2" customWidth="1"/>
    <col min="14087" max="14278" width="12.75" style="2" customWidth="1"/>
    <col min="14279" max="14318" width="13.875" style="2"/>
    <col min="14319" max="14319" width="2" style="2" customWidth="1"/>
    <col min="14320" max="14320" width="10.75" style="2" customWidth="1"/>
    <col min="14321" max="14321" width="53.375" style="2" customWidth="1"/>
    <col min="14322" max="14322" width="26.625" style="2" bestFit="1" customWidth="1"/>
    <col min="14323" max="14323" width="17.375" style="2" customWidth="1"/>
    <col min="14324" max="14324" width="25.125" style="2" customWidth="1"/>
    <col min="14325" max="14325" width="23.125" style="2" customWidth="1"/>
    <col min="14326" max="14326" width="26.125" style="2" customWidth="1"/>
    <col min="14327" max="14332" width="5.25" style="2" customWidth="1"/>
    <col min="14333" max="14334" width="4.125" style="2" customWidth="1"/>
    <col min="14335" max="14342" width="5.125" style="2" customWidth="1"/>
    <col min="14343" max="14534" width="12.75" style="2" customWidth="1"/>
    <col min="14535" max="14574" width="13.875" style="2"/>
    <col min="14575" max="14575" width="2" style="2" customWidth="1"/>
    <col min="14576" max="14576" width="10.75" style="2" customWidth="1"/>
    <col min="14577" max="14577" width="53.375" style="2" customWidth="1"/>
    <col min="14578" max="14578" width="26.625" style="2" bestFit="1" customWidth="1"/>
    <col min="14579" max="14579" width="17.375" style="2" customWidth="1"/>
    <col min="14580" max="14580" width="25.125" style="2" customWidth="1"/>
    <col min="14581" max="14581" width="23.125" style="2" customWidth="1"/>
    <col min="14582" max="14582" width="26.125" style="2" customWidth="1"/>
    <col min="14583" max="14588" width="5.25" style="2" customWidth="1"/>
    <col min="14589" max="14590" width="4.125" style="2" customWidth="1"/>
    <col min="14591" max="14598" width="5.125" style="2" customWidth="1"/>
    <col min="14599" max="14790" width="12.75" style="2" customWidth="1"/>
    <col min="14791" max="14830" width="13.875" style="2"/>
    <col min="14831" max="14831" width="2" style="2" customWidth="1"/>
    <col min="14832" max="14832" width="10.75" style="2" customWidth="1"/>
    <col min="14833" max="14833" width="53.375" style="2" customWidth="1"/>
    <col min="14834" max="14834" width="26.625" style="2" bestFit="1" customWidth="1"/>
    <col min="14835" max="14835" width="17.375" style="2" customWidth="1"/>
    <col min="14836" max="14836" width="25.125" style="2" customWidth="1"/>
    <col min="14837" max="14837" width="23.125" style="2" customWidth="1"/>
    <col min="14838" max="14838" width="26.125" style="2" customWidth="1"/>
    <col min="14839" max="14844" width="5.25" style="2" customWidth="1"/>
    <col min="14845" max="14846" width="4.125" style="2" customWidth="1"/>
    <col min="14847" max="14854" width="5.125" style="2" customWidth="1"/>
    <col min="14855" max="15046" width="12.75" style="2" customWidth="1"/>
    <col min="15047" max="15086" width="13.875" style="2"/>
    <col min="15087" max="15087" width="2" style="2" customWidth="1"/>
    <col min="15088" max="15088" width="10.75" style="2" customWidth="1"/>
    <col min="15089" max="15089" width="53.375" style="2" customWidth="1"/>
    <col min="15090" max="15090" width="26.625" style="2" bestFit="1" customWidth="1"/>
    <col min="15091" max="15091" width="17.375" style="2" customWidth="1"/>
    <col min="15092" max="15092" width="25.125" style="2" customWidth="1"/>
    <col min="15093" max="15093" width="23.125" style="2" customWidth="1"/>
    <col min="15094" max="15094" width="26.125" style="2" customWidth="1"/>
    <col min="15095" max="15100" width="5.25" style="2" customWidth="1"/>
    <col min="15101" max="15102" width="4.125" style="2" customWidth="1"/>
    <col min="15103" max="15110" width="5.125" style="2" customWidth="1"/>
    <col min="15111" max="15302" width="12.75" style="2" customWidth="1"/>
    <col min="15303" max="15342" width="13.875" style="2"/>
    <col min="15343" max="15343" width="2" style="2" customWidth="1"/>
    <col min="15344" max="15344" width="10.75" style="2" customWidth="1"/>
    <col min="15345" max="15345" width="53.375" style="2" customWidth="1"/>
    <col min="15346" max="15346" width="26.625" style="2" bestFit="1" customWidth="1"/>
    <col min="15347" max="15347" width="17.375" style="2" customWidth="1"/>
    <col min="15348" max="15348" width="25.125" style="2" customWidth="1"/>
    <col min="15349" max="15349" width="23.125" style="2" customWidth="1"/>
    <col min="15350" max="15350" width="26.125" style="2" customWidth="1"/>
    <col min="15351" max="15356" width="5.25" style="2" customWidth="1"/>
    <col min="15357" max="15358" width="4.125" style="2" customWidth="1"/>
    <col min="15359" max="15366" width="5.125" style="2" customWidth="1"/>
    <col min="15367" max="15558" width="12.75" style="2" customWidth="1"/>
    <col min="15559" max="15598" width="13.875" style="2"/>
    <col min="15599" max="15599" width="2" style="2" customWidth="1"/>
    <col min="15600" max="15600" width="10.75" style="2" customWidth="1"/>
    <col min="15601" max="15601" width="53.375" style="2" customWidth="1"/>
    <col min="15602" max="15602" width="26.625" style="2" bestFit="1" customWidth="1"/>
    <col min="15603" max="15603" width="17.375" style="2" customWidth="1"/>
    <col min="15604" max="15604" width="25.125" style="2" customWidth="1"/>
    <col min="15605" max="15605" width="23.125" style="2" customWidth="1"/>
    <col min="15606" max="15606" width="26.125" style="2" customWidth="1"/>
    <col min="15607" max="15612" width="5.25" style="2" customWidth="1"/>
    <col min="15613" max="15614" width="4.125" style="2" customWidth="1"/>
    <col min="15615" max="15622" width="5.125" style="2" customWidth="1"/>
    <col min="15623" max="15814" width="12.75" style="2" customWidth="1"/>
    <col min="15815" max="15854" width="13.875" style="2"/>
    <col min="15855" max="15855" width="2" style="2" customWidth="1"/>
    <col min="15856" max="15856" width="10.75" style="2" customWidth="1"/>
    <col min="15857" max="15857" width="53.375" style="2" customWidth="1"/>
    <col min="15858" max="15858" width="26.625" style="2" bestFit="1" customWidth="1"/>
    <col min="15859" max="15859" width="17.375" style="2" customWidth="1"/>
    <col min="15860" max="15860" width="25.125" style="2" customWidth="1"/>
    <col min="15861" max="15861" width="23.125" style="2" customWidth="1"/>
    <col min="15862" max="15862" width="26.125" style="2" customWidth="1"/>
    <col min="15863" max="15868" width="5.25" style="2" customWidth="1"/>
    <col min="15869" max="15870" width="4.125" style="2" customWidth="1"/>
    <col min="15871" max="15878" width="5.125" style="2" customWidth="1"/>
    <col min="15879" max="16070" width="12.75" style="2" customWidth="1"/>
    <col min="16071" max="16110" width="13.875" style="2"/>
    <col min="16111" max="16111" width="2" style="2" customWidth="1"/>
    <col min="16112" max="16112" width="10.75" style="2" customWidth="1"/>
    <col min="16113" max="16113" width="53.375" style="2" customWidth="1"/>
    <col min="16114" max="16114" width="26.625" style="2" bestFit="1" customWidth="1"/>
    <col min="16115" max="16115" width="17.375" style="2" customWidth="1"/>
    <col min="16116" max="16116" width="25.125" style="2" customWidth="1"/>
    <col min="16117" max="16117" width="23.125" style="2" customWidth="1"/>
    <col min="16118" max="16118" width="26.125" style="2" customWidth="1"/>
    <col min="16119" max="16124" width="5.25" style="2" customWidth="1"/>
    <col min="16125" max="16126" width="4.125" style="2" customWidth="1"/>
    <col min="16127" max="16134" width="5.125" style="2" customWidth="1"/>
    <col min="16135" max="16326" width="12.75" style="2" customWidth="1"/>
    <col min="16327" max="16384" width="13.875" style="2"/>
  </cols>
  <sheetData>
    <row r="1" spans="1:198" x14ac:dyDescent="0.25">
      <c r="A1" s="64"/>
      <c r="B1" s="65"/>
      <c r="C1" s="66"/>
      <c r="D1" s="67"/>
      <c r="E1" s="67"/>
      <c r="F1" s="68"/>
      <c r="G1" s="69"/>
      <c r="H1" s="69"/>
      <c r="I1" s="69"/>
      <c r="J1" s="70"/>
      <c r="K1" s="69"/>
      <c r="L1" s="71"/>
    </row>
    <row r="2" spans="1:198" ht="23.25" customHeight="1" x14ac:dyDescent="0.25">
      <c r="A2" s="72"/>
      <c r="B2" s="223" t="s">
        <v>110</v>
      </c>
      <c r="C2" s="224"/>
      <c r="D2" s="224"/>
      <c r="E2" s="224"/>
      <c r="F2" s="225"/>
      <c r="L2" s="73"/>
    </row>
    <row r="3" spans="1:198" ht="18" customHeight="1" x14ac:dyDescent="0.25">
      <c r="A3" s="72"/>
      <c r="B3" s="22" t="s">
        <v>0</v>
      </c>
      <c r="C3" s="226" t="s">
        <v>1</v>
      </c>
      <c r="D3" s="227"/>
      <c r="E3" s="23" t="s">
        <v>2</v>
      </c>
      <c r="F3" s="24">
        <v>3</v>
      </c>
      <c r="L3" s="73"/>
    </row>
    <row r="4" spans="1:198" ht="16.2" thickBot="1" x14ac:dyDescent="0.3">
      <c r="A4" s="72"/>
      <c r="B4" s="89"/>
      <c r="C4" s="89"/>
      <c r="D4" s="90"/>
      <c r="G4" s="80"/>
      <c r="H4" s="80"/>
      <c r="I4" s="80"/>
      <c r="J4" s="91"/>
      <c r="K4" s="80"/>
      <c r="L4" s="73"/>
    </row>
    <row r="5" spans="1:198" x14ac:dyDescent="0.25">
      <c r="A5" s="72"/>
      <c r="B5" s="64"/>
      <c r="C5" s="2"/>
      <c r="E5" s="67"/>
      <c r="F5" s="68"/>
      <c r="L5" s="92"/>
    </row>
    <row r="6" spans="1:198" ht="16.2" thickBot="1" x14ac:dyDescent="0.3">
      <c r="A6" s="72"/>
      <c r="B6" s="72"/>
      <c r="L6" s="92"/>
    </row>
    <row r="7" spans="1:198" ht="16.5" customHeight="1" thickBot="1" x14ac:dyDescent="0.3">
      <c r="A7" s="72"/>
      <c r="B7" s="97"/>
      <c r="C7" s="234" t="s">
        <v>60</v>
      </c>
      <c r="D7" s="235"/>
      <c r="E7" s="235"/>
      <c r="F7" s="235"/>
      <c r="G7" s="235"/>
      <c r="H7" s="235"/>
      <c r="I7" s="236"/>
      <c r="J7" s="19"/>
      <c r="L7" s="92"/>
    </row>
    <row r="8" spans="1:198" ht="24.75" customHeight="1" x14ac:dyDescent="0.25">
      <c r="A8" s="72"/>
      <c r="B8" s="97"/>
      <c r="C8" s="228"/>
      <c r="D8" s="229"/>
      <c r="E8" s="229"/>
      <c r="F8" s="229"/>
      <c r="G8" s="229"/>
      <c r="H8" s="229"/>
      <c r="I8" s="230"/>
      <c r="J8" s="20"/>
      <c r="L8" s="92"/>
    </row>
    <row r="9" spans="1:198" ht="26.25" customHeight="1" thickBot="1" x14ac:dyDescent="0.3">
      <c r="A9" s="72"/>
      <c r="B9" s="97"/>
      <c r="C9" s="231"/>
      <c r="D9" s="232"/>
      <c r="E9" s="232"/>
      <c r="F9" s="232"/>
      <c r="G9" s="232"/>
      <c r="H9" s="232"/>
      <c r="I9" s="233"/>
      <c r="J9" s="20"/>
      <c r="L9" s="92"/>
    </row>
    <row r="10" spans="1:198" s="3" customFormat="1" ht="26.4" x14ac:dyDescent="0.25">
      <c r="A10" s="74"/>
      <c r="B10" s="99"/>
      <c r="C10" s="237" t="s">
        <v>3</v>
      </c>
      <c r="D10" s="238" t="s">
        <v>4</v>
      </c>
      <c r="E10" s="82" t="s">
        <v>5</v>
      </c>
      <c r="F10" s="82" t="s">
        <v>31</v>
      </c>
      <c r="G10" s="82" t="s">
        <v>6</v>
      </c>
      <c r="H10" s="82" t="s">
        <v>6</v>
      </c>
      <c r="I10" s="84" t="s">
        <v>7</v>
      </c>
      <c r="J10" s="1"/>
      <c r="K10" s="1"/>
      <c r="L10" s="92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</row>
    <row r="11" spans="1:198" s="3" customFormat="1" ht="40.5" customHeight="1" x14ac:dyDescent="0.25">
      <c r="A11" s="74"/>
      <c r="B11" s="99"/>
      <c r="C11" s="220"/>
      <c r="D11" s="239"/>
      <c r="E11" s="83" t="s">
        <v>30</v>
      </c>
      <c r="F11" s="83" t="s">
        <v>32</v>
      </c>
      <c r="G11" s="83" t="s">
        <v>33</v>
      </c>
      <c r="H11" s="83" t="s">
        <v>34</v>
      </c>
      <c r="I11" s="85" t="s">
        <v>8</v>
      </c>
      <c r="J11" s="1"/>
      <c r="K11" s="1"/>
      <c r="L11" s="9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</row>
    <row r="12" spans="1:198" s="3" customFormat="1" ht="28.5" customHeight="1" thickBot="1" x14ac:dyDescent="0.3">
      <c r="A12" s="74"/>
      <c r="B12" s="99"/>
      <c r="C12" s="43" t="s">
        <v>9</v>
      </c>
      <c r="D12" s="240"/>
      <c r="E12" s="44" t="s">
        <v>10</v>
      </c>
      <c r="F12" s="44" t="s">
        <v>11</v>
      </c>
      <c r="G12" s="44" t="s">
        <v>42</v>
      </c>
      <c r="H12" s="44" t="s">
        <v>35</v>
      </c>
      <c r="I12" s="86" t="s">
        <v>43</v>
      </c>
      <c r="J12" s="1"/>
      <c r="K12" s="1"/>
      <c r="L12" s="9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</row>
    <row r="13" spans="1:198" s="3" customFormat="1" ht="27.75" customHeight="1" x14ac:dyDescent="0.25">
      <c r="A13" s="74"/>
      <c r="B13" s="99"/>
      <c r="C13" s="194" t="s">
        <v>12</v>
      </c>
      <c r="D13" s="195"/>
      <c r="E13" s="195"/>
      <c r="F13" s="195"/>
      <c r="G13" s="195"/>
      <c r="H13" s="195"/>
      <c r="I13" s="196"/>
      <c r="J13" s="1"/>
      <c r="K13" s="1"/>
      <c r="L13" s="9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</row>
    <row r="14" spans="1:198" s="3" customFormat="1" ht="19.5" customHeight="1" x14ac:dyDescent="0.3">
      <c r="A14" s="74"/>
      <c r="B14" s="99"/>
      <c r="C14" s="197" t="s">
        <v>13</v>
      </c>
      <c r="D14" s="198"/>
      <c r="E14" s="198"/>
      <c r="F14" s="198"/>
      <c r="G14" s="198"/>
      <c r="H14" s="198"/>
      <c r="I14" s="199"/>
      <c r="J14" s="1"/>
      <c r="K14" s="1"/>
      <c r="L14" s="92"/>
      <c r="M14" s="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</row>
    <row r="15" spans="1:198" s="3" customFormat="1" ht="27.6" x14ac:dyDescent="0.25">
      <c r="A15" s="74"/>
      <c r="B15" s="99"/>
      <c r="C15" s="45">
        <v>1</v>
      </c>
      <c r="D15" s="46" t="s">
        <v>29</v>
      </c>
      <c r="E15" s="125"/>
      <c r="F15" s="105">
        <v>0.5</v>
      </c>
      <c r="G15" s="106">
        <f>C15*E15*F15</f>
        <v>0</v>
      </c>
      <c r="H15" s="101">
        <v>6</v>
      </c>
      <c r="I15" s="47">
        <f>+G15*H15</f>
        <v>0</v>
      </c>
      <c r="J15" s="1"/>
      <c r="K15" s="1"/>
      <c r="L15" s="9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</row>
    <row r="16" spans="1:198" s="3" customFormat="1" ht="27.6" x14ac:dyDescent="0.25">
      <c r="A16" s="74"/>
      <c r="B16" s="99"/>
      <c r="C16" s="45">
        <v>1</v>
      </c>
      <c r="D16" s="25" t="s">
        <v>40</v>
      </c>
      <c r="E16" s="126"/>
      <c r="F16" s="105">
        <v>1</v>
      </c>
      <c r="G16" s="106">
        <f t="shared" ref="G16:G17" si="0">C16*E16*F16</f>
        <v>0</v>
      </c>
      <c r="H16" s="101">
        <v>6</v>
      </c>
      <c r="I16" s="47">
        <f t="shared" ref="I16:I17" si="1">+G16*H16</f>
        <v>0</v>
      </c>
      <c r="J16" s="1"/>
      <c r="K16" s="1"/>
      <c r="L16" s="9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</row>
    <row r="17" spans="1:198" s="3" customFormat="1" ht="27.6" x14ac:dyDescent="0.25">
      <c r="A17" s="74"/>
      <c r="B17" s="99"/>
      <c r="C17" s="45">
        <v>1</v>
      </c>
      <c r="D17" s="46" t="s">
        <v>41</v>
      </c>
      <c r="E17" s="125"/>
      <c r="F17" s="105">
        <v>1</v>
      </c>
      <c r="G17" s="106">
        <f t="shared" si="0"/>
        <v>0</v>
      </c>
      <c r="H17" s="101">
        <v>6</v>
      </c>
      <c r="I17" s="47">
        <f t="shared" si="1"/>
        <v>0</v>
      </c>
      <c r="J17" s="1"/>
      <c r="K17" s="1"/>
      <c r="L17" s="9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</row>
    <row r="18" spans="1:198" s="3" customFormat="1" ht="13.8" x14ac:dyDescent="0.25">
      <c r="A18" s="74"/>
      <c r="B18" s="99"/>
      <c r="C18" s="45"/>
      <c r="D18" s="50"/>
      <c r="E18" s="49"/>
      <c r="F18" s="26"/>
      <c r="G18" s="27"/>
      <c r="H18" s="101"/>
      <c r="I18" s="47"/>
      <c r="J18" s="1"/>
      <c r="K18" s="73"/>
      <c r="L18" s="73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</row>
    <row r="19" spans="1:198" s="3" customFormat="1" ht="16.5" customHeight="1" x14ac:dyDescent="0.3">
      <c r="A19" s="74"/>
      <c r="B19" s="99"/>
      <c r="C19" s="212" t="s">
        <v>36</v>
      </c>
      <c r="D19" s="213"/>
      <c r="E19" s="213"/>
      <c r="F19" s="213"/>
      <c r="G19" s="213"/>
      <c r="H19" s="214"/>
      <c r="I19" s="48">
        <f>SUM(I15:I18)</f>
        <v>0</v>
      </c>
      <c r="J19" s="6"/>
      <c r="K19" s="1"/>
      <c r="L19" s="9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</row>
    <row r="20" spans="1:198" s="3" customFormat="1" ht="16.5" customHeight="1" x14ac:dyDescent="0.25">
      <c r="A20" s="99"/>
      <c r="C20" s="212" t="s">
        <v>37</v>
      </c>
      <c r="D20" s="213"/>
      <c r="E20" s="213"/>
      <c r="F20" s="213"/>
      <c r="G20" s="213"/>
      <c r="H20" s="214"/>
      <c r="I20" s="51"/>
      <c r="J20" s="93" t="s">
        <v>14</v>
      </c>
      <c r="K20" s="94"/>
      <c r="L20" s="9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</row>
    <row r="21" spans="1:198" s="3" customFormat="1" ht="17.25" customHeight="1" thickBot="1" x14ac:dyDescent="0.3">
      <c r="A21" s="74"/>
      <c r="B21" s="99"/>
      <c r="C21" s="241" t="s">
        <v>38</v>
      </c>
      <c r="D21" s="242"/>
      <c r="E21" s="242"/>
      <c r="F21" s="242"/>
      <c r="G21" s="242"/>
      <c r="H21" s="243"/>
      <c r="I21" s="52">
        <f>I19*I20</f>
        <v>0</v>
      </c>
      <c r="J21" s="20"/>
      <c r="K21" s="73"/>
      <c r="L21" s="7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</row>
    <row r="22" spans="1:198" s="3" customFormat="1" ht="13.8" x14ac:dyDescent="0.25">
      <c r="A22" s="74"/>
      <c r="B22" s="99"/>
      <c r="C22" s="219" t="s">
        <v>3</v>
      </c>
      <c r="D22" s="221" t="s">
        <v>15</v>
      </c>
      <c r="E22" s="239" t="s">
        <v>16</v>
      </c>
      <c r="F22" s="87" t="s">
        <v>17</v>
      </c>
      <c r="G22" s="244" t="s">
        <v>28</v>
      </c>
      <c r="H22" s="102"/>
      <c r="I22" s="88" t="s">
        <v>7</v>
      </c>
      <c r="J22" s="1"/>
      <c r="K22" s="73"/>
      <c r="L22" s="7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</row>
    <row r="23" spans="1:198" s="3" customFormat="1" ht="13.8" x14ac:dyDescent="0.25">
      <c r="A23" s="74"/>
      <c r="B23" s="99"/>
      <c r="C23" s="220"/>
      <c r="D23" s="221"/>
      <c r="E23" s="239"/>
      <c r="F23" s="41" t="s">
        <v>18</v>
      </c>
      <c r="G23" s="245"/>
      <c r="H23" s="103"/>
      <c r="I23" s="42" t="s">
        <v>8</v>
      </c>
      <c r="J23" s="1"/>
      <c r="K23" s="1"/>
      <c r="L23" s="92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</row>
    <row r="24" spans="1:198" s="3" customFormat="1" ht="14.4" thickBot="1" x14ac:dyDescent="0.3">
      <c r="A24" s="74"/>
      <c r="B24" s="99"/>
      <c r="C24" s="43" t="s">
        <v>19</v>
      </c>
      <c r="D24" s="222"/>
      <c r="E24" s="240"/>
      <c r="F24" s="44" t="s">
        <v>20</v>
      </c>
      <c r="G24" s="44" t="s">
        <v>39</v>
      </c>
      <c r="H24" s="100"/>
      <c r="I24" s="86" t="s">
        <v>44</v>
      </c>
      <c r="J24" s="1"/>
      <c r="K24" s="1"/>
      <c r="L24" s="9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</row>
    <row r="25" spans="1:198" s="3" customFormat="1" ht="30" customHeight="1" x14ac:dyDescent="0.25">
      <c r="A25" s="74"/>
      <c r="B25" s="99"/>
      <c r="C25" s="194" t="s">
        <v>21</v>
      </c>
      <c r="D25" s="195"/>
      <c r="E25" s="195"/>
      <c r="F25" s="195"/>
      <c r="G25" s="195"/>
      <c r="H25" s="195"/>
      <c r="I25" s="196"/>
      <c r="J25" s="1"/>
      <c r="K25" s="1"/>
      <c r="L25" s="9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</row>
    <row r="26" spans="1:198" s="3" customFormat="1" ht="13.8" x14ac:dyDescent="0.25">
      <c r="A26" s="74"/>
      <c r="B26" s="99"/>
      <c r="C26" s="197" t="s">
        <v>48</v>
      </c>
      <c r="D26" s="198"/>
      <c r="E26" s="198"/>
      <c r="F26" s="198"/>
      <c r="G26" s="198"/>
      <c r="H26" s="198"/>
      <c r="I26" s="199"/>
      <c r="J26" s="1"/>
      <c r="K26" s="1"/>
      <c r="L26" s="92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</row>
    <row r="27" spans="1:198" s="3" customFormat="1" ht="41.4" x14ac:dyDescent="0.25">
      <c r="A27" s="74"/>
      <c r="B27" s="99"/>
      <c r="C27" s="45">
        <v>5</v>
      </c>
      <c r="D27" s="25" t="s">
        <v>45</v>
      </c>
      <c r="E27" s="53" t="s">
        <v>16</v>
      </c>
      <c r="F27" s="126"/>
      <c r="G27" s="113">
        <v>1</v>
      </c>
      <c r="H27" s="104"/>
      <c r="I27" s="47">
        <f>C27*F27*G27</f>
        <v>0</v>
      </c>
      <c r="J27" s="1"/>
      <c r="K27" s="5"/>
      <c r="L27" s="92"/>
      <c r="M27" s="1"/>
      <c r="N27" s="1"/>
      <c r="O27" s="1"/>
      <c r="P27" s="1"/>
      <c r="Q27" s="1"/>
      <c r="R27" s="1"/>
      <c r="S27" s="1"/>
      <c r="T27" s="1"/>
      <c r="U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</row>
    <row r="28" spans="1:198" s="3" customFormat="1" ht="27.6" x14ac:dyDescent="0.25">
      <c r="A28" s="74"/>
      <c r="B28" s="99"/>
      <c r="C28" s="45">
        <v>2</v>
      </c>
      <c r="D28" s="107" t="s">
        <v>50</v>
      </c>
      <c r="E28" s="53" t="s">
        <v>16</v>
      </c>
      <c r="F28" s="126"/>
      <c r="G28" s="113">
        <v>0.65</v>
      </c>
      <c r="H28" s="104"/>
      <c r="I28" s="47">
        <f>C28*F28*G28</f>
        <v>0</v>
      </c>
      <c r="J28" s="1"/>
      <c r="K28" s="95"/>
      <c r="L28" s="73"/>
      <c r="M28" s="1"/>
      <c r="N28" s="1"/>
      <c r="O28" s="1"/>
      <c r="P28" s="1"/>
      <c r="Q28" s="1"/>
      <c r="R28" s="1"/>
      <c r="S28" s="1"/>
      <c r="T28" s="1"/>
      <c r="U28" s="1"/>
      <c r="V28" s="110">
        <v>210000</v>
      </c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</row>
    <row r="29" spans="1:198" s="3" customFormat="1" ht="16.5" customHeight="1" x14ac:dyDescent="0.25">
      <c r="A29" s="74"/>
      <c r="B29" s="99"/>
      <c r="C29" s="197" t="s">
        <v>49</v>
      </c>
      <c r="D29" s="198"/>
      <c r="E29" s="198"/>
      <c r="F29" s="109"/>
      <c r="G29" s="109"/>
      <c r="H29" s="109"/>
      <c r="I29" s="124"/>
      <c r="J29" s="1"/>
      <c r="K29" s="1"/>
      <c r="L29" s="92"/>
      <c r="M29" s="1"/>
      <c r="N29" s="1"/>
      <c r="O29" s="1"/>
      <c r="P29" s="1"/>
      <c r="Q29" s="1"/>
      <c r="R29" s="1"/>
      <c r="S29" s="1"/>
      <c r="T29" s="1"/>
      <c r="U29" s="1"/>
      <c r="V29" s="111">
        <v>119763</v>
      </c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</row>
    <row r="30" spans="1:198" s="3" customFormat="1" ht="41.4" x14ac:dyDescent="0.25">
      <c r="A30" s="74"/>
      <c r="B30" s="99"/>
      <c r="C30" s="45">
        <v>6</v>
      </c>
      <c r="D30" s="25" t="s">
        <v>46</v>
      </c>
      <c r="E30" s="53" t="s">
        <v>53</v>
      </c>
      <c r="F30" s="126"/>
      <c r="G30" s="113">
        <v>1</v>
      </c>
      <c r="H30" s="104"/>
      <c r="I30" s="47">
        <f>C30*F30*G30</f>
        <v>0</v>
      </c>
      <c r="J30" s="1"/>
      <c r="K30" s="1"/>
      <c r="L30" s="92"/>
      <c r="M30" s="1"/>
      <c r="N30" s="1"/>
      <c r="O30" s="1"/>
      <c r="P30" s="1"/>
      <c r="Q30" s="1"/>
      <c r="R30" s="1"/>
      <c r="S30" s="1"/>
      <c r="T30" s="1"/>
      <c r="U30" s="1"/>
      <c r="V30" s="112">
        <v>2990000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</row>
    <row r="31" spans="1:198" s="3" customFormat="1" ht="27.6" x14ac:dyDescent="0.25">
      <c r="A31" s="74"/>
      <c r="B31" s="99"/>
      <c r="C31" s="45">
        <v>6</v>
      </c>
      <c r="D31" s="25" t="s">
        <v>47</v>
      </c>
      <c r="E31" s="53" t="s">
        <v>53</v>
      </c>
      <c r="F31" s="126"/>
      <c r="G31" s="113">
        <v>1</v>
      </c>
      <c r="H31" s="104"/>
      <c r="I31" s="47">
        <f>C31*F31*G31</f>
        <v>0</v>
      </c>
      <c r="J31" s="1"/>
      <c r="K31" s="5"/>
      <c r="L31" s="9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</row>
    <row r="32" spans="1:198" s="3" customFormat="1" ht="13.8" x14ac:dyDescent="0.25">
      <c r="A32" s="99"/>
      <c r="C32" s="108" t="s">
        <v>51</v>
      </c>
      <c r="D32" s="109"/>
      <c r="E32" s="109"/>
      <c r="F32" s="109"/>
      <c r="G32" s="109"/>
      <c r="H32" s="109"/>
      <c r="I32" s="124"/>
      <c r="J32" s="1"/>
      <c r="K32" s="1"/>
      <c r="L32" s="92"/>
      <c r="M32" s="1"/>
      <c r="N32" s="1"/>
      <c r="O32" s="1"/>
      <c r="P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</row>
    <row r="33" spans="1:198" s="3" customFormat="1" ht="27.6" x14ac:dyDescent="0.25">
      <c r="A33" s="99"/>
      <c r="C33" s="45">
        <v>6</v>
      </c>
      <c r="D33" s="54" t="s">
        <v>52</v>
      </c>
      <c r="E33" s="53" t="s">
        <v>54</v>
      </c>
      <c r="F33" s="126"/>
      <c r="G33" s="113">
        <v>0.2</v>
      </c>
      <c r="H33" s="104"/>
      <c r="I33" s="47">
        <f>C33*F33*G33</f>
        <v>0</v>
      </c>
      <c r="J33" s="1"/>
      <c r="K33" s="73"/>
      <c r="L33" s="73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</row>
    <row r="34" spans="1:198" s="3" customFormat="1" ht="16.5" customHeight="1" thickBot="1" x14ac:dyDescent="0.3">
      <c r="A34" s="74"/>
      <c r="B34" s="99"/>
      <c r="C34" s="206" t="s">
        <v>55</v>
      </c>
      <c r="D34" s="207"/>
      <c r="E34" s="207"/>
      <c r="F34" s="207"/>
      <c r="G34" s="208"/>
      <c r="H34" s="119"/>
      <c r="I34" s="120">
        <f>SUM(I27:I33)</f>
        <v>0</v>
      </c>
      <c r="J34" s="7"/>
      <c r="K34" s="1"/>
      <c r="L34" s="9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</row>
    <row r="35" spans="1:198" s="3" customFormat="1" ht="16.5" customHeight="1" x14ac:dyDescent="0.3">
      <c r="A35" s="74"/>
      <c r="B35" s="99"/>
      <c r="C35" s="209" t="s">
        <v>56</v>
      </c>
      <c r="D35" s="210"/>
      <c r="E35" s="210"/>
      <c r="F35" s="210"/>
      <c r="G35" s="211"/>
      <c r="H35" s="117"/>
      <c r="I35" s="118">
        <f>+I21+I34</f>
        <v>0</v>
      </c>
      <c r="J35" s="8"/>
      <c r="K35" s="9"/>
      <c r="L35" s="92"/>
      <c r="M35" s="1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</row>
    <row r="36" spans="1:198" s="3" customFormat="1" ht="13.8" x14ac:dyDescent="0.3">
      <c r="A36" s="74"/>
      <c r="B36" s="99"/>
      <c r="C36" s="200" t="s">
        <v>108</v>
      </c>
      <c r="D36" s="201"/>
      <c r="E36" s="201"/>
      <c r="F36" s="201"/>
      <c r="G36" s="202"/>
      <c r="H36" s="115"/>
      <c r="I36" s="114">
        <f>ROUND(H36*I35,0)</f>
        <v>0</v>
      </c>
      <c r="J36" s="18"/>
      <c r="K36" s="9"/>
      <c r="L36" s="92"/>
      <c r="M36" s="1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</row>
    <row r="37" spans="1:198" s="3" customFormat="1" ht="13.8" x14ac:dyDescent="0.25">
      <c r="A37" s="99"/>
      <c r="C37" s="200" t="s">
        <v>57</v>
      </c>
      <c r="D37" s="201"/>
      <c r="E37" s="201"/>
      <c r="F37" s="201"/>
      <c r="G37" s="202"/>
      <c r="H37" s="121"/>
      <c r="I37" s="56">
        <f>ROUND(H37*I35,0)</f>
        <v>0</v>
      </c>
      <c r="J37" s="5"/>
      <c r="K37" s="1"/>
      <c r="L37" s="9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</row>
    <row r="38" spans="1:198" s="3" customFormat="1" ht="14.4" thickBot="1" x14ac:dyDescent="0.3">
      <c r="A38" s="74"/>
      <c r="B38" s="99"/>
      <c r="C38" s="203" t="s">
        <v>58</v>
      </c>
      <c r="D38" s="204"/>
      <c r="E38" s="204"/>
      <c r="F38" s="204"/>
      <c r="G38" s="205"/>
      <c r="H38" s="116"/>
      <c r="I38" s="57">
        <f>SUM(I35:I37)</f>
        <v>0</v>
      </c>
      <c r="J38" s="11"/>
      <c r="K38" s="95"/>
      <c r="L38" s="73"/>
      <c r="M38" s="1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</row>
    <row r="39" spans="1:198" x14ac:dyDescent="0.25">
      <c r="A39" s="72"/>
      <c r="B39" s="99"/>
      <c r="C39" s="58"/>
      <c r="D39" s="59"/>
      <c r="E39" s="59"/>
      <c r="F39" s="59"/>
      <c r="G39" s="59"/>
      <c r="H39" s="59"/>
      <c r="I39" s="122"/>
      <c r="J39" s="1"/>
      <c r="L39" s="92"/>
    </row>
    <row r="40" spans="1:198" x14ac:dyDescent="0.25">
      <c r="A40" s="97"/>
      <c r="C40" s="60" t="s">
        <v>22</v>
      </c>
      <c r="D40" s="61"/>
      <c r="E40" s="61"/>
      <c r="F40" s="62"/>
      <c r="G40" s="63"/>
      <c r="H40" s="63"/>
      <c r="I40" s="123"/>
      <c r="J40" s="1"/>
      <c r="K40" s="14"/>
      <c r="L40" s="96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</row>
    <row r="41" spans="1:198" x14ac:dyDescent="0.25">
      <c r="A41" s="97"/>
      <c r="C41" s="28"/>
      <c r="D41" s="29"/>
      <c r="E41" s="29"/>
      <c r="F41" s="30"/>
      <c r="G41" s="31"/>
      <c r="H41" s="31"/>
      <c r="I41" s="32"/>
      <c r="J41" s="1"/>
      <c r="K41" s="14"/>
      <c r="L41" s="96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</row>
    <row r="42" spans="1:198" x14ac:dyDescent="0.25">
      <c r="A42" s="72"/>
      <c r="B42" s="97"/>
      <c r="C42" s="28"/>
      <c r="D42" s="29"/>
      <c r="E42" s="29"/>
      <c r="F42" s="30"/>
      <c r="G42" s="31"/>
      <c r="H42" s="31"/>
      <c r="I42" s="32"/>
      <c r="J42" s="1"/>
      <c r="K42" s="14"/>
      <c r="L42" s="96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</row>
    <row r="43" spans="1:198" x14ac:dyDescent="0.25">
      <c r="A43" s="72"/>
      <c r="B43" s="97"/>
      <c r="C43" s="28"/>
      <c r="D43" s="29"/>
      <c r="E43" s="29"/>
      <c r="F43" s="30"/>
      <c r="G43" s="31"/>
      <c r="H43" s="31"/>
      <c r="I43" s="32"/>
      <c r="J43" s="1"/>
      <c r="K43" s="14"/>
      <c r="L43" s="96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</row>
    <row r="44" spans="1:198" x14ac:dyDescent="0.25">
      <c r="A44" s="72"/>
      <c r="B44" s="97"/>
      <c r="C44" s="33"/>
      <c r="D44" s="34"/>
      <c r="E44" s="29"/>
      <c r="F44" s="35"/>
      <c r="G44" s="36"/>
      <c r="H44" s="36"/>
      <c r="I44" s="37"/>
      <c r="J44" s="1"/>
      <c r="K44" s="14"/>
      <c r="L44" s="96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</row>
    <row r="45" spans="1:198" ht="26.25" customHeight="1" x14ac:dyDescent="0.25">
      <c r="A45" s="72"/>
      <c r="B45" s="97"/>
      <c r="C45" s="215" t="s">
        <v>23</v>
      </c>
      <c r="D45" s="216"/>
      <c r="E45" s="216"/>
      <c r="F45" s="192" t="s">
        <v>24</v>
      </c>
      <c r="G45" s="192"/>
      <c r="H45" s="192"/>
      <c r="I45" s="193"/>
      <c r="J45" s="1"/>
      <c r="K45" s="14"/>
      <c r="L45" s="96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</row>
    <row r="46" spans="1:198" ht="16.2" thickBot="1" x14ac:dyDescent="0.3">
      <c r="A46" s="72"/>
      <c r="B46" s="97"/>
      <c r="C46" s="217"/>
      <c r="D46" s="218"/>
      <c r="E46" s="218"/>
      <c r="F46" s="38"/>
      <c r="G46" s="39"/>
      <c r="H46" s="39"/>
      <c r="I46" s="40"/>
      <c r="J46" s="1"/>
      <c r="L46" s="92"/>
    </row>
    <row r="47" spans="1:198" ht="16.2" thickBot="1" x14ac:dyDescent="0.3">
      <c r="A47" s="72"/>
      <c r="B47" s="72"/>
      <c r="C47" s="2"/>
      <c r="D47" s="98"/>
      <c r="E47" s="98"/>
      <c r="F47" s="2"/>
      <c r="G47" s="98"/>
      <c r="H47" s="98"/>
      <c r="I47" s="98"/>
      <c r="J47" s="80"/>
      <c r="K47" s="2"/>
      <c r="L47" s="97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</row>
    <row r="48" spans="1:198" ht="16.5" customHeight="1" x14ac:dyDescent="0.25">
      <c r="A48" s="72"/>
      <c r="B48" s="65"/>
      <c r="C48" s="65"/>
      <c r="D48" s="2"/>
      <c r="E48" s="2"/>
      <c r="F48" s="65"/>
      <c r="G48" s="2"/>
      <c r="H48" s="2"/>
      <c r="I48" s="2"/>
      <c r="J48" s="1"/>
      <c r="K48" s="65"/>
      <c r="L48" s="21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</row>
    <row r="49" spans="1:12" ht="16.2" thickBot="1" x14ac:dyDescent="0.3">
      <c r="A49" s="75"/>
      <c r="B49" s="76"/>
      <c r="C49" s="77"/>
      <c r="D49" s="78"/>
      <c r="E49" s="78"/>
      <c r="F49" s="79"/>
      <c r="G49" s="80"/>
      <c r="H49" s="80"/>
      <c r="I49" s="80"/>
      <c r="J49" s="80"/>
      <c r="K49" s="80"/>
      <c r="L49" s="81"/>
    </row>
    <row r="50" spans="1:12" x14ac:dyDescent="0.25">
      <c r="J50" s="1"/>
    </row>
    <row r="51" spans="1:12" x14ac:dyDescent="0.25">
      <c r="J51" s="1"/>
    </row>
    <row r="52" spans="1:12" x14ac:dyDescent="0.25">
      <c r="J52" s="1"/>
    </row>
    <row r="53" spans="1:12" x14ac:dyDescent="0.25">
      <c r="J53" s="1"/>
    </row>
    <row r="54" spans="1:12" x14ac:dyDescent="0.25">
      <c r="J54" s="1"/>
    </row>
    <row r="55" spans="1:12" x14ac:dyDescent="0.25">
      <c r="J55" s="1"/>
    </row>
    <row r="56" spans="1:12" x14ac:dyDescent="0.25">
      <c r="J56" s="1"/>
    </row>
    <row r="57" spans="1:12" x14ac:dyDescent="0.25">
      <c r="J57" s="1"/>
    </row>
    <row r="58" spans="1:12" x14ac:dyDescent="0.25">
      <c r="J58" s="1"/>
    </row>
    <row r="59" spans="1:12" s="1" customFormat="1" x14ac:dyDescent="0.25">
      <c r="B59" s="2"/>
      <c r="C59" s="13"/>
      <c r="D59" s="15"/>
      <c r="E59" s="15"/>
      <c r="F59" s="16"/>
    </row>
    <row r="60" spans="1:12" s="1" customFormat="1" x14ac:dyDescent="0.25">
      <c r="C60" s="13"/>
      <c r="D60" s="15"/>
      <c r="E60" s="15"/>
      <c r="F60" s="16"/>
    </row>
    <row r="61" spans="1:12" s="1" customFormat="1" x14ac:dyDescent="0.25">
      <c r="C61" s="13"/>
      <c r="D61" s="15"/>
      <c r="E61" s="15"/>
      <c r="F61" s="16"/>
    </row>
    <row r="62" spans="1:12" s="1" customFormat="1" x14ac:dyDescent="0.25">
      <c r="C62" s="13"/>
      <c r="D62" s="15"/>
      <c r="E62" s="15"/>
      <c r="F62" s="16"/>
    </row>
    <row r="63" spans="1:12" s="1" customFormat="1" x14ac:dyDescent="0.25">
      <c r="C63" s="13"/>
      <c r="D63" s="15"/>
      <c r="E63" s="15"/>
      <c r="F63" s="16"/>
    </row>
    <row r="64" spans="1:12" s="1" customFormat="1" x14ac:dyDescent="0.25">
      <c r="C64" s="13"/>
      <c r="D64" s="15"/>
      <c r="E64" s="15"/>
      <c r="F64" s="16"/>
    </row>
    <row r="65" spans="3:6" s="1" customFormat="1" x14ac:dyDescent="0.25">
      <c r="C65" s="13"/>
      <c r="D65" s="15"/>
      <c r="E65" s="15"/>
      <c r="F65" s="16"/>
    </row>
    <row r="66" spans="3:6" s="1" customFormat="1" x14ac:dyDescent="0.25">
      <c r="C66" s="13"/>
      <c r="D66" s="15"/>
      <c r="E66" s="15"/>
      <c r="F66" s="16"/>
    </row>
    <row r="67" spans="3:6" s="1" customFormat="1" x14ac:dyDescent="0.25">
      <c r="C67" s="13"/>
      <c r="D67" s="15"/>
      <c r="E67" s="15"/>
      <c r="F67" s="16"/>
    </row>
    <row r="68" spans="3:6" s="1" customFormat="1" x14ac:dyDescent="0.25">
      <c r="C68" s="13"/>
      <c r="D68" s="15"/>
      <c r="E68" s="15"/>
      <c r="F68" s="16"/>
    </row>
    <row r="69" spans="3:6" s="1" customFormat="1" x14ac:dyDescent="0.25">
      <c r="C69" s="13"/>
      <c r="D69" s="15"/>
      <c r="E69" s="15"/>
      <c r="F69" s="16"/>
    </row>
    <row r="70" spans="3:6" s="1" customFormat="1" x14ac:dyDescent="0.25">
      <c r="C70" s="13"/>
      <c r="D70" s="15"/>
      <c r="E70" s="15"/>
      <c r="F70" s="16"/>
    </row>
    <row r="71" spans="3:6" s="1" customFormat="1" x14ac:dyDescent="0.25">
      <c r="C71" s="13"/>
      <c r="D71" s="15"/>
      <c r="E71" s="15"/>
      <c r="F71" s="16"/>
    </row>
    <row r="72" spans="3:6" s="1" customFormat="1" x14ac:dyDescent="0.25">
      <c r="C72" s="13"/>
      <c r="D72" s="15"/>
      <c r="E72" s="15"/>
      <c r="F72" s="16"/>
    </row>
    <row r="73" spans="3:6" s="1" customFormat="1" x14ac:dyDescent="0.25">
      <c r="C73" s="13"/>
      <c r="D73" s="15"/>
      <c r="E73" s="15"/>
      <c r="F73" s="16"/>
    </row>
    <row r="74" spans="3:6" s="1" customFormat="1" x14ac:dyDescent="0.25">
      <c r="C74" s="13"/>
      <c r="D74" s="15"/>
      <c r="E74" s="15"/>
      <c r="F74" s="16"/>
    </row>
    <row r="75" spans="3:6" s="1" customFormat="1" x14ac:dyDescent="0.25">
      <c r="C75" s="13"/>
      <c r="D75" s="15"/>
      <c r="E75" s="15"/>
      <c r="F75" s="16"/>
    </row>
    <row r="76" spans="3:6" s="1" customFormat="1" x14ac:dyDescent="0.25">
      <c r="C76" s="13"/>
      <c r="D76" s="15"/>
      <c r="E76" s="15"/>
      <c r="F76" s="16"/>
    </row>
    <row r="77" spans="3:6" s="1" customFormat="1" x14ac:dyDescent="0.25">
      <c r="C77" s="13"/>
      <c r="D77" s="15"/>
      <c r="E77" s="15"/>
      <c r="F77" s="16"/>
    </row>
    <row r="78" spans="3:6" s="1" customFormat="1" x14ac:dyDescent="0.25">
      <c r="C78" s="13"/>
      <c r="D78" s="15"/>
      <c r="E78" s="15"/>
      <c r="F78" s="16"/>
    </row>
    <row r="79" spans="3:6" s="1" customFormat="1" x14ac:dyDescent="0.25">
      <c r="C79" s="13"/>
      <c r="D79" s="15"/>
      <c r="E79" s="15"/>
      <c r="F79" s="16"/>
    </row>
    <row r="80" spans="3:6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2:6" s="1" customFormat="1" x14ac:dyDescent="0.25">
      <c r="C353" s="13"/>
      <c r="D353" s="15"/>
      <c r="E353" s="15"/>
      <c r="F353" s="16"/>
    </row>
    <row r="354" spans="2:6" s="1" customFormat="1" x14ac:dyDescent="0.25">
      <c r="C354" s="13"/>
      <c r="D354" s="15"/>
      <c r="E354" s="15"/>
      <c r="F354" s="16"/>
    </row>
    <row r="355" spans="2:6" s="1" customFormat="1" x14ac:dyDescent="0.25">
      <c r="C355" s="13"/>
      <c r="D355" s="15"/>
      <c r="E355" s="15"/>
      <c r="F355" s="16"/>
    </row>
    <row r="356" spans="2:6" s="1" customFormat="1" x14ac:dyDescent="0.25">
      <c r="C356" s="13"/>
      <c r="D356" s="15"/>
      <c r="E356" s="15"/>
      <c r="F356" s="16"/>
    </row>
    <row r="357" spans="2:6" x14ac:dyDescent="0.25">
      <c r="B357" s="1"/>
    </row>
  </sheetData>
  <mergeCells count="25">
    <mergeCell ref="C22:C23"/>
    <mergeCell ref="D22:D24"/>
    <mergeCell ref="E22:E24"/>
    <mergeCell ref="G22:G23"/>
    <mergeCell ref="B2:F2"/>
    <mergeCell ref="C3:D3"/>
    <mergeCell ref="C7:I7"/>
    <mergeCell ref="C8:I9"/>
    <mergeCell ref="C10:C11"/>
    <mergeCell ref="D10:D12"/>
    <mergeCell ref="C13:I13"/>
    <mergeCell ref="C14:I14"/>
    <mergeCell ref="C19:H19"/>
    <mergeCell ref="C20:H20"/>
    <mergeCell ref="C21:H21"/>
    <mergeCell ref="C29:E29"/>
    <mergeCell ref="C25:I25"/>
    <mergeCell ref="C26:I26"/>
    <mergeCell ref="C34:G34"/>
    <mergeCell ref="C35:G35"/>
    <mergeCell ref="C36:G36"/>
    <mergeCell ref="C37:G37"/>
    <mergeCell ref="C38:G38"/>
    <mergeCell ref="C45:E46"/>
    <mergeCell ref="F45:I45"/>
  </mergeCells>
  <printOptions horizontalCentered="1" verticalCentered="1"/>
  <pageMargins left="0" right="0.11811023622047245" top="0" bottom="0" header="0" footer="0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www.w3.org/XML/1998/namespace"/>
    <ds:schemaRef ds:uri="a6cb9e4b-f1d1-4245-83ec-6cad768d538a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FORMULARIO 1 - DETALLADO</vt:lpstr>
      <vt:lpstr>FACTOR MULTIPLICADOR</vt:lpstr>
      <vt:lpstr>ESTAMPILLAS DE INTERVENTORÍA </vt:lpstr>
      <vt:lpstr>PROPUESTA ECONÓMICA</vt:lpstr>
      <vt:lpstr>'ESTAMPILLAS DE INTERVENTORÍA '!Área_de_impresión</vt:lpstr>
      <vt:lpstr>'FACTOR MULTIPLICADOR'!Área_de_impresión</vt:lpstr>
      <vt:lpstr>'FORMULARIO 1 - DETALLADO'!Área_de_impresión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PA Llanos Pinos</cp:lastModifiedBy>
  <cp:revision/>
  <cp:lastPrinted>2024-07-19T20:30:32Z</cp:lastPrinted>
  <dcterms:created xsi:type="dcterms:W3CDTF">2020-02-18T09:47:52Z</dcterms:created>
  <dcterms:modified xsi:type="dcterms:W3CDTF">2025-07-07T13:49:42Z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