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andra Lozada\Documents\2025\ESTRUCTURACION\MAYOR 105\"/>
    </mc:Choice>
  </mc:AlternateContent>
  <xr:revisionPtr revIDLastSave="0" documentId="13_ncr:1_{FE1E6EAD-9FD5-4000-B07F-3CB969B6794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VALORACION DE LA OFE" sheetId="1" r:id="rId1"/>
  </sheets>
  <definedNames>
    <definedName name="_xlnm._FilterDatabase" localSheetId="0" hidden="1">'FORMULARIO VALORACION DE LA OFE'!#REF!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1" i="1" l="1"/>
  <c r="I201" i="1" s="1"/>
  <c r="G201" i="1"/>
  <c r="G200" i="1"/>
  <c r="H200" i="1" s="1"/>
  <c r="I200" i="1" s="1"/>
  <c r="G199" i="1"/>
  <c r="H199" i="1" s="1"/>
  <c r="I199" i="1" s="1"/>
  <c r="G198" i="1"/>
  <c r="H198" i="1" s="1"/>
  <c r="I198" i="1" s="1"/>
  <c r="G197" i="1"/>
  <c r="H197" i="1" s="1"/>
  <c r="I197" i="1" s="1"/>
  <c r="G196" i="1"/>
  <c r="H196" i="1" s="1"/>
  <c r="I196" i="1" s="1"/>
  <c r="G195" i="1"/>
  <c r="H195" i="1" s="1"/>
  <c r="I195" i="1" s="1"/>
  <c r="G194" i="1"/>
  <c r="H194" i="1" s="1"/>
  <c r="I194" i="1" s="1"/>
  <c r="G193" i="1"/>
  <c r="H193" i="1" s="1"/>
  <c r="I193" i="1" s="1"/>
  <c r="G192" i="1"/>
  <c r="H192" i="1" s="1"/>
  <c r="I192" i="1" s="1"/>
  <c r="G190" i="1"/>
  <c r="H190" i="1" s="1"/>
  <c r="I190" i="1" s="1"/>
  <c r="G189" i="1"/>
  <c r="H189" i="1" s="1"/>
  <c r="I189" i="1" s="1"/>
  <c r="G187" i="1"/>
  <c r="H187" i="1" s="1"/>
  <c r="I187" i="1" s="1"/>
  <c r="G186" i="1"/>
  <c r="H186" i="1" s="1"/>
  <c r="I186" i="1" s="1"/>
  <c r="G185" i="1"/>
  <c r="H185" i="1" s="1"/>
  <c r="I185" i="1" s="1"/>
  <c r="G184" i="1"/>
  <c r="H184" i="1" s="1"/>
  <c r="I184" i="1" s="1"/>
  <c r="G183" i="1"/>
  <c r="H183" i="1" s="1"/>
  <c r="I183" i="1" s="1"/>
  <c r="G181" i="1"/>
  <c r="H181" i="1" s="1"/>
  <c r="I181" i="1" s="1"/>
  <c r="G179" i="1"/>
  <c r="H179" i="1" s="1"/>
  <c r="I179" i="1" s="1"/>
  <c r="G178" i="1"/>
  <c r="H178" i="1" s="1"/>
  <c r="I178" i="1" s="1"/>
  <c r="G177" i="1"/>
  <c r="H177" i="1" s="1"/>
  <c r="I177" i="1" s="1"/>
  <c r="G176" i="1"/>
  <c r="H176" i="1" s="1"/>
  <c r="I176" i="1" s="1"/>
  <c r="G175" i="1"/>
  <c r="H175" i="1" s="1"/>
  <c r="I175" i="1" s="1"/>
  <c r="G174" i="1"/>
  <c r="H174" i="1" s="1"/>
  <c r="I174" i="1" s="1"/>
  <c r="G173" i="1"/>
  <c r="H173" i="1" s="1"/>
  <c r="I173" i="1" s="1"/>
  <c r="G172" i="1"/>
  <c r="H172" i="1" s="1"/>
  <c r="I172" i="1" s="1"/>
  <c r="G171" i="1"/>
  <c r="H171" i="1" s="1"/>
  <c r="I171" i="1" s="1"/>
  <c r="G170" i="1"/>
  <c r="H170" i="1" s="1"/>
  <c r="I170" i="1" s="1"/>
  <c r="G169" i="1"/>
  <c r="H169" i="1" s="1"/>
  <c r="I169" i="1" s="1"/>
  <c r="G168" i="1"/>
  <c r="H168" i="1" s="1"/>
  <c r="I168" i="1" s="1"/>
  <c r="G167" i="1"/>
  <c r="H167" i="1" s="1"/>
  <c r="I167" i="1" s="1"/>
  <c r="G166" i="1"/>
  <c r="H166" i="1" s="1"/>
  <c r="I166" i="1" s="1"/>
  <c r="H165" i="1"/>
  <c r="I165" i="1" s="1"/>
  <c r="G165" i="1"/>
  <c r="G164" i="1"/>
  <c r="H164" i="1" s="1"/>
  <c r="I164" i="1" s="1"/>
  <c r="G163" i="1"/>
  <c r="H163" i="1" s="1"/>
  <c r="I163" i="1" s="1"/>
  <c r="G162" i="1"/>
  <c r="H162" i="1" s="1"/>
  <c r="I162" i="1" s="1"/>
  <c r="G161" i="1"/>
  <c r="H161" i="1" s="1"/>
  <c r="I161" i="1" s="1"/>
  <c r="G160" i="1"/>
  <c r="H160" i="1" s="1"/>
  <c r="I160" i="1" s="1"/>
  <c r="G159" i="1"/>
  <c r="H159" i="1" s="1"/>
  <c r="I159" i="1" s="1"/>
  <c r="G158" i="1"/>
  <c r="H158" i="1" s="1"/>
  <c r="I158" i="1" s="1"/>
  <c r="H157" i="1"/>
  <c r="I157" i="1" s="1"/>
  <c r="G157" i="1"/>
  <c r="G156" i="1"/>
  <c r="H156" i="1" s="1"/>
  <c r="I156" i="1" s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A19" i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I18" i="1"/>
</calcChain>
</file>

<file path=xl/sharedStrings.xml><?xml version="1.0" encoding="utf-8"?>
<sst xmlns="http://schemas.openxmlformats.org/spreadsheetml/2006/main" count="923" uniqueCount="242">
  <si>
    <t xml:space="preserve">                                                MINISTERIO DE DEFENSA NACIONAL</t>
  </si>
  <si>
    <t xml:space="preserve">                                                COMANDO COMANDANTE GENERAL FUERZAS MILITARES </t>
  </si>
  <si>
    <t xml:space="preserve">                                                EJÉRCITO NACIONAL</t>
  </si>
  <si>
    <t>FECHA:</t>
  </si>
  <si>
    <t xml:space="preserve">EMPRESA: </t>
  </si>
  <si>
    <t xml:space="preserve">NIT: </t>
  </si>
  <si>
    <t xml:space="preserve">DIRECCION : </t>
  </si>
  <si>
    <t>TELEFONO FAX :</t>
  </si>
  <si>
    <t xml:space="preserve">E-MAIL: </t>
  </si>
  <si>
    <t xml:space="preserve">REGIMEN: </t>
  </si>
  <si>
    <t>ITEM</t>
  </si>
  <si>
    <t xml:space="preserve">C.C. No. </t>
  </si>
  <si>
    <t>NIT:</t>
  </si>
  <si>
    <t>Dirección:</t>
  </si>
  <si>
    <t xml:space="preserve">Número de teléfono: </t>
  </si>
  <si>
    <t xml:space="preserve">Número de fax: </t>
  </si>
  <si>
    <t xml:space="preserve">Correo electrónico: </t>
  </si>
  <si>
    <t xml:space="preserve">CELULAR: </t>
  </si>
  <si>
    <r>
      <t xml:space="preserve">NOMBRE Y FIRMA 
</t>
    </r>
    <r>
      <rPr>
        <sz val="10"/>
        <color theme="1"/>
        <rFont val="Arial Narrow"/>
        <family val="2"/>
      </rPr>
      <t xml:space="preserve">(persona natural; representante legal de la sociedad; representante del consorcio o unión temporal o apoderado según el caso) </t>
    </r>
    <r>
      <rPr>
        <b/>
        <sz val="10"/>
        <color theme="1"/>
        <rFont val="Arial Narrow"/>
        <family val="2"/>
      </rPr>
      <t xml:space="preserve">
</t>
    </r>
  </si>
  <si>
    <t>PRECIO OFERTADO</t>
  </si>
  <si>
    <t>V/R  UNITARIO ANTES DE IMPUESTOS</t>
  </si>
  <si>
    <t>% IMPUESTO (SI APLICA)</t>
  </si>
  <si>
    <t>V/R IMPUESTO ( SI APLICA)</t>
  </si>
  <si>
    <t>V/R UNITARIO INCLUIDO IMPUESTOS DE LEY QUE APLIQUE</t>
  </si>
  <si>
    <t>Los precios de referencia incluyen los impuestos de ley, costos asociados para la entrega del bien y/o servicio en el punto establecido dentro del presente proceso y no podrán ser sobrepasados por los oferentes o será causal de rechazo.</t>
  </si>
  <si>
    <t>CANTIDAD</t>
  </si>
  <si>
    <t>C/U</t>
  </si>
  <si>
    <t xml:space="preserve">FORMULARIO
PROPUESTA ECONOMICA
</t>
  </si>
  <si>
    <t>V/R TOTAL INCLUIDO IMPUESTOS DE LEY QUE APLIQUE</t>
  </si>
  <si>
    <t>A-02-02-01-004-004</t>
  </si>
  <si>
    <t xml:space="preserve">DESCRIPCION </t>
  </si>
  <si>
    <t>NUMERO DE PARTE DE MANUAL</t>
  </si>
  <si>
    <t>UNIDAD DE MEDIDA</t>
  </si>
  <si>
    <t>FRENO DERECHO DE ALERON DE 8X18</t>
  </si>
  <si>
    <t xml:space="preserve">UNIDAD   </t>
  </si>
  <si>
    <t xml:space="preserve">ARANDELA NORD LOCK M8 INOX A4 </t>
  </si>
  <si>
    <t>NL8SS</t>
  </si>
  <si>
    <t>TOPE CONTRATUERCA DOBLE</t>
  </si>
  <si>
    <t>TORNILLO HT M8X1,25 25 A 10.9 INT/EXT MAT</t>
  </si>
  <si>
    <t>CHAVETA CÓNICA DE FRENO DE BOCA</t>
  </si>
  <si>
    <t>TORNILLO H M8X16 A4-80</t>
  </si>
  <si>
    <t>IS04017-M8X16-A4-80</t>
  </si>
  <si>
    <t>ARANDELA CON LENG ETA</t>
  </si>
  <si>
    <t>ARANDELA FRENO</t>
  </si>
  <si>
    <t>TORNILLO CON ESPIGA M6</t>
  </si>
  <si>
    <t>291318A</t>
  </si>
  <si>
    <t>RESORTE DE TOPE</t>
  </si>
  <si>
    <t>131451G</t>
  </si>
  <si>
    <t>TAPON</t>
  </si>
  <si>
    <t>291311S</t>
  </si>
  <si>
    <t>RESORTE DEL EMPUJADOR</t>
  </si>
  <si>
    <t>CHAVETA DE SOPORTE</t>
  </si>
  <si>
    <t>EMPUNADURA DE APERTURA</t>
  </si>
  <si>
    <t>291252D</t>
  </si>
  <si>
    <t>PASADOR RANURADOO G6 ISO8742 8X24</t>
  </si>
  <si>
    <t>EJE EQUIPADO</t>
  </si>
  <si>
    <t>291280J</t>
  </si>
  <si>
    <t>EJE DE TOPE</t>
  </si>
  <si>
    <t>131450F</t>
  </si>
  <si>
    <t>RESORTE DE APERTURA</t>
  </si>
  <si>
    <t>291300F</t>
  </si>
  <si>
    <t>RESORTE DE LA CREMALLERA</t>
  </si>
  <si>
    <t>291274C</t>
  </si>
  <si>
    <t>AMORTIGUADOR DE DISPARO</t>
  </si>
  <si>
    <t>RESORTE</t>
  </si>
  <si>
    <t>291120K</t>
  </si>
  <si>
    <t xml:space="preserve">EMPAQUE QUAD-RING </t>
  </si>
  <si>
    <t>JUNTA DE FIELTRO 3X3</t>
  </si>
  <si>
    <t>TOPE ELASTICO</t>
  </si>
  <si>
    <t>ARANDELA CL 6-12 NFE 25510 INOX A4-80</t>
  </si>
  <si>
    <t>ARANDELA Z14</t>
  </si>
  <si>
    <t xml:space="preserve">TUERCA HEXAGONAL M14X200 CLASE 10 </t>
  </si>
  <si>
    <t>ENGRASADOR DERECHO M6X100</t>
  </si>
  <si>
    <t>SOPORTE</t>
  </si>
  <si>
    <t>SEPARADOR</t>
  </si>
  <si>
    <t>FUELLE 35-35-430</t>
  </si>
  <si>
    <t>PROTECTOR</t>
  </si>
  <si>
    <t>ABRAZADERA DE CIERRE INOX. ANCHO 9 PARA DIA.25 A 40</t>
  </si>
  <si>
    <t>VOLANTE</t>
  </si>
  <si>
    <t>FUELLE 22-22-50</t>
  </si>
  <si>
    <t>TUERCA BAJA</t>
  </si>
  <si>
    <t>TUERCA CIEGA</t>
  </si>
  <si>
    <t>PASADOR CIL HUECO RANURA NORMAL 3X25</t>
  </si>
  <si>
    <t>BOTON CRUCETA</t>
  </si>
  <si>
    <t>RUEDA DENTADA</t>
  </si>
  <si>
    <t>ENGRASADOR HIDRAULICO DERECHO M6X100 CORTO</t>
  </si>
  <si>
    <t>FUELLE 34-50-230</t>
  </si>
  <si>
    <t>FUELLE 42-48-74</t>
  </si>
  <si>
    <t>RODAMIENTO RÍGIDO DE UNA FILA DE BALINES</t>
  </si>
  <si>
    <t>ABRAZADERA</t>
  </si>
  <si>
    <t>PASADOR CIL HUECO ISO8752 3X15-INT LUB</t>
  </si>
  <si>
    <t>TRINQUETE</t>
  </si>
  <si>
    <t>ABRAZADERA DE FIJACIÓN APRIETE 47-67</t>
  </si>
  <si>
    <t>TORNILLO C HC ISO4762</t>
  </si>
  <si>
    <t>JUNTA TORICA</t>
  </si>
  <si>
    <t>ARANDELA ELASTICA SCHNOOR 4 CON CINC</t>
  </si>
  <si>
    <t>JUNTA TORICA 68, 00X2, 00 NBR DUREZA 80 SHORE</t>
  </si>
  <si>
    <t>EMD251402</t>
  </si>
  <si>
    <t>CUBIERTA DE DEPÓSITO</t>
  </si>
  <si>
    <t>FILTRO DE LLENADO</t>
  </si>
  <si>
    <t xml:space="preserve">UNIÓN MACHO ORFS 8,10 - MACHO BSPP 3/8" </t>
  </si>
  <si>
    <t>ADAPTADOR PARA TUBO DE 10-3/8 GAS</t>
  </si>
  <si>
    <t>ANILLO, BS, 812.7, PD804</t>
  </si>
  <si>
    <t>BSB12,7PD804</t>
  </si>
  <si>
    <t>ELEMENTO DE REPUESTO</t>
  </si>
  <si>
    <t>UCR1229-25</t>
  </si>
  <si>
    <t>UNION MACHO CON JUNTA</t>
  </si>
  <si>
    <t>TOPE DE BOMBA DE MANO</t>
  </si>
  <si>
    <t>BIELETA DE MANIOBRA EQUIPADA</t>
  </si>
  <si>
    <t>EJE</t>
  </si>
  <si>
    <t>CABLE DE RUPTURA</t>
  </si>
  <si>
    <t>COLLAR DE BUCLE DESCENTRADO</t>
  </si>
  <si>
    <t>COLLAR DE FIJACION INOX,</t>
  </si>
  <si>
    <t>COLLAR (DIAM.:15)</t>
  </si>
  <si>
    <t>CABLE DERECHO EQUIPADO</t>
  </si>
  <si>
    <t>CABLE IZQUIERDO EQUIPADO</t>
  </si>
  <si>
    <t>COLLAR NEMIOX 60-125, ANCHURA:9, INOX</t>
  </si>
  <si>
    <t>ANCLAJE TRASERO AMORTIGUADOR</t>
  </si>
  <si>
    <t>RESORTE DE RETORNO</t>
  </si>
  <si>
    <t>PASADOR DE EJE ESPECIAL CABLE 1 PARA15&lt;EJE&lt;25</t>
  </si>
  <si>
    <t>CADENA</t>
  </si>
  <si>
    <t>ANILLO</t>
  </si>
  <si>
    <t>PLACA</t>
  </si>
  <si>
    <t>TORNILLO CABEZA HEXAGONAL M4X12-CL8.8</t>
  </si>
  <si>
    <t>ANILLO BALANCEADO</t>
  </si>
  <si>
    <t>JUNTA TORICA 44, 12X2, 62-PD804</t>
  </si>
  <si>
    <t>RESORTE DE TRACCION</t>
  </si>
  <si>
    <t>BLOQUE ELASTICO</t>
  </si>
  <si>
    <t>CABLE INOXIDABLE DIAM.</t>
  </si>
  <si>
    <t>ESPIGA DE BOLAS</t>
  </si>
  <si>
    <t>ANILLO JF4</t>
  </si>
  <si>
    <t>EMPAQUE QUAD-RING 10,77X16,014X2,62-20B8</t>
  </si>
  <si>
    <t>RESORTE DE COMPRESIÓN</t>
  </si>
  <si>
    <t>PASADOR CIL HUECO TIPO A 5-55, ACERO</t>
  </si>
  <si>
    <t>E25773A50-55STSEA</t>
  </si>
  <si>
    <t>PASADOR CIL HUECO TIPO A 10-55, ACERO</t>
  </si>
  <si>
    <t>E25773A100-55STSEA</t>
  </si>
  <si>
    <t>TORNILLO C HC ISO4762 M6X12-10.9-INT/EXT</t>
  </si>
  <si>
    <t>EMPAQUE TÓRICO 54,40-5,30 HYP380F</t>
  </si>
  <si>
    <t>TOPE</t>
  </si>
  <si>
    <t>ENLACE FRENO-LLENADOR</t>
  </si>
  <si>
    <t>JUNTA TORICA 10, 77-2, 62</t>
  </si>
  <si>
    <t>JUNTA COMPUESTA DAT EN 20B8 DIAM</t>
  </si>
  <si>
    <t>HILO</t>
  </si>
  <si>
    <t>ANILLO ELÁSTICO E22163 PARA EJE DE DIAM 20</t>
  </si>
  <si>
    <t>UNIÓN MACHO DESNUDA CILÍNDRICA DAT M12X1,5M14X1,5 DNE08</t>
  </si>
  <si>
    <t>TOPE DE TORNILLO</t>
  </si>
  <si>
    <t>ANILLO ELÁSTICO PARA EJE DIAM. 16</t>
  </si>
  <si>
    <t>SEGMENTO DE RETENCION</t>
  </si>
  <si>
    <t>RODAMIENTO DE AGUJAS UNIDAS</t>
  </si>
  <si>
    <t>NEUMATICO 105 LG1 (31x10.50R15LT)</t>
  </si>
  <si>
    <t>TUERCA DE RUEDA</t>
  </si>
  <si>
    <t>COJINETE, EXTERIOR</t>
  </si>
  <si>
    <t>1C32206</t>
  </si>
  <si>
    <t>COJINETE, INTERIOR</t>
  </si>
  <si>
    <t>1C30209</t>
  </si>
  <si>
    <t>ANILLO, ESTANQUEIDAD</t>
  </si>
  <si>
    <t>RESORTE DE RESTRICCION, EXTENSOR</t>
  </si>
  <si>
    <t>RESORTE LATERAL</t>
  </si>
  <si>
    <t>RESORTE DE RESTRICCION, AJUSTE</t>
  </si>
  <si>
    <t>MANDIBULA SIMPLEX 250X40</t>
  </si>
  <si>
    <t>CONJ. MANDIBULA RA 250X40</t>
  </si>
  <si>
    <t>PASADOR HENDIDO</t>
  </si>
  <si>
    <t>TUERCA DE CASTILLO</t>
  </si>
  <si>
    <t>ARANDELA PLANA</t>
  </si>
  <si>
    <t>ANILLO ROTO</t>
  </si>
  <si>
    <t>CABLE ELECTRICO DE SENALIZACION MK3</t>
  </si>
  <si>
    <t>CATADIOPTRICO</t>
  </si>
  <si>
    <t>8RA002-020-002</t>
  </si>
  <si>
    <t>CATADIOPTRICO ADHESIVO</t>
  </si>
  <si>
    <t>LINTERNA IZQUIERDA CABLEADA</t>
  </si>
  <si>
    <t>LINTERNA DERECHA CABLEADA</t>
  </si>
  <si>
    <t>EMPAQUE TORICO</t>
  </si>
  <si>
    <t>EMD251122</t>
  </si>
  <si>
    <t>CORDON DE DISPARO</t>
  </si>
  <si>
    <t>LEVA</t>
  </si>
  <si>
    <t>CONDUCTO FLEXIBLE GATO LADO VARRILLA</t>
  </si>
  <si>
    <t>CONDUCTO FLEXIBLE GATO LADO GS</t>
  </si>
  <si>
    <t>AMORTIGUADOR FLEX AMOR 63-33-27</t>
  </si>
  <si>
    <t>FUELLE 48-48-74</t>
  </si>
  <si>
    <t>A-02-02-01-008-005</t>
  </si>
  <si>
    <t>PRECIO TOTAL INCLUIDO IMPUESTOS DE LEY QUE APLIQUE</t>
  </si>
  <si>
    <t xml:space="preserve">BOCA DE FUEGO CULATA: DE ACUERDO A LAS ESPECIFICACIONES TECNICAS
</t>
  </si>
  <si>
    <t>N/A</t>
  </si>
  <si>
    <t>SERVICIO</t>
  </si>
  <si>
    <t xml:space="preserve">MASA DE RETROCESO INTEGRADA: DE ACUERDO A LAS ESPECIFICACIONES TECNICAS
</t>
  </si>
  <si>
    <t>CORREDERA EQUIPADA: DE ACUERDO A LAS ESPECIFICACIONES TECNICAS</t>
  </si>
  <si>
    <t>BOMBA DE MANO EQUIPADA: DE ACUERDO A LAS ESPECIFICACIONES TECNICAS</t>
  </si>
  <si>
    <t>KIT HIDRAULICO: DE ACUERDO A LAS ESPECIFICACIONES TECNICAS</t>
  </si>
  <si>
    <t>FLECHA DERECHA INTEGRADA: DE ACUERDO A LAS ESPECIFICACIONES TECNICAS</t>
  </si>
  <si>
    <t>FLECHA IZQUIERDA INTEGRADA: DE ACUERDO A LAS ESPECIFICACIONES TECNICAS</t>
  </si>
  <si>
    <t>CUREÑA INTEGRADA: DE ACUERDO A LAS ESPECIFICACIONES TECNICAS</t>
  </si>
  <si>
    <t>CONJ. MANDO DE ELEVACION: DE ACUERDO A LAS ESPECIFICACIONES TECNICAS</t>
  </si>
  <si>
    <t>CONJUNTO MANDO DIRECCIONAL VE: DE ACUERDO A LAS ESPECIFICACIONES TECNICAS</t>
  </si>
  <si>
    <t>BRAZO DE SUSPENSION DERECHO E IZQUIERDO: DE ACUERDO A LAS ESPECIFICACIONES TECNICAS</t>
  </si>
  <si>
    <t>RUEDA EQUIPADA: DE ACUERDO A LAS ESPECIFICACIONES TECNICAS</t>
  </si>
  <si>
    <t xml:space="preserve">SILLA GIRATORIA EQUIPADA: DE ACUERDO A LAS ESPECIFICACIONES TECNICAS
</t>
  </si>
  <si>
    <t xml:space="preserve">SENALIZACION DERECHA E IZQUIERDA EQUIPADA: DE ACUERDO A LAS ESPECIFICACIONES TECNICAS
</t>
  </si>
  <si>
    <t>CABLE ELECTRICO DE SEÑALIZACION MKIII: DE ACUERDO A LAS ESPECIFICACIONES TECNICAS</t>
  </si>
  <si>
    <t xml:space="preserve">BLOQUEO DE LAS FLECHAS: DE ACUERDO A LAS ESPECIFICACIONES TECNICAS
</t>
  </si>
  <si>
    <t xml:space="preserve">LATONERIA Y PINTURA: DE ACUERDO A LAS ESPECIFICACIONES TECNICAS
</t>
  </si>
  <si>
    <t xml:space="preserve">MANTENIMIENTO APARATO DE PUNTERÍA GP2: DE ACUERDO A LAS ESPECIFICACIONES TECNICAS
</t>
  </si>
  <si>
    <t xml:space="preserve">MEDICIÓN TUBO O CAÑON: DE ACUERDO A LAS ESPECIFICACIONES TECNICAS
</t>
  </si>
  <si>
    <t xml:space="preserve">MEDICIÓN CONOS DE SUSPENSIÓN: DE ACUERDO A LAS ESPECIFICACIONES TECNICAS
</t>
  </si>
  <si>
    <t xml:space="preserve">MEDICIÓN EJE DE MUÑONES DE LA CORREDERA: DE ACUERDO A LAS ESPECIFICACIONES TECNICAS
</t>
  </si>
  <si>
    <t xml:space="preserve">MEDICIÓN GUARNICIONES POSTERIORES: DE ACUERDO A LAS ESPECIFICACIONES TECNICAS
</t>
  </si>
  <si>
    <t xml:space="preserve">MEDICIÓN PLACAS DE FRICCIÓN: DE ACUERDO A LAS ESPECIFICACIONES TECNICAS
</t>
  </si>
  <si>
    <t xml:space="preserve">MEDICIÓN TAMBOR DE RUEDAS: DE ACUERDO A LAS ESPECIFICACIONES TECNICAS
</t>
  </si>
  <si>
    <t>A-02-02-01-003-006</t>
  </si>
  <si>
    <t>AMARRES PLASTICOS 20CM X 100 UNIDADES</t>
  </si>
  <si>
    <t>PK</t>
  </si>
  <si>
    <t>A-02-02-01-003-004</t>
  </si>
  <si>
    <t>FLUIDO HIDRAULICO REF H515 NATO</t>
  </si>
  <si>
    <t>CTO</t>
  </si>
  <si>
    <t>GRASA SINTETICA ALTA TEMPERATURA</t>
  </si>
  <si>
    <t>RECARGA BALA NITROGENO ( 200 BARES)</t>
  </si>
  <si>
    <t>THINNER CORRIENTE XGALON</t>
  </si>
  <si>
    <t>ACEITE LUBRICANTE ARMAMENTO</t>
  </si>
  <si>
    <t>GLN</t>
  </si>
  <si>
    <t>A-02-02-01-003-008</t>
  </si>
  <si>
    <t>DISCO ABRASIVO 14"</t>
  </si>
  <si>
    <t>CINTA DE ENMASCARAR 18MM X 40M</t>
  </si>
  <si>
    <t>RO</t>
  </si>
  <si>
    <t>A-02-02-01-003-005</t>
  </si>
  <si>
    <t>PAÑO DE LIMPIEZA</t>
  </si>
  <si>
    <t>PINTURA  POLIURETANO VERDE</t>
  </si>
  <si>
    <t>DISOLVENTE PARA PINTURA DE POLIURETANO</t>
  </si>
  <si>
    <t>IMPRIMANTE ANTICORROSIVO</t>
  </si>
  <si>
    <t>DESENGRASANTE  LIQUIDO MULTIUSOS</t>
  </si>
  <si>
    <t>PASTA PARA SOLDAR ESTAÑO 25 GR</t>
  </si>
  <si>
    <t>LIMPIA CONTACTOS AEROSOL DE SECADO frasco x300ml</t>
  </si>
  <si>
    <t>SOLDADURA 4043 ALUMINIO 1/8</t>
  </si>
  <si>
    <t>KG</t>
  </si>
  <si>
    <t>SOLDADURA ESTAÑO/PLOMO 1/2 CARRETE</t>
  </si>
  <si>
    <t>DETERGENTE EN POLVO NEUTRO DE 1 KG</t>
  </si>
  <si>
    <t>V/R  UNITARIO EXCLUIDO DE IVA A LA IMPORTACION</t>
  </si>
  <si>
    <t>VALOR IVA</t>
  </si>
  <si>
    <t>V/R  TOTAL EXCLUIDO DE IVA A LA IMPORTACION</t>
  </si>
  <si>
    <t>VALOR UNITARIO SIN IVA</t>
  </si>
  <si>
    <t>VALOR UNITARIO CONIVA</t>
  </si>
  <si>
    <t>PRECIOS DE REFERENCIA</t>
  </si>
  <si>
    <t>EXCLUIDO DE IVA A LA IMPORTACION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</si>
</sst>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-C0A]d\-mmm\-yy;@"/>
    <numFmt numFmtId="165" formatCode="&quot;$&quot;\ #,##0.00"/>
    <numFmt numFmtId="166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6"/>
      <name val="Arial Narrow"/>
      <family val="2"/>
    </font>
    <font>
      <sz val="6"/>
      <color theme="1"/>
      <name val="Arial Narrow"/>
      <family val="2"/>
    </font>
    <font>
      <sz val="6"/>
      <name val="Arial Narrow"/>
      <family val="2"/>
    </font>
    <font>
      <b/>
      <sz val="6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 Narrow"/>
      <family val="2"/>
    </font>
    <font>
      <sz val="1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10" fillId="0" borderId="0"/>
    <xf numFmtId="166" fontId="10" fillId="0" borderId="0" applyFont="0" applyFill="0" applyBorder="0" applyAlignment="0" applyProtection="0"/>
    <xf numFmtId="0" fontId="11" fillId="0" borderId="0"/>
    <xf numFmtId="44" fontId="10" fillId="0" borderId="0" applyFont="0" applyFill="0" applyBorder="0" applyAlignment="0" applyProtection="0"/>
    <xf numFmtId="0" fontId="16" fillId="0" borderId="0"/>
    <xf numFmtId="0" fontId="16" fillId="0" borderId="0"/>
    <xf numFmtId="0" fontId="10" fillId="0" borderId="0"/>
  </cellStyleXfs>
  <cellXfs count="8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3" fillId="0" borderId="1" xfId="0" applyFont="1" applyBorder="1"/>
    <xf numFmtId="165" fontId="9" fillId="0" borderId="0" xfId="0" applyNumberFormat="1" applyFont="1" applyAlignme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3" fillId="0" borderId="2" xfId="0" applyFont="1" applyBorder="1" applyAlignment="1">
      <alignment horizontal="center" vertical="center"/>
    </xf>
    <xf numFmtId="165" fontId="12" fillId="2" borderId="2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/>
    <xf numFmtId="164" fontId="2" fillId="0" borderId="0" xfId="0" applyNumberFormat="1" applyFont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12" fillId="2" borderId="0" xfId="0" applyFont="1" applyFill="1" applyAlignment="1">
      <alignment horizontal="left"/>
    </xf>
    <xf numFmtId="0" fontId="13" fillId="0" borderId="0" xfId="0" applyFont="1"/>
    <xf numFmtId="3" fontId="13" fillId="0" borderId="0" xfId="0" applyNumberFormat="1" applyFont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3" fontId="12" fillId="3" borderId="2" xfId="0" applyNumberFormat="1" applyFont="1" applyFill="1" applyBorder="1" applyAlignment="1">
      <alignment horizontal="center" vertical="center" wrapText="1"/>
    </xf>
    <xf numFmtId="165" fontId="12" fillId="4" borderId="2" xfId="0" applyNumberFormat="1" applyFont="1" applyFill="1" applyBorder="1" applyAlignment="1">
      <alignment horizontal="center" vertical="center" wrapText="1"/>
    </xf>
    <xf numFmtId="0" fontId="14" fillId="5" borderId="3" xfId="0" applyFont="1" applyFill="1" applyBorder="1" applyAlignment="1" applyProtection="1">
      <alignment vertical="center" wrapText="1"/>
      <protection locked="0"/>
    </xf>
    <xf numFmtId="0" fontId="14" fillId="5" borderId="2" xfId="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3" fontId="13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0" fontId="14" fillId="5" borderId="2" xfId="0" applyFont="1" applyFill="1" applyBorder="1" applyAlignment="1" applyProtection="1">
      <alignment horizontal="center" vertical="center"/>
      <protection locked="0"/>
    </xf>
    <xf numFmtId="0" fontId="14" fillId="5" borderId="3" xfId="7" applyFont="1" applyFill="1" applyBorder="1" applyAlignment="1" applyProtection="1">
      <alignment vertical="center" wrapText="1"/>
      <protection locked="0"/>
    </xf>
    <xf numFmtId="0" fontId="14" fillId="5" borderId="2" xfId="7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>
      <alignment horizontal="left" vertical="center"/>
    </xf>
    <xf numFmtId="0" fontId="13" fillId="2" borderId="0" xfId="0" applyFont="1" applyFill="1"/>
    <xf numFmtId="0" fontId="13" fillId="2" borderId="2" xfId="0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 applyProtection="1">
      <alignment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5" borderId="3" xfId="0" applyFont="1" applyFill="1" applyBorder="1" applyAlignment="1" applyProtection="1">
      <alignment wrapText="1"/>
      <protection locked="0"/>
    </xf>
    <xf numFmtId="0" fontId="14" fillId="0" borderId="5" xfId="0" applyFont="1" applyBorder="1" applyAlignment="1" applyProtection="1">
      <alignment wrapText="1"/>
      <protection locked="0"/>
    </xf>
    <xf numFmtId="0" fontId="13" fillId="5" borderId="2" xfId="0" applyFont="1" applyFill="1" applyBorder="1" applyAlignment="1">
      <alignment wrapText="1"/>
    </xf>
    <xf numFmtId="0" fontId="18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 applyProtection="1">
      <alignment vertical="center"/>
      <protection locked="0"/>
    </xf>
    <xf numFmtId="165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2" fillId="2" borderId="2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165" fontId="12" fillId="2" borderId="2" xfId="0" applyNumberFormat="1" applyFont="1" applyFill="1" applyBorder="1" applyAlignment="1">
      <alignment horizontal="center" vertical="center"/>
    </xf>
    <xf numFmtId="0" fontId="3" fillId="0" borderId="0" xfId="0" applyFont="1" applyBorder="1"/>
    <xf numFmtId="165" fontId="6" fillId="0" borderId="0" xfId="0" applyNumberFormat="1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5" fontId="7" fillId="0" borderId="0" xfId="0" applyNumberFormat="1" applyFont="1" applyFill="1"/>
    <xf numFmtId="0" fontId="3" fillId="0" borderId="0" xfId="0" applyFont="1" applyFill="1"/>
    <xf numFmtId="165" fontId="8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165" fontId="9" fillId="0" borderId="0" xfId="0" applyNumberFormat="1" applyFont="1" applyFill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2" fillId="2" borderId="3" xfId="0" applyFont="1" applyFill="1" applyBorder="1" applyAlignment="1" applyProtection="1">
      <alignment horizontal="left" vertical="center"/>
      <protection locked="0"/>
    </xf>
    <xf numFmtId="0" fontId="12" fillId="2" borderId="4" xfId="0" applyFont="1" applyFill="1" applyBorder="1" applyAlignment="1" applyProtection="1">
      <alignment horizontal="left" vertical="center"/>
      <protection locked="0"/>
    </xf>
    <xf numFmtId="0" fontId="12" fillId="2" borderId="4" xfId="0" applyFont="1" applyFill="1" applyBorder="1" applyAlignment="1" applyProtection="1">
      <alignment horizontal="left" vertical="center"/>
      <protection locked="0"/>
    </xf>
    <xf numFmtId="0" fontId="13" fillId="5" borderId="3" xfId="0" applyFont="1" applyFill="1" applyBorder="1" applyAlignment="1">
      <alignment wrapText="1"/>
    </xf>
    <xf numFmtId="0" fontId="19" fillId="0" borderId="2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right" vertical="center"/>
      <protection locked="0"/>
    </xf>
  </cellXfs>
  <cellStyles count="8">
    <cellStyle name="Millares 2" xfId="2" xr:uid="{AF8EDCDE-F11C-4359-9372-C69DD0E394BB}"/>
    <cellStyle name="Moneda 40" xfId="4" xr:uid="{5988435E-52B6-4341-8DB7-B1EE881EA40F}"/>
    <cellStyle name="Normal" xfId="0" builtinId="0"/>
    <cellStyle name="Normal 2" xfId="1" xr:uid="{874ACEDA-BB98-483F-B4FF-7F8001283D81}"/>
    <cellStyle name="Normal 2 11" xfId="7" xr:uid="{B34ADE6A-C487-4557-94B2-C12FE2AB6179}"/>
    <cellStyle name="Normal 3 2" xfId="5" xr:uid="{3B07FD7C-7CD4-4DCD-A975-0FEFA773EE62}"/>
    <cellStyle name="Normal 4" xfId="3" xr:uid="{80496A49-016B-489F-9115-D0D5DEBA845F}"/>
    <cellStyle name="Normal 6 10" xfId="6" xr:uid="{635E09B3-F634-4E9D-B9B5-E9B057BA1CB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3"/>
  <sheetViews>
    <sheetView tabSelected="1" zoomScaleNormal="100" workbookViewId="0">
      <selection activeCell="A4" sqref="A4:H4"/>
    </sheetView>
  </sheetViews>
  <sheetFormatPr baseColWidth="10" defaultColWidth="11.453125" defaultRowHeight="13" x14ac:dyDescent="0.3"/>
  <cols>
    <col min="1" max="1" width="12.453125" style="2" customWidth="1"/>
    <col min="2" max="2" width="36.54296875" style="3" customWidth="1"/>
    <col min="3" max="3" width="11" style="2" customWidth="1"/>
    <col min="4" max="4" width="13.7265625" style="2" customWidth="1"/>
    <col min="5" max="5" width="13" style="68" customWidth="1"/>
    <col min="6" max="6" width="16.7265625" style="69" customWidth="1"/>
    <col min="7" max="7" width="15.7265625" style="2" customWidth="1"/>
    <col min="8" max="8" width="14.6328125" style="3" customWidth="1"/>
    <col min="9" max="9" width="11.453125" style="3"/>
    <col min="10" max="16384" width="11.453125" style="2"/>
  </cols>
  <sheetData>
    <row r="1" spans="1:14" s="1" customFormat="1" x14ac:dyDescent="0.3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4" s="1" customFormat="1" x14ac:dyDescent="0.35">
      <c r="A2" s="56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4" s="1" customFormat="1" x14ac:dyDescent="0.35">
      <c r="A3" s="56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4" s="1" customFormat="1" x14ac:dyDescent="0.35">
      <c r="A4" s="56"/>
      <c r="B4" s="57"/>
      <c r="C4" s="57"/>
      <c r="D4" s="57"/>
      <c r="E4" s="57"/>
      <c r="F4" s="57"/>
      <c r="G4" s="57"/>
      <c r="H4" s="57"/>
      <c r="I4" s="9"/>
    </row>
    <row r="5" spans="1:14" s="1" customFormat="1" x14ac:dyDescent="0.35">
      <c r="A5" s="6"/>
      <c r="B5" s="9"/>
      <c r="C5" s="10"/>
      <c r="D5" s="10"/>
      <c r="E5" s="66"/>
      <c r="F5" s="67"/>
      <c r="G5" s="10"/>
      <c r="H5" s="9"/>
      <c r="I5" s="9"/>
    </row>
    <row r="6" spans="1:14" s="1" customFormat="1" x14ac:dyDescent="0.35">
      <c r="A6" s="61" t="s">
        <v>27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</row>
    <row r="7" spans="1:14" x14ac:dyDescent="0.3">
      <c r="A7" s="7"/>
    </row>
    <row r="8" spans="1:14" s="1" customFormat="1" x14ac:dyDescent="0.35">
      <c r="A8" s="4" t="s">
        <v>3</v>
      </c>
      <c r="B8" s="12"/>
      <c r="C8" s="11"/>
      <c r="D8" s="11"/>
      <c r="E8" s="70"/>
      <c r="F8" s="71"/>
      <c r="H8" s="13"/>
      <c r="I8" s="13"/>
    </row>
    <row r="9" spans="1:14" s="1" customFormat="1" x14ac:dyDescent="0.35">
      <c r="A9" s="4" t="s">
        <v>4</v>
      </c>
      <c r="B9" s="12"/>
      <c r="C9" s="11"/>
      <c r="D9" s="11"/>
      <c r="E9" s="70"/>
      <c r="F9" s="71"/>
      <c r="H9" s="13"/>
      <c r="I9" s="13"/>
    </row>
    <row r="10" spans="1:14" s="1" customFormat="1" x14ac:dyDescent="0.35">
      <c r="A10" s="4" t="s">
        <v>5</v>
      </c>
      <c r="B10" s="13"/>
      <c r="E10" s="70"/>
      <c r="F10" s="71"/>
      <c r="H10" s="13"/>
      <c r="I10" s="13"/>
    </row>
    <row r="11" spans="1:14" s="1" customFormat="1" x14ac:dyDescent="0.35">
      <c r="A11" s="4" t="s">
        <v>6</v>
      </c>
      <c r="B11" s="13"/>
      <c r="E11" s="70"/>
      <c r="F11" s="71"/>
      <c r="H11" s="13"/>
      <c r="I11" s="19"/>
    </row>
    <row r="12" spans="1:14" s="1" customFormat="1" x14ac:dyDescent="0.35">
      <c r="A12" s="4" t="s">
        <v>7</v>
      </c>
      <c r="B12" s="80" t="s">
        <v>17</v>
      </c>
      <c r="E12" s="70"/>
      <c r="F12" s="71"/>
      <c r="H12" s="13"/>
      <c r="I12" s="19"/>
    </row>
    <row r="13" spans="1:14" s="1" customFormat="1" x14ac:dyDescent="0.35">
      <c r="A13" s="4" t="s">
        <v>8</v>
      </c>
      <c r="B13" s="13"/>
      <c r="E13" s="71"/>
      <c r="F13" s="72"/>
      <c r="G13" s="8"/>
      <c r="H13" s="54"/>
      <c r="I13" s="19"/>
    </row>
    <row r="14" spans="1:14" s="5" customFormat="1" x14ac:dyDescent="0.35">
      <c r="A14" s="4" t="s">
        <v>9</v>
      </c>
      <c r="B14" s="9"/>
      <c r="C14" s="9"/>
      <c r="D14" s="9"/>
      <c r="E14" s="72"/>
      <c r="F14" s="72"/>
      <c r="G14" s="8"/>
      <c r="H14" s="54"/>
      <c r="I14" s="13"/>
    </row>
    <row r="15" spans="1:14" x14ac:dyDescent="0.3">
      <c r="A15" s="65"/>
      <c r="E15" s="73"/>
      <c r="F15" s="64" t="s">
        <v>240</v>
      </c>
      <c r="G15" s="64"/>
      <c r="H15" s="64"/>
      <c r="I15" s="64"/>
      <c r="J15" s="64" t="s">
        <v>19</v>
      </c>
      <c r="K15" s="64"/>
      <c r="L15" s="64"/>
      <c r="M15" s="64"/>
      <c r="N15" s="64"/>
    </row>
    <row r="16" spans="1:14" x14ac:dyDescent="0.3">
      <c r="A16" s="58" t="s">
        <v>29</v>
      </c>
      <c r="B16" s="58"/>
      <c r="C16" s="26"/>
      <c r="D16" s="27"/>
      <c r="E16" s="28"/>
      <c r="F16" s="64"/>
      <c r="G16" s="64"/>
      <c r="H16" s="64"/>
      <c r="I16" s="64"/>
      <c r="J16" s="64"/>
      <c r="K16" s="64"/>
      <c r="L16" s="64"/>
      <c r="M16" s="64"/>
      <c r="N16" s="64"/>
    </row>
    <row r="17" spans="1:14" ht="45" x14ac:dyDescent="0.3">
      <c r="A17" s="29" t="s">
        <v>10</v>
      </c>
      <c r="B17" s="30" t="s">
        <v>30</v>
      </c>
      <c r="C17" s="30" t="s">
        <v>31</v>
      </c>
      <c r="D17" s="30" t="s">
        <v>32</v>
      </c>
      <c r="E17" s="31" t="s">
        <v>25</v>
      </c>
      <c r="F17" s="32" t="s">
        <v>235</v>
      </c>
      <c r="G17" s="32" t="s">
        <v>236</v>
      </c>
      <c r="H17" s="32" t="s">
        <v>235</v>
      </c>
      <c r="I17" s="32" t="s">
        <v>237</v>
      </c>
      <c r="J17" s="15" t="s">
        <v>20</v>
      </c>
      <c r="K17" s="15" t="s">
        <v>21</v>
      </c>
      <c r="L17" s="15" t="s">
        <v>22</v>
      </c>
      <c r="M17" s="15" t="s">
        <v>23</v>
      </c>
      <c r="N17" s="15" t="s">
        <v>28</v>
      </c>
    </row>
    <row r="18" spans="1:14" ht="31.5" x14ac:dyDescent="0.3">
      <c r="A18" s="14">
        <v>1</v>
      </c>
      <c r="B18" s="33" t="s">
        <v>33</v>
      </c>
      <c r="C18" s="34">
        <v>15295013000</v>
      </c>
      <c r="D18" s="35" t="s">
        <v>34</v>
      </c>
      <c r="E18" s="36">
        <v>7</v>
      </c>
      <c r="F18" s="16">
        <v>1402638.68</v>
      </c>
      <c r="G18" s="79" t="s">
        <v>241</v>
      </c>
      <c r="H18" s="16">
        <v>1402638.68</v>
      </c>
      <c r="I18" s="16">
        <f>E18*H18</f>
        <v>9818470.7599999998</v>
      </c>
      <c r="J18" s="18"/>
      <c r="K18" s="79" t="s">
        <v>241</v>
      </c>
      <c r="L18" s="79" t="s">
        <v>241</v>
      </c>
      <c r="M18" s="18"/>
      <c r="N18" s="18"/>
    </row>
    <row r="19" spans="1:14" ht="31.5" x14ac:dyDescent="0.3">
      <c r="A19" s="14">
        <f>+A18+1</f>
        <v>2</v>
      </c>
      <c r="B19" s="33" t="s">
        <v>35</v>
      </c>
      <c r="C19" s="34" t="s">
        <v>36</v>
      </c>
      <c r="D19" s="35" t="s">
        <v>34</v>
      </c>
      <c r="E19" s="36">
        <v>28</v>
      </c>
      <c r="F19" s="16">
        <v>2004975.23</v>
      </c>
      <c r="G19" s="79" t="s">
        <v>241</v>
      </c>
      <c r="H19" s="16">
        <v>2004975.23</v>
      </c>
      <c r="I19" s="16">
        <f t="shared" ref="I19:I82" si="0">E19*H19</f>
        <v>56139306.439999998</v>
      </c>
      <c r="J19" s="18"/>
      <c r="K19" s="79" t="s">
        <v>241</v>
      </c>
      <c r="L19" s="79" t="s">
        <v>241</v>
      </c>
      <c r="M19" s="18"/>
      <c r="N19" s="18"/>
    </row>
    <row r="20" spans="1:14" ht="31.5" x14ac:dyDescent="0.3">
      <c r="A20" s="14">
        <f t="shared" ref="A20:A83" si="1">+A19+1</f>
        <v>3</v>
      </c>
      <c r="B20" s="33" t="s">
        <v>37</v>
      </c>
      <c r="C20" s="34">
        <v>82151283000</v>
      </c>
      <c r="D20" s="35" t="s">
        <v>34</v>
      </c>
      <c r="E20" s="36">
        <v>7</v>
      </c>
      <c r="F20" s="16">
        <v>5593094.5099999998</v>
      </c>
      <c r="G20" s="79" t="s">
        <v>241</v>
      </c>
      <c r="H20" s="16">
        <v>5593094.5099999998</v>
      </c>
      <c r="I20" s="16">
        <f t="shared" si="0"/>
        <v>39151661.57</v>
      </c>
      <c r="J20" s="18"/>
      <c r="K20" s="79" t="s">
        <v>241</v>
      </c>
      <c r="L20" s="79" t="s">
        <v>241</v>
      </c>
      <c r="M20" s="18"/>
      <c r="N20" s="18"/>
    </row>
    <row r="21" spans="1:14" ht="31.5" x14ac:dyDescent="0.3">
      <c r="A21" s="14">
        <f t="shared" si="1"/>
        <v>4</v>
      </c>
      <c r="B21" s="33" t="s">
        <v>38</v>
      </c>
      <c r="C21" s="34">
        <v>10105785</v>
      </c>
      <c r="D21" s="35" t="s">
        <v>34</v>
      </c>
      <c r="E21" s="36">
        <v>7</v>
      </c>
      <c r="F21" s="16">
        <v>354149.22</v>
      </c>
      <c r="G21" s="79" t="s">
        <v>241</v>
      </c>
      <c r="H21" s="16">
        <v>354149.22</v>
      </c>
      <c r="I21" s="16">
        <f t="shared" si="0"/>
        <v>2479044.54</v>
      </c>
      <c r="J21" s="18"/>
      <c r="K21" s="79" t="s">
        <v>241</v>
      </c>
      <c r="L21" s="79" t="s">
        <v>241</v>
      </c>
      <c r="M21" s="18"/>
      <c r="N21" s="18"/>
    </row>
    <row r="22" spans="1:14" ht="31.5" x14ac:dyDescent="0.3">
      <c r="A22" s="14">
        <f t="shared" si="1"/>
        <v>5</v>
      </c>
      <c r="B22" s="33" t="s">
        <v>39</v>
      </c>
      <c r="C22" s="34">
        <v>82115688000</v>
      </c>
      <c r="D22" s="35" t="s">
        <v>34</v>
      </c>
      <c r="E22" s="36">
        <v>14</v>
      </c>
      <c r="F22" s="16">
        <v>5536089.8799999999</v>
      </c>
      <c r="G22" s="79" t="s">
        <v>241</v>
      </c>
      <c r="H22" s="16">
        <v>5536089.8799999999</v>
      </c>
      <c r="I22" s="16">
        <f t="shared" si="0"/>
        <v>77505258.319999993</v>
      </c>
      <c r="J22" s="18"/>
      <c r="K22" s="79" t="s">
        <v>241</v>
      </c>
      <c r="L22" s="79" t="s">
        <v>241</v>
      </c>
      <c r="M22" s="18"/>
      <c r="N22" s="18"/>
    </row>
    <row r="23" spans="1:14" ht="31.5" x14ac:dyDescent="0.3">
      <c r="A23" s="14">
        <f t="shared" si="1"/>
        <v>6</v>
      </c>
      <c r="B23" s="33" t="s">
        <v>40</v>
      </c>
      <c r="C23" s="34" t="s">
        <v>41</v>
      </c>
      <c r="D23" s="35" t="s">
        <v>34</v>
      </c>
      <c r="E23" s="36">
        <v>28</v>
      </c>
      <c r="F23" s="16">
        <v>186087.83</v>
      </c>
      <c r="G23" s="79" t="s">
        <v>241</v>
      </c>
      <c r="H23" s="16">
        <v>186087.83</v>
      </c>
      <c r="I23" s="16">
        <f t="shared" si="0"/>
        <v>5210459.2399999993</v>
      </c>
      <c r="J23" s="18"/>
      <c r="K23" s="79" t="s">
        <v>241</v>
      </c>
      <c r="L23" s="79" t="s">
        <v>241</v>
      </c>
      <c r="M23" s="18"/>
      <c r="N23" s="18"/>
    </row>
    <row r="24" spans="1:14" ht="31.5" x14ac:dyDescent="0.3">
      <c r="A24" s="14">
        <f t="shared" si="1"/>
        <v>7</v>
      </c>
      <c r="B24" s="33" t="s">
        <v>42</v>
      </c>
      <c r="C24" s="34">
        <v>10307810</v>
      </c>
      <c r="D24" s="35" t="s">
        <v>34</v>
      </c>
      <c r="E24" s="36">
        <v>7</v>
      </c>
      <c r="F24" s="16">
        <v>1356636.05</v>
      </c>
      <c r="G24" s="79" t="s">
        <v>241</v>
      </c>
      <c r="H24" s="16">
        <v>1356636.05</v>
      </c>
      <c r="I24" s="16">
        <f t="shared" si="0"/>
        <v>9496452.3499999996</v>
      </c>
      <c r="J24" s="18"/>
      <c r="K24" s="79" t="s">
        <v>241</v>
      </c>
      <c r="L24" s="79" t="s">
        <v>241</v>
      </c>
      <c r="M24" s="18"/>
      <c r="N24" s="18"/>
    </row>
    <row r="25" spans="1:14" ht="31.5" x14ac:dyDescent="0.3">
      <c r="A25" s="14">
        <f t="shared" si="1"/>
        <v>8</v>
      </c>
      <c r="B25" s="33" t="s">
        <v>43</v>
      </c>
      <c r="C25" s="34">
        <v>10307800</v>
      </c>
      <c r="D25" s="35" t="s">
        <v>34</v>
      </c>
      <c r="E25" s="36">
        <v>7</v>
      </c>
      <c r="F25" s="16">
        <v>1321810.18</v>
      </c>
      <c r="G25" s="79" t="s">
        <v>241</v>
      </c>
      <c r="H25" s="16">
        <v>1321810.18</v>
      </c>
      <c r="I25" s="16">
        <f t="shared" si="0"/>
        <v>9252671.2599999998</v>
      </c>
      <c r="J25" s="18"/>
      <c r="K25" s="79" t="s">
        <v>241</v>
      </c>
      <c r="L25" s="79" t="s">
        <v>241</v>
      </c>
      <c r="M25" s="18"/>
      <c r="N25" s="18"/>
    </row>
    <row r="26" spans="1:14" ht="31.5" x14ac:dyDescent="0.3">
      <c r="A26" s="14">
        <f t="shared" si="1"/>
        <v>9</v>
      </c>
      <c r="B26" s="33" t="s">
        <v>44</v>
      </c>
      <c r="C26" s="34" t="s">
        <v>45</v>
      </c>
      <c r="D26" s="35" t="s">
        <v>34</v>
      </c>
      <c r="E26" s="36">
        <v>7</v>
      </c>
      <c r="F26" s="16">
        <v>998516.18</v>
      </c>
      <c r="G26" s="79" t="s">
        <v>241</v>
      </c>
      <c r="H26" s="16">
        <v>998516.18</v>
      </c>
      <c r="I26" s="16">
        <f t="shared" si="0"/>
        <v>6989613.2600000007</v>
      </c>
      <c r="J26" s="18"/>
      <c r="K26" s="79" t="s">
        <v>241</v>
      </c>
      <c r="L26" s="79" t="s">
        <v>241</v>
      </c>
      <c r="M26" s="18"/>
      <c r="N26" s="18"/>
    </row>
    <row r="27" spans="1:14" ht="31.5" x14ac:dyDescent="0.3">
      <c r="A27" s="14">
        <f t="shared" si="1"/>
        <v>10</v>
      </c>
      <c r="B27" s="33" t="s">
        <v>46</v>
      </c>
      <c r="C27" s="34" t="s">
        <v>47</v>
      </c>
      <c r="D27" s="35" t="s">
        <v>34</v>
      </c>
      <c r="E27" s="36">
        <v>7</v>
      </c>
      <c r="F27" s="16">
        <v>211422.74</v>
      </c>
      <c r="G27" s="79" t="s">
        <v>241</v>
      </c>
      <c r="H27" s="16">
        <v>211422.74</v>
      </c>
      <c r="I27" s="16">
        <f t="shared" si="0"/>
        <v>1479959.18</v>
      </c>
      <c r="J27" s="18"/>
      <c r="K27" s="79" t="s">
        <v>241</v>
      </c>
      <c r="L27" s="79" t="s">
        <v>241</v>
      </c>
      <c r="M27" s="18"/>
      <c r="N27" s="18"/>
    </row>
    <row r="28" spans="1:14" ht="31.5" x14ac:dyDescent="0.3">
      <c r="A28" s="14">
        <f t="shared" si="1"/>
        <v>11</v>
      </c>
      <c r="B28" s="33" t="s">
        <v>48</v>
      </c>
      <c r="C28" s="34" t="s">
        <v>49</v>
      </c>
      <c r="D28" s="35" t="s">
        <v>34</v>
      </c>
      <c r="E28" s="36">
        <v>7</v>
      </c>
      <c r="F28" s="16">
        <v>14329515.65</v>
      </c>
      <c r="G28" s="79" t="s">
        <v>241</v>
      </c>
      <c r="H28" s="16">
        <v>14329515.65</v>
      </c>
      <c r="I28" s="16">
        <f t="shared" si="0"/>
        <v>100306609.55</v>
      </c>
      <c r="J28" s="18"/>
      <c r="K28" s="79" t="s">
        <v>241</v>
      </c>
      <c r="L28" s="79" t="s">
        <v>241</v>
      </c>
      <c r="M28" s="18"/>
      <c r="N28" s="18"/>
    </row>
    <row r="29" spans="1:14" ht="31.5" x14ac:dyDescent="0.3">
      <c r="A29" s="14">
        <f t="shared" si="1"/>
        <v>12</v>
      </c>
      <c r="B29" s="33" t="s">
        <v>50</v>
      </c>
      <c r="C29" s="34">
        <v>10501799</v>
      </c>
      <c r="D29" s="35" t="s">
        <v>34</v>
      </c>
      <c r="E29" s="36">
        <v>7</v>
      </c>
      <c r="F29" s="16">
        <v>208139.56</v>
      </c>
      <c r="G29" s="79" t="s">
        <v>241</v>
      </c>
      <c r="H29" s="16">
        <v>208139.56</v>
      </c>
      <c r="I29" s="16">
        <f t="shared" si="0"/>
        <v>1456976.92</v>
      </c>
      <c r="J29" s="18"/>
      <c r="K29" s="79" t="s">
        <v>241</v>
      </c>
      <c r="L29" s="79" t="s">
        <v>241</v>
      </c>
      <c r="M29" s="18"/>
      <c r="N29" s="18"/>
    </row>
    <row r="30" spans="1:14" ht="31.5" x14ac:dyDescent="0.3">
      <c r="A30" s="14">
        <f t="shared" si="1"/>
        <v>13</v>
      </c>
      <c r="B30" s="33" t="s">
        <v>51</v>
      </c>
      <c r="C30" s="34">
        <v>10501795</v>
      </c>
      <c r="D30" s="35" t="s">
        <v>34</v>
      </c>
      <c r="E30" s="36">
        <v>7</v>
      </c>
      <c r="F30" s="16">
        <v>3155910.65</v>
      </c>
      <c r="G30" s="79" t="s">
        <v>241</v>
      </c>
      <c r="H30" s="16">
        <v>3155910.65</v>
      </c>
      <c r="I30" s="16">
        <f t="shared" si="0"/>
        <v>22091374.550000001</v>
      </c>
      <c r="J30" s="18"/>
      <c r="K30" s="79" t="s">
        <v>241</v>
      </c>
      <c r="L30" s="79" t="s">
        <v>241</v>
      </c>
      <c r="M30" s="18"/>
      <c r="N30" s="18"/>
    </row>
    <row r="31" spans="1:14" ht="31.5" x14ac:dyDescent="0.3">
      <c r="A31" s="14">
        <f t="shared" si="1"/>
        <v>14</v>
      </c>
      <c r="B31" s="33" t="s">
        <v>52</v>
      </c>
      <c r="C31" s="34" t="s">
        <v>53</v>
      </c>
      <c r="D31" s="35" t="s">
        <v>34</v>
      </c>
      <c r="E31" s="36">
        <v>7</v>
      </c>
      <c r="F31" s="16">
        <v>3808651.33</v>
      </c>
      <c r="G31" s="79" t="s">
        <v>241</v>
      </c>
      <c r="H31" s="16">
        <v>3808651.33</v>
      </c>
      <c r="I31" s="16">
        <f t="shared" si="0"/>
        <v>26660559.310000002</v>
      </c>
      <c r="J31" s="18"/>
      <c r="K31" s="79" t="s">
        <v>241</v>
      </c>
      <c r="L31" s="79" t="s">
        <v>241</v>
      </c>
      <c r="M31" s="18"/>
      <c r="N31" s="18"/>
    </row>
    <row r="32" spans="1:14" ht="31.5" x14ac:dyDescent="0.3">
      <c r="A32" s="14">
        <f t="shared" si="1"/>
        <v>15</v>
      </c>
      <c r="B32" s="33" t="s">
        <v>54</v>
      </c>
      <c r="C32" s="34">
        <v>15291994000</v>
      </c>
      <c r="D32" s="35" t="s">
        <v>34</v>
      </c>
      <c r="E32" s="36">
        <v>7</v>
      </c>
      <c r="F32" s="16">
        <v>358174.33</v>
      </c>
      <c r="G32" s="79" t="s">
        <v>241</v>
      </c>
      <c r="H32" s="16">
        <v>358174.33</v>
      </c>
      <c r="I32" s="16">
        <f t="shared" si="0"/>
        <v>2507220.31</v>
      </c>
      <c r="J32" s="18"/>
      <c r="K32" s="79" t="s">
        <v>241</v>
      </c>
      <c r="L32" s="79" t="s">
        <v>241</v>
      </c>
      <c r="M32" s="18"/>
      <c r="N32" s="18"/>
    </row>
    <row r="33" spans="1:14" ht="31.5" x14ac:dyDescent="0.3">
      <c r="A33" s="14">
        <f t="shared" si="1"/>
        <v>16</v>
      </c>
      <c r="B33" s="33" t="s">
        <v>55</v>
      </c>
      <c r="C33" s="34" t="s">
        <v>56</v>
      </c>
      <c r="D33" s="35" t="s">
        <v>34</v>
      </c>
      <c r="E33" s="36">
        <v>7</v>
      </c>
      <c r="F33" s="16">
        <v>5609496.1299999999</v>
      </c>
      <c r="G33" s="79" t="s">
        <v>241</v>
      </c>
      <c r="H33" s="16">
        <v>5609496.1299999999</v>
      </c>
      <c r="I33" s="16">
        <f t="shared" si="0"/>
        <v>39266472.909999996</v>
      </c>
      <c r="J33" s="18"/>
      <c r="K33" s="79" t="s">
        <v>241</v>
      </c>
      <c r="L33" s="79" t="s">
        <v>241</v>
      </c>
      <c r="M33" s="18"/>
      <c r="N33" s="18"/>
    </row>
    <row r="34" spans="1:14" ht="31.5" x14ac:dyDescent="0.3">
      <c r="A34" s="14">
        <f t="shared" si="1"/>
        <v>17</v>
      </c>
      <c r="B34" s="33" t="s">
        <v>57</v>
      </c>
      <c r="C34" s="34" t="s">
        <v>58</v>
      </c>
      <c r="D34" s="35" t="s">
        <v>34</v>
      </c>
      <c r="E34" s="36">
        <v>7</v>
      </c>
      <c r="F34" s="16">
        <v>4441246.1399999997</v>
      </c>
      <c r="G34" s="79" t="s">
        <v>241</v>
      </c>
      <c r="H34" s="16">
        <v>4441246.1399999997</v>
      </c>
      <c r="I34" s="16">
        <f t="shared" si="0"/>
        <v>31088722.979999997</v>
      </c>
      <c r="J34" s="18"/>
      <c r="K34" s="79" t="s">
        <v>241</v>
      </c>
      <c r="L34" s="79" t="s">
        <v>241</v>
      </c>
      <c r="M34" s="18"/>
      <c r="N34" s="18"/>
    </row>
    <row r="35" spans="1:14" ht="31.5" x14ac:dyDescent="0.3">
      <c r="A35" s="14">
        <f t="shared" si="1"/>
        <v>18</v>
      </c>
      <c r="B35" s="33" t="s">
        <v>59</v>
      </c>
      <c r="C35" s="20" t="s">
        <v>60</v>
      </c>
      <c r="D35" s="35" t="s">
        <v>34</v>
      </c>
      <c r="E35" s="36">
        <v>7</v>
      </c>
      <c r="F35" s="16">
        <v>10107820.24</v>
      </c>
      <c r="G35" s="79" t="s">
        <v>241</v>
      </c>
      <c r="H35" s="16">
        <v>10107820.24</v>
      </c>
      <c r="I35" s="16">
        <f t="shared" si="0"/>
        <v>70754741.680000007</v>
      </c>
      <c r="J35" s="18"/>
      <c r="K35" s="79" t="s">
        <v>241</v>
      </c>
      <c r="L35" s="79" t="s">
        <v>241</v>
      </c>
      <c r="M35" s="18"/>
      <c r="N35" s="18"/>
    </row>
    <row r="36" spans="1:14" ht="31.5" x14ac:dyDescent="0.3">
      <c r="A36" s="14">
        <f t="shared" si="1"/>
        <v>19</v>
      </c>
      <c r="B36" s="33" t="s">
        <v>61</v>
      </c>
      <c r="C36" s="34" t="s">
        <v>62</v>
      </c>
      <c r="D36" s="35" t="s">
        <v>34</v>
      </c>
      <c r="E36" s="36">
        <v>7</v>
      </c>
      <c r="F36" s="16">
        <v>208332.69</v>
      </c>
      <c r="G36" s="79" t="s">
        <v>241</v>
      </c>
      <c r="H36" s="16">
        <v>208332.69</v>
      </c>
      <c r="I36" s="16">
        <f t="shared" si="0"/>
        <v>1458328.83</v>
      </c>
      <c r="J36" s="18"/>
      <c r="K36" s="79" t="s">
        <v>241</v>
      </c>
      <c r="L36" s="79" t="s">
        <v>241</v>
      </c>
      <c r="M36" s="18"/>
      <c r="N36" s="18"/>
    </row>
    <row r="37" spans="1:14" ht="31.5" x14ac:dyDescent="0.3">
      <c r="A37" s="14">
        <f t="shared" si="1"/>
        <v>20</v>
      </c>
      <c r="B37" s="33" t="s">
        <v>63</v>
      </c>
      <c r="C37" s="34">
        <v>10150214</v>
      </c>
      <c r="D37" s="35" t="s">
        <v>34</v>
      </c>
      <c r="E37" s="36">
        <v>7</v>
      </c>
      <c r="F37" s="16">
        <v>3065571.29</v>
      </c>
      <c r="G37" s="79" t="s">
        <v>241</v>
      </c>
      <c r="H37" s="16">
        <v>3065571.29</v>
      </c>
      <c r="I37" s="16">
        <f t="shared" si="0"/>
        <v>21458999.030000001</v>
      </c>
      <c r="J37" s="18"/>
      <c r="K37" s="79" t="s">
        <v>241</v>
      </c>
      <c r="L37" s="79" t="s">
        <v>241</v>
      </c>
      <c r="M37" s="18"/>
      <c r="N37" s="18"/>
    </row>
    <row r="38" spans="1:14" ht="31.5" x14ac:dyDescent="0.3">
      <c r="A38" s="14">
        <f t="shared" si="1"/>
        <v>21</v>
      </c>
      <c r="B38" s="33" t="s">
        <v>64</v>
      </c>
      <c r="C38" s="34" t="s">
        <v>65</v>
      </c>
      <c r="D38" s="35" t="s">
        <v>34</v>
      </c>
      <c r="E38" s="36">
        <v>7</v>
      </c>
      <c r="F38" s="16">
        <v>1576099.19</v>
      </c>
      <c r="G38" s="79" t="s">
        <v>241</v>
      </c>
      <c r="H38" s="16">
        <v>1576099.19</v>
      </c>
      <c r="I38" s="16">
        <f t="shared" si="0"/>
        <v>11032694.33</v>
      </c>
      <c r="J38" s="18"/>
      <c r="K38" s="79" t="s">
        <v>241</v>
      </c>
      <c r="L38" s="79" t="s">
        <v>241</v>
      </c>
      <c r="M38" s="18"/>
      <c r="N38" s="18"/>
    </row>
    <row r="39" spans="1:14" ht="31.5" x14ac:dyDescent="0.3">
      <c r="A39" s="14">
        <f t="shared" si="1"/>
        <v>22</v>
      </c>
      <c r="B39" s="33" t="s">
        <v>66</v>
      </c>
      <c r="C39" s="34">
        <v>81452270</v>
      </c>
      <c r="D39" s="35" t="s">
        <v>34</v>
      </c>
      <c r="E39" s="36">
        <v>28</v>
      </c>
      <c r="F39" s="16">
        <v>432420.12</v>
      </c>
      <c r="G39" s="79" t="s">
        <v>241</v>
      </c>
      <c r="H39" s="16">
        <v>432420.12</v>
      </c>
      <c r="I39" s="16">
        <f t="shared" si="0"/>
        <v>12107763.359999999</v>
      </c>
      <c r="J39" s="18"/>
      <c r="K39" s="79" t="s">
        <v>241</v>
      </c>
      <c r="L39" s="79" t="s">
        <v>241</v>
      </c>
      <c r="M39" s="18"/>
      <c r="N39" s="18"/>
    </row>
    <row r="40" spans="1:14" ht="31.5" x14ac:dyDescent="0.3">
      <c r="A40" s="14">
        <f t="shared" si="1"/>
        <v>23</v>
      </c>
      <c r="B40" s="33" t="s">
        <v>67</v>
      </c>
      <c r="C40" s="34">
        <v>15295026000</v>
      </c>
      <c r="D40" s="35" t="s">
        <v>34</v>
      </c>
      <c r="E40" s="36">
        <v>7</v>
      </c>
      <c r="F40" s="16">
        <v>2980802.32</v>
      </c>
      <c r="G40" s="79" t="s">
        <v>241</v>
      </c>
      <c r="H40" s="16">
        <v>2980802.32</v>
      </c>
      <c r="I40" s="16">
        <f t="shared" si="0"/>
        <v>20865616.239999998</v>
      </c>
      <c r="J40" s="18"/>
      <c r="K40" s="79" t="s">
        <v>241</v>
      </c>
      <c r="L40" s="79" t="s">
        <v>241</v>
      </c>
      <c r="M40" s="18"/>
      <c r="N40" s="18"/>
    </row>
    <row r="41" spans="1:14" ht="31.5" x14ac:dyDescent="0.3">
      <c r="A41" s="14">
        <f t="shared" si="1"/>
        <v>24</v>
      </c>
      <c r="B41" s="33" t="s">
        <v>67</v>
      </c>
      <c r="C41" s="34">
        <v>15295024000</v>
      </c>
      <c r="D41" s="35" t="s">
        <v>34</v>
      </c>
      <c r="E41" s="36">
        <v>14</v>
      </c>
      <c r="F41" s="16">
        <v>13992676.460000001</v>
      </c>
      <c r="G41" s="79" t="s">
        <v>241</v>
      </c>
      <c r="H41" s="16">
        <v>13992676.460000001</v>
      </c>
      <c r="I41" s="16">
        <f t="shared" si="0"/>
        <v>195897470.44</v>
      </c>
      <c r="J41" s="18"/>
      <c r="K41" s="79" t="s">
        <v>241</v>
      </c>
      <c r="L41" s="79" t="s">
        <v>241</v>
      </c>
      <c r="M41" s="18"/>
      <c r="N41" s="18"/>
    </row>
    <row r="42" spans="1:14" ht="31.5" x14ac:dyDescent="0.3">
      <c r="A42" s="14">
        <f t="shared" si="1"/>
        <v>25</v>
      </c>
      <c r="B42" s="33" t="s">
        <v>64</v>
      </c>
      <c r="C42" s="34">
        <v>81004527</v>
      </c>
      <c r="D42" s="35" t="s">
        <v>34</v>
      </c>
      <c r="E42" s="36">
        <v>7</v>
      </c>
      <c r="F42" s="16">
        <v>7585046.1799999997</v>
      </c>
      <c r="G42" s="79" t="s">
        <v>241</v>
      </c>
      <c r="H42" s="16">
        <v>7585046.1799999997</v>
      </c>
      <c r="I42" s="16">
        <f t="shared" si="0"/>
        <v>53095323.259999998</v>
      </c>
      <c r="J42" s="18"/>
      <c r="K42" s="79" t="s">
        <v>241</v>
      </c>
      <c r="L42" s="79" t="s">
        <v>241</v>
      </c>
      <c r="M42" s="18"/>
      <c r="N42" s="18"/>
    </row>
    <row r="43" spans="1:14" ht="31.5" x14ac:dyDescent="0.3">
      <c r="A43" s="14">
        <f t="shared" si="1"/>
        <v>26</v>
      </c>
      <c r="B43" s="33" t="s">
        <v>68</v>
      </c>
      <c r="C43" s="34">
        <v>15295781000</v>
      </c>
      <c r="D43" s="35" t="s">
        <v>34</v>
      </c>
      <c r="E43" s="36">
        <v>14</v>
      </c>
      <c r="F43" s="16">
        <v>3073968.79</v>
      </c>
      <c r="G43" s="79" t="s">
        <v>241</v>
      </c>
      <c r="H43" s="16">
        <v>3073968.79</v>
      </c>
      <c r="I43" s="16">
        <f t="shared" si="0"/>
        <v>43035563.060000002</v>
      </c>
      <c r="J43" s="18"/>
      <c r="K43" s="79" t="s">
        <v>241</v>
      </c>
      <c r="L43" s="79" t="s">
        <v>241</v>
      </c>
      <c r="M43" s="18"/>
      <c r="N43" s="18"/>
    </row>
    <row r="44" spans="1:14" ht="31.5" x14ac:dyDescent="0.3">
      <c r="A44" s="14">
        <f t="shared" si="1"/>
        <v>27</v>
      </c>
      <c r="B44" s="33" t="s">
        <v>69</v>
      </c>
      <c r="C44" s="34">
        <v>10200530000</v>
      </c>
      <c r="D44" s="35" t="s">
        <v>34</v>
      </c>
      <c r="E44" s="36">
        <v>35</v>
      </c>
      <c r="F44" s="16">
        <v>785155.23</v>
      </c>
      <c r="G44" s="79" t="s">
        <v>241</v>
      </c>
      <c r="H44" s="16">
        <v>785155.23</v>
      </c>
      <c r="I44" s="16">
        <f t="shared" si="0"/>
        <v>27480433.050000001</v>
      </c>
      <c r="J44" s="18"/>
      <c r="K44" s="79" t="s">
        <v>241</v>
      </c>
      <c r="L44" s="79" t="s">
        <v>241</v>
      </c>
      <c r="M44" s="18"/>
      <c r="N44" s="18"/>
    </row>
    <row r="45" spans="1:14" ht="31.5" x14ac:dyDescent="0.3">
      <c r="A45" s="14">
        <f t="shared" si="1"/>
        <v>28</v>
      </c>
      <c r="B45" s="33" t="s">
        <v>70</v>
      </c>
      <c r="C45" s="34">
        <v>200114</v>
      </c>
      <c r="D45" s="35" t="s">
        <v>34</v>
      </c>
      <c r="E45" s="36">
        <v>14</v>
      </c>
      <c r="F45" s="16">
        <v>96722.15</v>
      </c>
      <c r="G45" s="79" t="s">
        <v>241</v>
      </c>
      <c r="H45" s="16">
        <v>96722.15</v>
      </c>
      <c r="I45" s="16">
        <f t="shared" si="0"/>
        <v>1354110.0999999999</v>
      </c>
      <c r="J45" s="18"/>
      <c r="K45" s="79" t="s">
        <v>241</v>
      </c>
      <c r="L45" s="79" t="s">
        <v>241</v>
      </c>
      <c r="M45" s="18"/>
      <c r="N45" s="18"/>
    </row>
    <row r="46" spans="1:14" ht="31.5" x14ac:dyDescent="0.3">
      <c r="A46" s="14">
        <f t="shared" si="1"/>
        <v>29</v>
      </c>
      <c r="B46" s="33" t="s">
        <v>71</v>
      </c>
      <c r="C46" s="34">
        <v>10677512000</v>
      </c>
      <c r="D46" s="35" t="s">
        <v>34</v>
      </c>
      <c r="E46" s="36">
        <v>14</v>
      </c>
      <c r="F46" s="16">
        <v>95229.79</v>
      </c>
      <c r="G46" s="79" t="s">
        <v>241</v>
      </c>
      <c r="H46" s="16">
        <v>95229.79</v>
      </c>
      <c r="I46" s="16">
        <f t="shared" si="0"/>
        <v>1333217.0599999998</v>
      </c>
      <c r="J46" s="18"/>
      <c r="K46" s="79" t="s">
        <v>241</v>
      </c>
      <c r="L46" s="79" t="s">
        <v>241</v>
      </c>
      <c r="M46" s="18"/>
      <c r="N46" s="18"/>
    </row>
    <row r="47" spans="1:14" ht="31.5" x14ac:dyDescent="0.3">
      <c r="A47" s="14">
        <f t="shared" si="1"/>
        <v>30</v>
      </c>
      <c r="B47" s="33" t="s">
        <v>72</v>
      </c>
      <c r="C47" s="34">
        <v>10600646</v>
      </c>
      <c r="D47" s="35" t="s">
        <v>34</v>
      </c>
      <c r="E47" s="36">
        <v>154</v>
      </c>
      <c r="F47" s="16">
        <v>269403.24</v>
      </c>
      <c r="G47" s="79" t="s">
        <v>241</v>
      </c>
      <c r="H47" s="16">
        <v>269403.24</v>
      </c>
      <c r="I47" s="16">
        <f t="shared" si="0"/>
        <v>41488098.960000001</v>
      </c>
      <c r="J47" s="18"/>
      <c r="K47" s="79" t="s">
        <v>241</v>
      </c>
      <c r="L47" s="79" t="s">
        <v>241</v>
      </c>
      <c r="M47" s="18"/>
      <c r="N47" s="18"/>
    </row>
    <row r="48" spans="1:14" ht="31.5" x14ac:dyDescent="0.3">
      <c r="A48" s="14">
        <f t="shared" si="1"/>
        <v>31</v>
      </c>
      <c r="B48" s="33" t="s">
        <v>73</v>
      </c>
      <c r="C48" s="34">
        <v>10343358</v>
      </c>
      <c r="D48" s="35" t="s">
        <v>34</v>
      </c>
      <c r="E48" s="36">
        <v>7</v>
      </c>
      <c r="F48" s="16">
        <v>12173091.17</v>
      </c>
      <c r="G48" s="79" t="s">
        <v>241</v>
      </c>
      <c r="H48" s="16">
        <v>12173091.17</v>
      </c>
      <c r="I48" s="16">
        <f t="shared" si="0"/>
        <v>85211638.189999998</v>
      </c>
      <c r="J48" s="18"/>
      <c r="K48" s="79" t="s">
        <v>241</v>
      </c>
      <c r="L48" s="79" t="s">
        <v>241</v>
      </c>
      <c r="M48" s="18"/>
      <c r="N48" s="18"/>
    </row>
    <row r="49" spans="1:14" ht="31.5" x14ac:dyDescent="0.3">
      <c r="A49" s="14">
        <f t="shared" si="1"/>
        <v>32</v>
      </c>
      <c r="B49" s="33" t="s">
        <v>74</v>
      </c>
      <c r="C49" s="34">
        <v>10346065</v>
      </c>
      <c r="D49" s="35" t="s">
        <v>34</v>
      </c>
      <c r="E49" s="36">
        <v>14</v>
      </c>
      <c r="F49" s="16">
        <v>434872.05</v>
      </c>
      <c r="G49" s="79" t="s">
        <v>241</v>
      </c>
      <c r="H49" s="16">
        <v>434872.05</v>
      </c>
      <c r="I49" s="16">
        <f t="shared" si="0"/>
        <v>6088208.7000000002</v>
      </c>
      <c r="J49" s="18"/>
      <c r="K49" s="79" t="s">
        <v>241</v>
      </c>
      <c r="L49" s="79" t="s">
        <v>241</v>
      </c>
      <c r="M49" s="18"/>
      <c r="N49" s="18"/>
    </row>
    <row r="50" spans="1:14" ht="31.5" x14ac:dyDescent="0.3">
      <c r="A50" s="14">
        <f t="shared" si="1"/>
        <v>33</v>
      </c>
      <c r="B50" s="33" t="s">
        <v>75</v>
      </c>
      <c r="C50" s="34">
        <v>10487003000</v>
      </c>
      <c r="D50" s="35" t="s">
        <v>34</v>
      </c>
      <c r="E50" s="36">
        <v>7</v>
      </c>
      <c r="F50" s="16">
        <v>22948163.59</v>
      </c>
      <c r="G50" s="79" t="s">
        <v>241</v>
      </c>
      <c r="H50" s="16">
        <v>22948163.59</v>
      </c>
      <c r="I50" s="16">
        <f t="shared" si="0"/>
        <v>160637145.13</v>
      </c>
      <c r="J50" s="18"/>
      <c r="K50" s="79" t="s">
        <v>241</v>
      </c>
      <c r="L50" s="79" t="s">
        <v>241</v>
      </c>
      <c r="M50" s="18"/>
      <c r="N50" s="18"/>
    </row>
    <row r="51" spans="1:14" ht="31.5" x14ac:dyDescent="0.3">
      <c r="A51" s="14">
        <f t="shared" si="1"/>
        <v>34</v>
      </c>
      <c r="B51" s="33" t="s">
        <v>76</v>
      </c>
      <c r="C51" s="34">
        <v>81004598</v>
      </c>
      <c r="D51" s="35" t="s">
        <v>34</v>
      </c>
      <c r="E51" s="36">
        <v>7</v>
      </c>
      <c r="F51" s="16">
        <v>7875750.1500000004</v>
      </c>
      <c r="G51" s="79" t="s">
        <v>241</v>
      </c>
      <c r="H51" s="16">
        <v>7875750.1500000004</v>
      </c>
      <c r="I51" s="16">
        <f t="shared" si="0"/>
        <v>55130251.050000004</v>
      </c>
      <c r="J51" s="18"/>
      <c r="K51" s="79" t="s">
        <v>241</v>
      </c>
      <c r="L51" s="79" t="s">
        <v>241</v>
      </c>
      <c r="M51" s="18"/>
      <c r="N51" s="18"/>
    </row>
    <row r="52" spans="1:14" ht="31.5" x14ac:dyDescent="0.3">
      <c r="A52" s="14">
        <f t="shared" si="1"/>
        <v>35</v>
      </c>
      <c r="B52" s="33" t="s">
        <v>77</v>
      </c>
      <c r="C52" s="34">
        <v>10694323000</v>
      </c>
      <c r="D52" s="35" t="s">
        <v>34</v>
      </c>
      <c r="E52" s="36">
        <v>56</v>
      </c>
      <c r="F52" s="16">
        <v>427439.63</v>
      </c>
      <c r="G52" s="79" t="s">
        <v>241</v>
      </c>
      <c r="H52" s="16">
        <v>427439.63</v>
      </c>
      <c r="I52" s="16">
        <f t="shared" si="0"/>
        <v>23936619.280000001</v>
      </c>
      <c r="J52" s="18"/>
      <c r="K52" s="79" t="s">
        <v>241</v>
      </c>
      <c r="L52" s="79" t="s">
        <v>241</v>
      </c>
      <c r="M52" s="18"/>
      <c r="N52" s="18"/>
    </row>
    <row r="53" spans="1:14" ht="31.5" x14ac:dyDescent="0.3">
      <c r="A53" s="14">
        <f t="shared" si="1"/>
        <v>36</v>
      </c>
      <c r="B53" s="33" t="s">
        <v>78</v>
      </c>
      <c r="C53" s="34">
        <v>82545442000</v>
      </c>
      <c r="D53" s="35" t="s">
        <v>34</v>
      </c>
      <c r="E53" s="36">
        <v>7</v>
      </c>
      <c r="F53" s="16">
        <v>7506992.6699999999</v>
      </c>
      <c r="G53" s="79" t="s">
        <v>241</v>
      </c>
      <c r="H53" s="16">
        <v>7506992.6699999999</v>
      </c>
      <c r="I53" s="16">
        <f t="shared" si="0"/>
        <v>52548948.689999998</v>
      </c>
      <c r="J53" s="18"/>
      <c r="K53" s="79" t="s">
        <v>241</v>
      </c>
      <c r="L53" s="79" t="s">
        <v>241</v>
      </c>
      <c r="M53" s="18"/>
      <c r="N53" s="18"/>
    </row>
    <row r="54" spans="1:14" ht="31.5" x14ac:dyDescent="0.3">
      <c r="A54" s="14">
        <f t="shared" si="1"/>
        <v>37</v>
      </c>
      <c r="B54" s="33" t="s">
        <v>79</v>
      </c>
      <c r="C54" s="34">
        <v>10487006000</v>
      </c>
      <c r="D54" s="35" t="s">
        <v>34</v>
      </c>
      <c r="E54" s="36">
        <v>14</v>
      </c>
      <c r="F54" s="16">
        <v>27941623.030000001</v>
      </c>
      <c r="G54" s="79" t="s">
        <v>241</v>
      </c>
      <c r="H54" s="16">
        <v>27941623.030000001</v>
      </c>
      <c r="I54" s="16">
        <f t="shared" si="0"/>
        <v>391182722.42000002</v>
      </c>
      <c r="J54" s="18"/>
      <c r="K54" s="79" t="s">
        <v>241</v>
      </c>
      <c r="L54" s="79" t="s">
        <v>241</v>
      </c>
      <c r="M54" s="18"/>
      <c r="N54" s="18"/>
    </row>
    <row r="55" spans="1:14" ht="31.5" x14ac:dyDescent="0.3">
      <c r="A55" s="14">
        <f t="shared" si="1"/>
        <v>38</v>
      </c>
      <c r="B55" s="33" t="s">
        <v>78</v>
      </c>
      <c r="C55" s="34">
        <v>81004560</v>
      </c>
      <c r="D55" s="35" t="s">
        <v>34</v>
      </c>
      <c r="E55" s="36">
        <v>7</v>
      </c>
      <c r="F55" s="16">
        <v>7244513.3700000001</v>
      </c>
      <c r="G55" s="79" t="s">
        <v>241</v>
      </c>
      <c r="H55" s="16">
        <v>7244513.3700000001</v>
      </c>
      <c r="I55" s="16">
        <f t="shared" si="0"/>
        <v>50711593.590000004</v>
      </c>
      <c r="J55" s="18"/>
      <c r="K55" s="79" t="s">
        <v>241</v>
      </c>
      <c r="L55" s="79" t="s">
        <v>241</v>
      </c>
      <c r="M55" s="18"/>
      <c r="N55" s="18"/>
    </row>
    <row r="56" spans="1:14" ht="31.5" x14ac:dyDescent="0.3">
      <c r="A56" s="14">
        <f t="shared" si="1"/>
        <v>39</v>
      </c>
      <c r="B56" s="33" t="s">
        <v>80</v>
      </c>
      <c r="C56" s="34">
        <v>10216993</v>
      </c>
      <c r="D56" s="35" t="s">
        <v>34</v>
      </c>
      <c r="E56" s="36">
        <v>7</v>
      </c>
      <c r="F56" s="16">
        <v>651910.99</v>
      </c>
      <c r="G56" s="79" t="s">
        <v>241</v>
      </c>
      <c r="H56" s="16">
        <v>651910.99</v>
      </c>
      <c r="I56" s="16">
        <f t="shared" si="0"/>
        <v>4563376.93</v>
      </c>
      <c r="J56" s="18"/>
      <c r="K56" s="79" t="s">
        <v>241</v>
      </c>
      <c r="L56" s="79" t="s">
        <v>241</v>
      </c>
      <c r="M56" s="18"/>
      <c r="N56" s="18"/>
    </row>
    <row r="57" spans="1:14" ht="31.5" x14ac:dyDescent="0.3">
      <c r="A57" s="14">
        <f t="shared" si="1"/>
        <v>40</v>
      </c>
      <c r="B57" s="33" t="s">
        <v>81</v>
      </c>
      <c r="C57" s="34">
        <v>81452413</v>
      </c>
      <c r="D57" s="35" t="s">
        <v>34</v>
      </c>
      <c r="E57" s="36">
        <v>14</v>
      </c>
      <c r="F57" s="16">
        <v>941649.21</v>
      </c>
      <c r="G57" s="79" t="s">
        <v>241</v>
      </c>
      <c r="H57" s="16">
        <v>941649.21</v>
      </c>
      <c r="I57" s="16">
        <f t="shared" si="0"/>
        <v>13183088.939999999</v>
      </c>
      <c r="J57" s="18"/>
      <c r="K57" s="79" t="s">
        <v>241</v>
      </c>
      <c r="L57" s="79" t="s">
        <v>241</v>
      </c>
      <c r="M57" s="18"/>
      <c r="N57" s="18"/>
    </row>
    <row r="58" spans="1:14" ht="31.5" x14ac:dyDescent="0.3">
      <c r="A58" s="14">
        <f t="shared" si="1"/>
        <v>41</v>
      </c>
      <c r="B58" s="33" t="s">
        <v>82</v>
      </c>
      <c r="C58" s="34">
        <v>10689897000</v>
      </c>
      <c r="D58" s="35" t="s">
        <v>34</v>
      </c>
      <c r="E58" s="36">
        <v>7</v>
      </c>
      <c r="F58" s="16">
        <v>7832522.5999999996</v>
      </c>
      <c r="G58" s="79" t="s">
        <v>241</v>
      </c>
      <c r="H58" s="16">
        <v>7832522.5999999996</v>
      </c>
      <c r="I58" s="16">
        <f t="shared" si="0"/>
        <v>54827658.199999996</v>
      </c>
      <c r="J58" s="18"/>
      <c r="K58" s="79" t="s">
        <v>241</v>
      </c>
      <c r="L58" s="79" t="s">
        <v>241</v>
      </c>
      <c r="M58" s="18"/>
      <c r="N58" s="18"/>
    </row>
    <row r="59" spans="1:14" ht="31.5" x14ac:dyDescent="0.3">
      <c r="A59" s="14">
        <f t="shared" si="1"/>
        <v>42</v>
      </c>
      <c r="B59" s="33" t="s">
        <v>83</v>
      </c>
      <c r="C59" s="34">
        <v>81004814</v>
      </c>
      <c r="D59" s="35" t="s">
        <v>34</v>
      </c>
      <c r="E59" s="36">
        <v>7</v>
      </c>
      <c r="F59" s="16">
        <v>3237817.77</v>
      </c>
      <c r="G59" s="79" t="s">
        <v>241</v>
      </c>
      <c r="H59" s="16">
        <v>3237817.77</v>
      </c>
      <c r="I59" s="16">
        <f t="shared" si="0"/>
        <v>22664724.390000001</v>
      </c>
      <c r="J59" s="18"/>
      <c r="K59" s="79" t="s">
        <v>241</v>
      </c>
      <c r="L59" s="79" t="s">
        <v>241</v>
      </c>
      <c r="M59" s="18"/>
      <c r="N59" s="18"/>
    </row>
    <row r="60" spans="1:14" ht="31.5" x14ac:dyDescent="0.3">
      <c r="A60" s="14">
        <f t="shared" si="1"/>
        <v>43</v>
      </c>
      <c r="B60" s="33" t="s">
        <v>84</v>
      </c>
      <c r="C60" s="34">
        <v>81004950</v>
      </c>
      <c r="D60" s="35" t="s">
        <v>34</v>
      </c>
      <c r="E60" s="36">
        <v>7</v>
      </c>
      <c r="F60" s="16">
        <v>2716112.16</v>
      </c>
      <c r="G60" s="79" t="s">
        <v>241</v>
      </c>
      <c r="H60" s="16">
        <v>2716112.16</v>
      </c>
      <c r="I60" s="16">
        <f t="shared" si="0"/>
        <v>19012785.120000001</v>
      </c>
      <c r="J60" s="18"/>
      <c r="K60" s="79" t="s">
        <v>241</v>
      </c>
      <c r="L60" s="79" t="s">
        <v>241</v>
      </c>
      <c r="M60" s="18"/>
      <c r="N60" s="18"/>
    </row>
    <row r="61" spans="1:14" ht="31.5" x14ac:dyDescent="0.3">
      <c r="A61" s="14">
        <f t="shared" si="1"/>
        <v>44</v>
      </c>
      <c r="B61" s="33" t="s">
        <v>64</v>
      </c>
      <c r="C61" s="34">
        <v>81004390</v>
      </c>
      <c r="D61" s="35" t="s">
        <v>34</v>
      </c>
      <c r="E61" s="36">
        <v>21</v>
      </c>
      <c r="F61" s="16">
        <v>647724.85</v>
      </c>
      <c r="G61" s="79" t="s">
        <v>241</v>
      </c>
      <c r="H61" s="16">
        <v>647724.85</v>
      </c>
      <c r="I61" s="16">
        <f t="shared" si="0"/>
        <v>13602221.85</v>
      </c>
      <c r="J61" s="18"/>
      <c r="K61" s="79" t="s">
        <v>241</v>
      </c>
      <c r="L61" s="79" t="s">
        <v>241</v>
      </c>
      <c r="M61" s="18"/>
      <c r="N61" s="18"/>
    </row>
    <row r="62" spans="1:14" ht="31.5" x14ac:dyDescent="0.3">
      <c r="A62" s="14">
        <f t="shared" si="1"/>
        <v>45</v>
      </c>
      <c r="B62" s="33" t="s">
        <v>85</v>
      </c>
      <c r="C62" s="37">
        <v>10048763000</v>
      </c>
      <c r="D62" s="35" t="s">
        <v>34</v>
      </c>
      <c r="E62" s="36">
        <v>28</v>
      </c>
      <c r="F62" s="16">
        <v>96283.22</v>
      </c>
      <c r="G62" s="79" t="s">
        <v>241</v>
      </c>
      <c r="H62" s="16">
        <v>96283.22</v>
      </c>
      <c r="I62" s="16">
        <f t="shared" si="0"/>
        <v>2695930.16</v>
      </c>
      <c r="J62" s="18"/>
      <c r="K62" s="79" t="s">
        <v>241</v>
      </c>
      <c r="L62" s="79" t="s">
        <v>241</v>
      </c>
      <c r="M62" s="18"/>
      <c r="N62" s="18"/>
    </row>
    <row r="63" spans="1:14" ht="31.5" x14ac:dyDescent="0.3">
      <c r="A63" s="14">
        <f t="shared" si="1"/>
        <v>46</v>
      </c>
      <c r="B63" s="33" t="s">
        <v>86</v>
      </c>
      <c r="C63" s="34">
        <v>10486995000</v>
      </c>
      <c r="D63" s="35" t="s">
        <v>34</v>
      </c>
      <c r="E63" s="36">
        <v>7</v>
      </c>
      <c r="F63" s="16">
        <v>32896527.289999999</v>
      </c>
      <c r="G63" s="79" t="s">
        <v>241</v>
      </c>
      <c r="H63" s="16">
        <v>32896527.289999999</v>
      </c>
      <c r="I63" s="16">
        <f t="shared" si="0"/>
        <v>230275691.03</v>
      </c>
      <c r="J63" s="18"/>
      <c r="K63" s="79" t="s">
        <v>241</v>
      </c>
      <c r="L63" s="79" t="s">
        <v>241</v>
      </c>
      <c r="M63" s="18"/>
      <c r="N63" s="18"/>
    </row>
    <row r="64" spans="1:14" ht="31.5" x14ac:dyDescent="0.3">
      <c r="A64" s="14">
        <f t="shared" si="1"/>
        <v>47</v>
      </c>
      <c r="B64" s="33" t="s">
        <v>87</v>
      </c>
      <c r="C64" s="34">
        <v>10486999000</v>
      </c>
      <c r="D64" s="35" t="s">
        <v>34</v>
      </c>
      <c r="E64" s="36">
        <v>7</v>
      </c>
      <c r="F64" s="16">
        <v>27411469.329999998</v>
      </c>
      <c r="G64" s="79" t="s">
        <v>241</v>
      </c>
      <c r="H64" s="16">
        <v>27411469.329999998</v>
      </c>
      <c r="I64" s="16">
        <f t="shared" si="0"/>
        <v>191880285.31</v>
      </c>
      <c r="J64" s="18"/>
      <c r="K64" s="79" t="s">
        <v>241</v>
      </c>
      <c r="L64" s="79" t="s">
        <v>241</v>
      </c>
      <c r="M64" s="18"/>
      <c r="N64" s="18"/>
    </row>
    <row r="65" spans="1:14" ht="31.5" x14ac:dyDescent="0.3">
      <c r="A65" s="14">
        <f t="shared" si="1"/>
        <v>48</v>
      </c>
      <c r="B65" s="33" t="s">
        <v>88</v>
      </c>
      <c r="C65" s="34">
        <v>15295906000</v>
      </c>
      <c r="D65" s="35" t="s">
        <v>34</v>
      </c>
      <c r="E65" s="36">
        <v>14</v>
      </c>
      <c r="F65" s="16">
        <v>1305973.79</v>
      </c>
      <c r="G65" s="79" t="s">
        <v>241</v>
      </c>
      <c r="H65" s="16">
        <v>1305973.79</v>
      </c>
      <c r="I65" s="16">
        <f t="shared" si="0"/>
        <v>18283633.060000002</v>
      </c>
      <c r="J65" s="18"/>
      <c r="K65" s="79" t="s">
        <v>241</v>
      </c>
      <c r="L65" s="79" t="s">
        <v>241</v>
      </c>
      <c r="M65" s="18"/>
      <c r="N65" s="18"/>
    </row>
    <row r="66" spans="1:14" ht="31.5" x14ac:dyDescent="0.3">
      <c r="A66" s="14">
        <f t="shared" si="1"/>
        <v>49</v>
      </c>
      <c r="B66" s="33" t="s">
        <v>89</v>
      </c>
      <c r="C66" s="34">
        <v>10693339000</v>
      </c>
      <c r="D66" s="35" t="s">
        <v>34</v>
      </c>
      <c r="E66" s="36">
        <v>28</v>
      </c>
      <c r="F66" s="16">
        <v>641174.73</v>
      </c>
      <c r="G66" s="79" t="s">
        <v>241</v>
      </c>
      <c r="H66" s="16">
        <v>641174.73</v>
      </c>
      <c r="I66" s="16">
        <f t="shared" si="0"/>
        <v>17952892.439999998</v>
      </c>
      <c r="J66" s="18"/>
      <c r="K66" s="79" t="s">
        <v>241</v>
      </c>
      <c r="L66" s="79" t="s">
        <v>241</v>
      </c>
      <c r="M66" s="18"/>
      <c r="N66" s="18"/>
    </row>
    <row r="67" spans="1:14" ht="31.5" x14ac:dyDescent="0.3">
      <c r="A67" s="14">
        <f t="shared" si="1"/>
        <v>50</v>
      </c>
      <c r="B67" s="33" t="s">
        <v>90</v>
      </c>
      <c r="C67" s="34">
        <v>8110400000</v>
      </c>
      <c r="D67" s="35" t="s">
        <v>34</v>
      </c>
      <c r="E67" s="36">
        <v>7</v>
      </c>
      <c r="F67" s="16">
        <v>970223.87</v>
      </c>
      <c r="G67" s="79" t="s">
        <v>241</v>
      </c>
      <c r="H67" s="16">
        <v>970223.87</v>
      </c>
      <c r="I67" s="16">
        <f t="shared" si="0"/>
        <v>6791567.0899999999</v>
      </c>
      <c r="J67" s="18"/>
      <c r="K67" s="79" t="s">
        <v>241</v>
      </c>
      <c r="L67" s="79" t="s">
        <v>241</v>
      </c>
      <c r="M67" s="18"/>
      <c r="N67" s="18"/>
    </row>
    <row r="68" spans="1:14" ht="31.5" x14ac:dyDescent="0.3">
      <c r="A68" s="14">
        <f t="shared" si="1"/>
        <v>51</v>
      </c>
      <c r="B68" s="33" t="s">
        <v>91</v>
      </c>
      <c r="C68" s="34">
        <v>81004949</v>
      </c>
      <c r="D68" s="35" t="s">
        <v>34</v>
      </c>
      <c r="E68" s="36">
        <v>6</v>
      </c>
      <c r="F68" s="16">
        <v>3392752.22</v>
      </c>
      <c r="G68" s="79" t="s">
        <v>241</v>
      </c>
      <c r="H68" s="16">
        <v>3392752.22</v>
      </c>
      <c r="I68" s="16">
        <f t="shared" si="0"/>
        <v>20356513.32</v>
      </c>
      <c r="J68" s="18"/>
      <c r="K68" s="79" t="s">
        <v>241</v>
      </c>
      <c r="L68" s="79" t="s">
        <v>241</v>
      </c>
      <c r="M68" s="18"/>
      <c r="N68" s="18"/>
    </row>
    <row r="69" spans="1:14" ht="31.5" x14ac:dyDescent="0.3">
      <c r="A69" s="14">
        <f t="shared" si="1"/>
        <v>52</v>
      </c>
      <c r="B69" s="33" t="s">
        <v>92</v>
      </c>
      <c r="C69" s="34">
        <v>82040142000</v>
      </c>
      <c r="D69" s="35" t="s">
        <v>34</v>
      </c>
      <c r="E69" s="36">
        <v>28</v>
      </c>
      <c r="F69" s="16">
        <v>2693718.13</v>
      </c>
      <c r="G69" s="79" t="s">
        <v>241</v>
      </c>
      <c r="H69" s="16">
        <v>2693718.13</v>
      </c>
      <c r="I69" s="16">
        <f t="shared" si="0"/>
        <v>75424107.640000001</v>
      </c>
      <c r="J69" s="18"/>
      <c r="K69" s="79" t="s">
        <v>241</v>
      </c>
      <c r="L69" s="79" t="s">
        <v>241</v>
      </c>
      <c r="M69" s="18"/>
      <c r="N69" s="18"/>
    </row>
    <row r="70" spans="1:14" ht="31.5" x14ac:dyDescent="0.3">
      <c r="A70" s="14">
        <f t="shared" si="1"/>
        <v>53</v>
      </c>
      <c r="B70" s="33" t="s">
        <v>93</v>
      </c>
      <c r="C70" s="34">
        <v>29000394000</v>
      </c>
      <c r="D70" s="35" t="s">
        <v>34</v>
      </c>
      <c r="E70" s="36">
        <v>56</v>
      </c>
      <c r="F70" s="16">
        <v>498233.8</v>
      </c>
      <c r="G70" s="79" t="s">
        <v>241</v>
      </c>
      <c r="H70" s="16">
        <v>498233.8</v>
      </c>
      <c r="I70" s="16">
        <f t="shared" si="0"/>
        <v>27901092.800000001</v>
      </c>
      <c r="J70" s="18"/>
      <c r="K70" s="79" t="s">
        <v>241</v>
      </c>
      <c r="L70" s="79" t="s">
        <v>241</v>
      </c>
      <c r="M70" s="18"/>
      <c r="N70" s="18"/>
    </row>
    <row r="71" spans="1:14" ht="31.5" x14ac:dyDescent="0.3">
      <c r="A71" s="14">
        <f t="shared" si="1"/>
        <v>54</v>
      </c>
      <c r="B71" s="33" t="s">
        <v>94</v>
      </c>
      <c r="C71" s="34">
        <v>15296054000</v>
      </c>
      <c r="D71" s="35" t="s">
        <v>34</v>
      </c>
      <c r="E71" s="36">
        <v>7</v>
      </c>
      <c r="F71" s="16">
        <v>7004784.6699999999</v>
      </c>
      <c r="G71" s="79" t="s">
        <v>241</v>
      </c>
      <c r="H71" s="16">
        <v>7004784.6699999999</v>
      </c>
      <c r="I71" s="16">
        <f t="shared" si="0"/>
        <v>49033492.689999998</v>
      </c>
      <c r="J71" s="18"/>
      <c r="K71" s="79" t="s">
        <v>241</v>
      </c>
      <c r="L71" s="79" t="s">
        <v>241</v>
      </c>
      <c r="M71" s="18"/>
      <c r="N71" s="18"/>
    </row>
    <row r="72" spans="1:14" ht="31.5" x14ac:dyDescent="0.3">
      <c r="A72" s="14">
        <f t="shared" si="1"/>
        <v>55</v>
      </c>
      <c r="B72" s="33" t="s">
        <v>95</v>
      </c>
      <c r="C72" s="34">
        <v>15296064000</v>
      </c>
      <c r="D72" s="35" t="s">
        <v>34</v>
      </c>
      <c r="E72" s="36">
        <v>28</v>
      </c>
      <c r="F72" s="16">
        <v>192759.53</v>
      </c>
      <c r="G72" s="79" t="s">
        <v>241</v>
      </c>
      <c r="H72" s="16">
        <v>192759.53</v>
      </c>
      <c r="I72" s="16">
        <f t="shared" si="0"/>
        <v>5397266.8399999999</v>
      </c>
      <c r="J72" s="18"/>
      <c r="K72" s="79" t="s">
        <v>241</v>
      </c>
      <c r="L72" s="79" t="s">
        <v>241</v>
      </c>
      <c r="M72" s="18"/>
      <c r="N72" s="18"/>
    </row>
    <row r="73" spans="1:14" ht="31.5" x14ac:dyDescent="0.3">
      <c r="A73" s="14">
        <f t="shared" si="1"/>
        <v>56</v>
      </c>
      <c r="B73" s="33" t="s">
        <v>96</v>
      </c>
      <c r="C73" s="34" t="s">
        <v>97</v>
      </c>
      <c r="D73" s="35" t="s">
        <v>34</v>
      </c>
      <c r="E73" s="36">
        <v>7</v>
      </c>
      <c r="F73" s="16">
        <v>650473.35</v>
      </c>
      <c r="G73" s="79" t="s">
        <v>241</v>
      </c>
      <c r="H73" s="16">
        <v>650473.35</v>
      </c>
      <c r="I73" s="16">
        <f t="shared" si="0"/>
        <v>4553313.45</v>
      </c>
      <c r="J73" s="18"/>
      <c r="K73" s="79" t="s">
        <v>241</v>
      </c>
      <c r="L73" s="79" t="s">
        <v>241</v>
      </c>
      <c r="M73" s="18"/>
      <c r="N73" s="18"/>
    </row>
    <row r="74" spans="1:14" ht="31.5" x14ac:dyDescent="0.3">
      <c r="A74" s="14">
        <f t="shared" si="1"/>
        <v>57</v>
      </c>
      <c r="B74" s="33" t="s">
        <v>98</v>
      </c>
      <c r="C74" s="34">
        <v>81465085000</v>
      </c>
      <c r="D74" s="35" t="s">
        <v>34</v>
      </c>
      <c r="E74" s="36">
        <v>7</v>
      </c>
      <c r="F74" s="16">
        <v>2925462.04</v>
      </c>
      <c r="G74" s="79" t="s">
        <v>241</v>
      </c>
      <c r="H74" s="16">
        <v>2925462.04</v>
      </c>
      <c r="I74" s="16">
        <f t="shared" si="0"/>
        <v>20478234.280000001</v>
      </c>
      <c r="J74" s="18"/>
      <c r="K74" s="79" t="s">
        <v>241</v>
      </c>
      <c r="L74" s="79" t="s">
        <v>241</v>
      </c>
      <c r="M74" s="18"/>
      <c r="N74" s="18"/>
    </row>
    <row r="75" spans="1:14" ht="31.5" x14ac:dyDescent="0.3">
      <c r="A75" s="14">
        <f t="shared" si="1"/>
        <v>58</v>
      </c>
      <c r="B75" s="33" t="s">
        <v>99</v>
      </c>
      <c r="C75" s="34">
        <v>10556869000</v>
      </c>
      <c r="D75" s="35" t="s">
        <v>34</v>
      </c>
      <c r="E75" s="36">
        <v>7</v>
      </c>
      <c r="F75" s="16">
        <v>1891844.94</v>
      </c>
      <c r="G75" s="79" t="s">
        <v>241</v>
      </c>
      <c r="H75" s="16">
        <v>1891844.94</v>
      </c>
      <c r="I75" s="16">
        <f t="shared" si="0"/>
        <v>13242914.58</v>
      </c>
      <c r="J75" s="18"/>
      <c r="K75" s="79" t="s">
        <v>241</v>
      </c>
      <c r="L75" s="79" t="s">
        <v>241</v>
      </c>
      <c r="M75" s="18"/>
      <c r="N75" s="18"/>
    </row>
    <row r="76" spans="1:14" ht="31.5" x14ac:dyDescent="0.3">
      <c r="A76" s="14">
        <f t="shared" si="1"/>
        <v>59</v>
      </c>
      <c r="B76" s="33" t="s">
        <v>100</v>
      </c>
      <c r="C76" s="34">
        <v>82478138000</v>
      </c>
      <c r="D76" s="35" t="s">
        <v>34</v>
      </c>
      <c r="E76" s="36">
        <v>7</v>
      </c>
      <c r="F76" s="16">
        <v>2385329.87</v>
      </c>
      <c r="G76" s="79" t="s">
        <v>241</v>
      </c>
      <c r="H76" s="16">
        <v>2385329.87</v>
      </c>
      <c r="I76" s="16">
        <f t="shared" si="0"/>
        <v>16697309.09</v>
      </c>
      <c r="J76" s="18"/>
      <c r="K76" s="79" t="s">
        <v>241</v>
      </c>
      <c r="L76" s="79" t="s">
        <v>241</v>
      </c>
      <c r="M76" s="18"/>
      <c r="N76" s="18"/>
    </row>
    <row r="77" spans="1:14" ht="31.5" x14ac:dyDescent="0.3">
      <c r="A77" s="14">
        <f t="shared" si="1"/>
        <v>60</v>
      </c>
      <c r="B77" s="33" t="s">
        <v>101</v>
      </c>
      <c r="C77" s="34">
        <v>11140032000</v>
      </c>
      <c r="D77" s="35" t="s">
        <v>34</v>
      </c>
      <c r="E77" s="36">
        <v>7</v>
      </c>
      <c r="F77" s="16">
        <v>2422976.0499999998</v>
      </c>
      <c r="G77" s="79" t="s">
        <v>241</v>
      </c>
      <c r="H77" s="16">
        <v>2422976.0499999998</v>
      </c>
      <c r="I77" s="16">
        <f t="shared" si="0"/>
        <v>16960832.349999998</v>
      </c>
      <c r="J77" s="18"/>
      <c r="K77" s="79" t="s">
        <v>241</v>
      </c>
      <c r="L77" s="79" t="s">
        <v>241</v>
      </c>
      <c r="M77" s="18"/>
      <c r="N77" s="18"/>
    </row>
    <row r="78" spans="1:14" ht="31.5" x14ac:dyDescent="0.3">
      <c r="A78" s="14">
        <f t="shared" si="1"/>
        <v>61</v>
      </c>
      <c r="B78" s="33" t="s">
        <v>102</v>
      </c>
      <c r="C78" s="34" t="s">
        <v>103</v>
      </c>
      <c r="D78" s="35" t="s">
        <v>34</v>
      </c>
      <c r="E78" s="36">
        <v>7</v>
      </c>
      <c r="F78" s="16">
        <v>3706360.81</v>
      </c>
      <c r="G78" s="79" t="s">
        <v>241</v>
      </c>
      <c r="H78" s="16">
        <v>3706360.81</v>
      </c>
      <c r="I78" s="16">
        <f t="shared" si="0"/>
        <v>25944525.670000002</v>
      </c>
      <c r="J78" s="18"/>
      <c r="K78" s="79" t="s">
        <v>241</v>
      </c>
      <c r="L78" s="79" t="s">
        <v>241</v>
      </c>
      <c r="M78" s="18"/>
      <c r="N78" s="18"/>
    </row>
    <row r="79" spans="1:14" ht="31.5" x14ac:dyDescent="0.3">
      <c r="A79" s="14">
        <f t="shared" si="1"/>
        <v>62</v>
      </c>
      <c r="B79" s="33" t="s">
        <v>104</v>
      </c>
      <c r="C79" s="34" t="s">
        <v>105</v>
      </c>
      <c r="D79" s="35" t="s">
        <v>34</v>
      </c>
      <c r="E79" s="36">
        <v>7</v>
      </c>
      <c r="F79" s="16">
        <v>3537126.1</v>
      </c>
      <c r="G79" s="79" t="s">
        <v>241</v>
      </c>
      <c r="H79" s="16">
        <v>3537126.1</v>
      </c>
      <c r="I79" s="16">
        <f t="shared" si="0"/>
        <v>24759882.699999999</v>
      </c>
      <c r="J79" s="18"/>
      <c r="K79" s="79" t="s">
        <v>241</v>
      </c>
      <c r="L79" s="79" t="s">
        <v>241</v>
      </c>
      <c r="M79" s="18"/>
      <c r="N79" s="18"/>
    </row>
    <row r="80" spans="1:14" ht="31.5" x14ac:dyDescent="0.3">
      <c r="A80" s="14">
        <f t="shared" si="1"/>
        <v>63</v>
      </c>
      <c r="B80" s="33" t="s">
        <v>106</v>
      </c>
      <c r="C80" s="34">
        <v>10670148000</v>
      </c>
      <c r="D80" s="35" t="s">
        <v>34</v>
      </c>
      <c r="E80" s="36">
        <v>12</v>
      </c>
      <c r="F80" s="16">
        <v>140344.20000000001</v>
      </c>
      <c r="G80" s="79" t="s">
        <v>241</v>
      </c>
      <c r="H80" s="16">
        <v>140344.20000000001</v>
      </c>
      <c r="I80" s="16">
        <f t="shared" si="0"/>
        <v>1684130.4000000001</v>
      </c>
      <c r="J80" s="18"/>
      <c r="K80" s="79" t="s">
        <v>241</v>
      </c>
      <c r="L80" s="79" t="s">
        <v>241</v>
      </c>
      <c r="M80" s="18"/>
      <c r="N80" s="18"/>
    </row>
    <row r="81" spans="1:14" ht="31.5" x14ac:dyDescent="0.3">
      <c r="A81" s="14">
        <f t="shared" si="1"/>
        <v>64</v>
      </c>
      <c r="B81" s="33" t="s">
        <v>107</v>
      </c>
      <c r="C81" s="34">
        <v>10554788000</v>
      </c>
      <c r="D81" s="35" t="s">
        <v>34</v>
      </c>
      <c r="E81" s="36">
        <v>7</v>
      </c>
      <c r="F81" s="16">
        <v>4842445.47</v>
      </c>
      <c r="G81" s="79" t="s">
        <v>241</v>
      </c>
      <c r="H81" s="16">
        <v>4842445.47</v>
      </c>
      <c r="I81" s="16">
        <f t="shared" si="0"/>
        <v>33897118.289999999</v>
      </c>
      <c r="J81" s="18"/>
      <c r="K81" s="79" t="s">
        <v>241</v>
      </c>
      <c r="L81" s="79" t="s">
        <v>241</v>
      </c>
      <c r="M81" s="18"/>
      <c r="N81" s="18"/>
    </row>
    <row r="82" spans="1:14" ht="31.5" x14ac:dyDescent="0.3">
      <c r="A82" s="14">
        <f t="shared" si="1"/>
        <v>65</v>
      </c>
      <c r="B82" s="33" t="s">
        <v>108</v>
      </c>
      <c r="C82" s="34">
        <v>15296138000</v>
      </c>
      <c r="D82" s="35" t="s">
        <v>34</v>
      </c>
      <c r="E82" s="36">
        <v>7</v>
      </c>
      <c r="F82" s="16">
        <v>10400813.470000001</v>
      </c>
      <c r="G82" s="79" t="s">
        <v>241</v>
      </c>
      <c r="H82" s="16">
        <v>10400813.470000001</v>
      </c>
      <c r="I82" s="16">
        <f t="shared" si="0"/>
        <v>72805694.290000007</v>
      </c>
      <c r="J82" s="18"/>
      <c r="K82" s="79" t="s">
        <v>241</v>
      </c>
      <c r="L82" s="79" t="s">
        <v>241</v>
      </c>
      <c r="M82" s="18"/>
      <c r="N82" s="18"/>
    </row>
    <row r="83" spans="1:14" ht="31.5" x14ac:dyDescent="0.3">
      <c r="A83" s="14">
        <f t="shared" si="1"/>
        <v>66</v>
      </c>
      <c r="B83" s="33" t="s">
        <v>109</v>
      </c>
      <c r="C83" s="34">
        <v>81005066</v>
      </c>
      <c r="D83" s="35" t="s">
        <v>34</v>
      </c>
      <c r="E83" s="36">
        <v>14</v>
      </c>
      <c r="F83" s="16">
        <v>2064523.05</v>
      </c>
      <c r="G83" s="79" t="s">
        <v>241</v>
      </c>
      <c r="H83" s="16">
        <v>2064523.05</v>
      </c>
      <c r="I83" s="16">
        <f t="shared" ref="I83:I146" si="2">E83*H83</f>
        <v>28903322.699999999</v>
      </c>
      <c r="J83" s="18"/>
      <c r="K83" s="79" t="s">
        <v>241</v>
      </c>
      <c r="L83" s="79" t="s">
        <v>241</v>
      </c>
      <c r="M83" s="18"/>
      <c r="N83" s="18"/>
    </row>
    <row r="84" spans="1:14" ht="31.5" x14ac:dyDescent="0.3">
      <c r="A84" s="14">
        <f t="shared" ref="A84:A147" si="3">+A83+1</f>
        <v>67</v>
      </c>
      <c r="B84" s="33" t="s">
        <v>64</v>
      </c>
      <c r="C84" s="34">
        <v>81005067</v>
      </c>
      <c r="D84" s="35" t="s">
        <v>34</v>
      </c>
      <c r="E84" s="36">
        <v>14</v>
      </c>
      <c r="F84" s="16">
        <v>642991.47</v>
      </c>
      <c r="G84" s="79" t="s">
        <v>241</v>
      </c>
      <c r="H84" s="16">
        <v>642991.47</v>
      </c>
      <c r="I84" s="16">
        <f t="shared" si="2"/>
        <v>9001880.5800000001</v>
      </c>
      <c r="J84" s="18"/>
      <c r="K84" s="79" t="s">
        <v>241</v>
      </c>
      <c r="L84" s="79" t="s">
        <v>241</v>
      </c>
      <c r="M84" s="18"/>
      <c r="N84" s="18"/>
    </row>
    <row r="85" spans="1:14" ht="31.5" x14ac:dyDescent="0.3">
      <c r="A85" s="14">
        <f t="shared" si="3"/>
        <v>68</v>
      </c>
      <c r="B85" s="33" t="s">
        <v>110</v>
      </c>
      <c r="C85" s="34">
        <v>15296111000</v>
      </c>
      <c r="D85" s="35" t="s">
        <v>34</v>
      </c>
      <c r="E85" s="36">
        <v>7</v>
      </c>
      <c r="F85" s="16">
        <v>1528923.82</v>
      </c>
      <c r="G85" s="79" t="s">
        <v>241</v>
      </c>
      <c r="H85" s="16">
        <v>1528923.82</v>
      </c>
      <c r="I85" s="16">
        <f t="shared" si="2"/>
        <v>10702466.74</v>
      </c>
      <c r="J85" s="18"/>
      <c r="K85" s="79" t="s">
        <v>241</v>
      </c>
      <c r="L85" s="79" t="s">
        <v>241</v>
      </c>
      <c r="M85" s="18"/>
      <c r="N85" s="18"/>
    </row>
    <row r="86" spans="1:14" ht="31.5" x14ac:dyDescent="0.3">
      <c r="A86" s="14">
        <f t="shared" si="3"/>
        <v>69</v>
      </c>
      <c r="B86" s="33" t="s">
        <v>111</v>
      </c>
      <c r="C86" s="34">
        <v>15296148000</v>
      </c>
      <c r="D86" s="35" t="s">
        <v>34</v>
      </c>
      <c r="E86" s="36">
        <v>161</v>
      </c>
      <c r="F86" s="16">
        <v>374087.57</v>
      </c>
      <c r="G86" s="79" t="s">
        <v>241</v>
      </c>
      <c r="H86" s="16">
        <v>374087.57</v>
      </c>
      <c r="I86" s="16">
        <f t="shared" si="2"/>
        <v>60228098.770000003</v>
      </c>
      <c r="J86" s="18"/>
      <c r="K86" s="79" t="s">
        <v>241</v>
      </c>
      <c r="L86" s="79" t="s">
        <v>241</v>
      </c>
      <c r="M86" s="18"/>
      <c r="N86" s="18"/>
    </row>
    <row r="87" spans="1:14" ht="31.5" x14ac:dyDescent="0.3">
      <c r="A87" s="14">
        <f t="shared" si="3"/>
        <v>70</v>
      </c>
      <c r="B87" s="33" t="s">
        <v>112</v>
      </c>
      <c r="C87" s="34">
        <v>10513230000</v>
      </c>
      <c r="D87" s="35" t="s">
        <v>34</v>
      </c>
      <c r="E87" s="36">
        <v>49</v>
      </c>
      <c r="F87" s="16">
        <v>225241.66</v>
      </c>
      <c r="G87" s="79" t="s">
        <v>241</v>
      </c>
      <c r="H87" s="16">
        <v>225241.66</v>
      </c>
      <c r="I87" s="16">
        <f t="shared" si="2"/>
        <v>11036841.34</v>
      </c>
      <c r="J87" s="18"/>
      <c r="K87" s="79" t="s">
        <v>241</v>
      </c>
      <c r="L87" s="79" t="s">
        <v>241</v>
      </c>
      <c r="M87" s="18"/>
      <c r="N87" s="18"/>
    </row>
    <row r="88" spans="1:14" ht="31.5" x14ac:dyDescent="0.3">
      <c r="A88" s="14">
        <f t="shared" si="3"/>
        <v>71</v>
      </c>
      <c r="B88" s="33" t="s">
        <v>113</v>
      </c>
      <c r="C88" s="34">
        <v>15245120000</v>
      </c>
      <c r="D88" s="35" t="s">
        <v>34</v>
      </c>
      <c r="E88" s="36">
        <v>21</v>
      </c>
      <c r="F88" s="16">
        <v>985012.43</v>
      </c>
      <c r="G88" s="79" t="s">
        <v>241</v>
      </c>
      <c r="H88" s="16">
        <v>985012.43</v>
      </c>
      <c r="I88" s="16">
        <f t="shared" si="2"/>
        <v>20685261.030000001</v>
      </c>
      <c r="J88" s="18"/>
      <c r="K88" s="79" t="s">
        <v>241</v>
      </c>
      <c r="L88" s="79" t="s">
        <v>241</v>
      </c>
      <c r="M88" s="18"/>
      <c r="N88" s="18"/>
    </row>
    <row r="89" spans="1:14" ht="31.5" x14ac:dyDescent="0.3">
      <c r="A89" s="14">
        <f t="shared" si="3"/>
        <v>72</v>
      </c>
      <c r="B89" s="33" t="s">
        <v>114</v>
      </c>
      <c r="C89" s="34">
        <v>82533530000</v>
      </c>
      <c r="D89" s="35" t="s">
        <v>34</v>
      </c>
      <c r="E89" s="36">
        <v>7</v>
      </c>
      <c r="F89" s="16">
        <v>20395139.91</v>
      </c>
      <c r="G89" s="79" t="s">
        <v>241</v>
      </c>
      <c r="H89" s="16">
        <v>20395139.91</v>
      </c>
      <c r="I89" s="16">
        <f t="shared" si="2"/>
        <v>142765979.37</v>
      </c>
      <c r="J89" s="18"/>
      <c r="K89" s="79" t="s">
        <v>241</v>
      </c>
      <c r="L89" s="79" t="s">
        <v>241</v>
      </c>
      <c r="M89" s="18"/>
      <c r="N89" s="18"/>
    </row>
    <row r="90" spans="1:14" ht="31.5" x14ac:dyDescent="0.3">
      <c r="A90" s="14">
        <f t="shared" si="3"/>
        <v>73</v>
      </c>
      <c r="B90" s="33" t="s">
        <v>115</v>
      </c>
      <c r="C90" s="34">
        <v>82545097000</v>
      </c>
      <c r="D90" s="35" t="s">
        <v>34</v>
      </c>
      <c r="E90" s="36">
        <v>7</v>
      </c>
      <c r="F90" s="16">
        <v>17930745.32</v>
      </c>
      <c r="G90" s="79" t="s">
        <v>241</v>
      </c>
      <c r="H90" s="16">
        <v>17930745.32</v>
      </c>
      <c r="I90" s="16">
        <f t="shared" si="2"/>
        <v>125515217.24000001</v>
      </c>
      <c r="J90" s="18"/>
      <c r="K90" s="79" t="s">
        <v>241</v>
      </c>
      <c r="L90" s="79" t="s">
        <v>241</v>
      </c>
      <c r="M90" s="18"/>
      <c r="N90" s="18"/>
    </row>
    <row r="91" spans="1:14" ht="31.5" x14ac:dyDescent="0.3">
      <c r="A91" s="14">
        <f t="shared" si="3"/>
        <v>74</v>
      </c>
      <c r="B91" s="33" t="s">
        <v>116</v>
      </c>
      <c r="C91" s="34">
        <v>10501620000</v>
      </c>
      <c r="D91" s="35" t="s">
        <v>34</v>
      </c>
      <c r="E91" s="36">
        <v>7</v>
      </c>
      <c r="F91" s="16">
        <v>873580.77</v>
      </c>
      <c r="G91" s="79" t="s">
        <v>241</v>
      </c>
      <c r="H91" s="16">
        <v>873580.77</v>
      </c>
      <c r="I91" s="16">
        <f t="shared" si="2"/>
        <v>6115065.3900000006</v>
      </c>
      <c r="J91" s="18"/>
      <c r="K91" s="79" t="s">
        <v>241</v>
      </c>
      <c r="L91" s="79" t="s">
        <v>241</v>
      </c>
      <c r="M91" s="18"/>
      <c r="N91" s="18"/>
    </row>
    <row r="92" spans="1:14" ht="31.5" x14ac:dyDescent="0.3">
      <c r="A92" s="14">
        <f t="shared" si="3"/>
        <v>75</v>
      </c>
      <c r="B92" s="33" t="s">
        <v>117</v>
      </c>
      <c r="C92" s="34">
        <v>10330965</v>
      </c>
      <c r="D92" s="35" t="s">
        <v>34</v>
      </c>
      <c r="E92" s="36">
        <v>7</v>
      </c>
      <c r="F92" s="16">
        <v>2202821.29</v>
      </c>
      <c r="G92" s="79" t="s">
        <v>241</v>
      </c>
      <c r="H92" s="16">
        <v>2202821.29</v>
      </c>
      <c r="I92" s="16">
        <f t="shared" si="2"/>
        <v>15419749.030000001</v>
      </c>
      <c r="J92" s="18"/>
      <c r="K92" s="79" t="s">
        <v>241</v>
      </c>
      <c r="L92" s="79" t="s">
        <v>241</v>
      </c>
      <c r="M92" s="18"/>
      <c r="N92" s="18"/>
    </row>
    <row r="93" spans="1:14" ht="31.5" x14ac:dyDescent="0.3">
      <c r="A93" s="14">
        <f t="shared" si="3"/>
        <v>76</v>
      </c>
      <c r="B93" s="33" t="s">
        <v>118</v>
      </c>
      <c r="C93" s="34">
        <v>10498428</v>
      </c>
      <c r="D93" s="35" t="s">
        <v>34</v>
      </c>
      <c r="E93" s="36">
        <v>7</v>
      </c>
      <c r="F93" s="16">
        <v>2666227.65</v>
      </c>
      <c r="G93" s="79" t="s">
        <v>241</v>
      </c>
      <c r="H93" s="16">
        <v>2666227.65</v>
      </c>
      <c r="I93" s="16">
        <f t="shared" si="2"/>
        <v>18663593.550000001</v>
      </c>
      <c r="J93" s="18"/>
      <c r="K93" s="79" t="s">
        <v>241</v>
      </c>
      <c r="L93" s="79" t="s">
        <v>241</v>
      </c>
      <c r="M93" s="18"/>
      <c r="N93" s="18"/>
    </row>
    <row r="94" spans="1:14" ht="31.5" x14ac:dyDescent="0.3">
      <c r="A94" s="14">
        <f t="shared" si="3"/>
        <v>77</v>
      </c>
      <c r="B94" s="33" t="s">
        <v>119</v>
      </c>
      <c r="C94" s="34">
        <v>82057661000</v>
      </c>
      <c r="D94" s="35" t="s">
        <v>34</v>
      </c>
      <c r="E94" s="36">
        <v>21</v>
      </c>
      <c r="F94" s="16">
        <v>409043.82</v>
      </c>
      <c r="G94" s="79" t="s">
        <v>241</v>
      </c>
      <c r="H94" s="16">
        <v>409043.82</v>
      </c>
      <c r="I94" s="16">
        <f t="shared" si="2"/>
        <v>8589920.2200000007</v>
      </c>
      <c r="J94" s="18"/>
      <c r="K94" s="79" t="s">
        <v>241</v>
      </c>
      <c r="L94" s="79" t="s">
        <v>241</v>
      </c>
      <c r="M94" s="18"/>
      <c r="N94" s="18"/>
    </row>
    <row r="95" spans="1:14" ht="31.5" x14ac:dyDescent="0.3">
      <c r="A95" s="14">
        <f t="shared" si="3"/>
        <v>78</v>
      </c>
      <c r="B95" s="33" t="s">
        <v>120</v>
      </c>
      <c r="C95" s="34">
        <v>81004963</v>
      </c>
      <c r="D95" s="35" t="s">
        <v>34</v>
      </c>
      <c r="E95" s="36">
        <v>7</v>
      </c>
      <c r="F95" s="16">
        <v>1230024.17</v>
      </c>
      <c r="G95" s="79" t="s">
        <v>241</v>
      </c>
      <c r="H95" s="16">
        <v>1230024.17</v>
      </c>
      <c r="I95" s="16">
        <f t="shared" si="2"/>
        <v>8610169.1899999995</v>
      </c>
      <c r="J95" s="18"/>
      <c r="K95" s="79" t="s">
        <v>241</v>
      </c>
      <c r="L95" s="79" t="s">
        <v>241</v>
      </c>
      <c r="M95" s="18"/>
      <c r="N95" s="18"/>
    </row>
    <row r="96" spans="1:14" ht="31.5" x14ac:dyDescent="0.3">
      <c r="A96" s="14">
        <f t="shared" si="3"/>
        <v>79</v>
      </c>
      <c r="B96" s="33" t="s">
        <v>121</v>
      </c>
      <c r="C96" s="34">
        <v>15296092000</v>
      </c>
      <c r="D96" s="35" t="s">
        <v>34</v>
      </c>
      <c r="E96" s="36">
        <v>28</v>
      </c>
      <c r="F96" s="16">
        <v>941882.6</v>
      </c>
      <c r="G96" s="79" t="s">
        <v>241</v>
      </c>
      <c r="H96" s="16">
        <v>941882.6</v>
      </c>
      <c r="I96" s="16">
        <f t="shared" si="2"/>
        <v>26372712.800000001</v>
      </c>
      <c r="J96" s="18"/>
      <c r="K96" s="79" t="s">
        <v>241</v>
      </c>
      <c r="L96" s="79" t="s">
        <v>241</v>
      </c>
      <c r="M96" s="18"/>
      <c r="N96" s="18"/>
    </row>
    <row r="97" spans="1:14" ht="31.5" x14ac:dyDescent="0.3">
      <c r="A97" s="14">
        <f t="shared" si="3"/>
        <v>80</v>
      </c>
      <c r="B97" s="33" t="s">
        <v>122</v>
      </c>
      <c r="C97" s="34">
        <v>576131</v>
      </c>
      <c r="D97" s="35" t="s">
        <v>34</v>
      </c>
      <c r="E97" s="36">
        <v>7</v>
      </c>
      <c r="F97" s="16">
        <v>561283.23</v>
      </c>
      <c r="G97" s="79" t="s">
        <v>241</v>
      </c>
      <c r="H97" s="16">
        <v>561283.23</v>
      </c>
      <c r="I97" s="16">
        <f t="shared" si="2"/>
        <v>3928982.61</v>
      </c>
      <c r="J97" s="18"/>
      <c r="K97" s="79" t="s">
        <v>241</v>
      </c>
      <c r="L97" s="79" t="s">
        <v>241</v>
      </c>
      <c r="M97" s="18"/>
      <c r="N97" s="18"/>
    </row>
    <row r="98" spans="1:14" ht="31.5" x14ac:dyDescent="0.3">
      <c r="A98" s="14">
        <f t="shared" si="3"/>
        <v>81</v>
      </c>
      <c r="B98" s="33" t="s">
        <v>123</v>
      </c>
      <c r="C98" s="34">
        <v>29000170</v>
      </c>
      <c r="D98" s="35" t="s">
        <v>34</v>
      </c>
      <c r="E98" s="36">
        <v>7</v>
      </c>
      <c r="F98" s="16">
        <v>431502.13</v>
      </c>
      <c r="G98" s="79" t="s">
        <v>241</v>
      </c>
      <c r="H98" s="16">
        <v>431502.13</v>
      </c>
      <c r="I98" s="16">
        <f t="shared" si="2"/>
        <v>3020514.91</v>
      </c>
      <c r="J98" s="18"/>
      <c r="K98" s="79" t="s">
        <v>241</v>
      </c>
      <c r="L98" s="79" t="s">
        <v>241</v>
      </c>
      <c r="M98" s="18"/>
      <c r="N98" s="18"/>
    </row>
    <row r="99" spans="1:14" ht="31.5" x14ac:dyDescent="0.3">
      <c r="A99" s="14">
        <f t="shared" si="3"/>
        <v>82</v>
      </c>
      <c r="B99" s="33" t="s">
        <v>124</v>
      </c>
      <c r="C99" s="34">
        <v>15296110000</v>
      </c>
      <c r="D99" s="35" t="s">
        <v>34</v>
      </c>
      <c r="E99" s="36">
        <v>7</v>
      </c>
      <c r="F99" s="16">
        <v>663658.69999999995</v>
      </c>
      <c r="G99" s="79" t="s">
        <v>241</v>
      </c>
      <c r="H99" s="16">
        <v>663658.69999999995</v>
      </c>
      <c r="I99" s="16">
        <f t="shared" si="2"/>
        <v>4645610.8999999994</v>
      </c>
      <c r="J99" s="18"/>
      <c r="K99" s="79" t="s">
        <v>241</v>
      </c>
      <c r="L99" s="79" t="s">
        <v>241</v>
      </c>
      <c r="M99" s="18"/>
      <c r="N99" s="18"/>
    </row>
    <row r="100" spans="1:14" ht="31.5" x14ac:dyDescent="0.3">
      <c r="A100" s="14">
        <f t="shared" si="3"/>
        <v>83</v>
      </c>
      <c r="B100" s="33" t="s">
        <v>109</v>
      </c>
      <c r="C100" s="34">
        <v>81005064</v>
      </c>
      <c r="D100" s="35" t="s">
        <v>34</v>
      </c>
      <c r="E100" s="36">
        <v>14</v>
      </c>
      <c r="F100" s="16">
        <v>4492144.22</v>
      </c>
      <c r="G100" s="79" t="s">
        <v>241</v>
      </c>
      <c r="H100" s="16">
        <v>4492144.22</v>
      </c>
      <c r="I100" s="16">
        <f t="shared" si="2"/>
        <v>62890019.079999998</v>
      </c>
      <c r="J100" s="18"/>
      <c r="K100" s="79" t="s">
        <v>241</v>
      </c>
      <c r="L100" s="79" t="s">
        <v>241</v>
      </c>
      <c r="M100" s="18"/>
      <c r="N100" s="18"/>
    </row>
    <row r="101" spans="1:14" ht="31.5" x14ac:dyDescent="0.3">
      <c r="A101" s="14">
        <f t="shared" si="3"/>
        <v>84</v>
      </c>
      <c r="B101" s="33" t="s">
        <v>91</v>
      </c>
      <c r="C101" s="34">
        <v>81004573</v>
      </c>
      <c r="D101" s="35" t="s">
        <v>34</v>
      </c>
      <c r="E101" s="36">
        <v>14</v>
      </c>
      <c r="F101" s="16">
        <v>3556128.89</v>
      </c>
      <c r="G101" s="79" t="s">
        <v>241</v>
      </c>
      <c r="H101" s="16">
        <v>3556128.89</v>
      </c>
      <c r="I101" s="16">
        <f t="shared" si="2"/>
        <v>49785804.460000001</v>
      </c>
      <c r="J101" s="18"/>
      <c r="K101" s="79" t="s">
        <v>241</v>
      </c>
      <c r="L101" s="79" t="s">
        <v>241</v>
      </c>
      <c r="M101" s="18"/>
      <c r="N101" s="18"/>
    </row>
    <row r="102" spans="1:14" ht="31.5" x14ac:dyDescent="0.3">
      <c r="A102" s="14">
        <f t="shared" si="3"/>
        <v>85</v>
      </c>
      <c r="B102" s="33" t="s">
        <v>125</v>
      </c>
      <c r="C102" s="34">
        <v>15292983000</v>
      </c>
      <c r="D102" s="35" t="s">
        <v>34</v>
      </c>
      <c r="E102" s="36">
        <v>14</v>
      </c>
      <c r="F102" s="16">
        <v>382087.3</v>
      </c>
      <c r="G102" s="79" t="s">
        <v>241</v>
      </c>
      <c r="H102" s="16">
        <v>382087.3</v>
      </c>
      <c r="I102" s="16">
        <f t="shared" si="2"/>
        <v>5349222.2</v>
      </c>
      <c r="J102" s="18"/>
      <c r="K102" s="79" t="s">
        <v>241</v>
      </c>
      <c r="L102" s="79" t="s">
        <v>241</v>
      </c>
      <c r="M102" s="18"/>
      <c r="N102" s="18"/>
    </row>
    <row r="103" spans="1:14" ht="31.5" x14ac:dyDescent="0.3">
      <c r="A103" s="14">
        <f t="shared" si="3"/>
        <v>86</v>
      </c>
      <c r="B103" s="33" t="s">
        <v>84</v>
      </c>
      <c r="C103" s="34">
        <v>81004572</v>
      </c>
      <c r="D103" s="35" t="s">
        <v>34</v>
      </c>
      <c r="E103" s="36">
        <v>12</v>
      </c>
      <c r="F103" s="16">
        <v>14622148.439999999</v>
      </c>
      <c r="G103" s="79" t="s">
        <v>241</v>
      </c>
      <c r="H103" s="16">
        <v>14622148.439999999</v>
      </c>
      <c r="I103" s="16">
        <f t="shared" si="2"/>
        <v>175465781.28</v>
      </c>
      <c r="J103" s="18"/>
      <c r="K103" s="79" t="s">
        <v>241</v>
      </c>
      <c r="L103" s="79" t="s">
        <v>241</v>
      </c>
      <c r="M103" s="18"/>
      <c r="N103" s="18"/>
    </row>
    <row r="104" spans="1:14" ht="31.5" x14ac:dyDescent="0.3">
      <c r="A104" s="14">
        <f t="shared" si="3"/>
        <v>87</v>
      </c>
      <c r="B104" s="33" t="s">
        <v>126</v>
      </c>
      <c r="C104" s="34">
        <v>15295389000</v>
      </c>
      <c r="D104" s="35" t="s">
        <v>34</v>
      </c>
      <c r="E104" s="36">
        <v>7</v>
      </c>
      <c r="F104" s="16">
        <v>1457073.06</v>
      </c>
      <c r="G104" s="79" t="s">
        <v>241</v>
      </c>
      <c r="H104" s="16">
        <v>1457073.06</v>
      </c>
      <c r="I104" s="16">
        <f t="shared" si="2"/>
        <v>10199511.42</v>
      </c>
      <c r="J104" s="18"/>
      <c r="K104" s="79" t="s">
        <v>241</v>
      </c>
      <c r="L104" s="79" t="s">
        <v>241</v>
      </c>
      <c r="M104" s="18"/>
      <c r="N104" s="18"/>
    </row>
    <row r="105" spans="1:14" ht="31.5" x14ac:dyDescent="0.3">
      <c r="A105" s="14">
        <f t="shared" si="3"/>
        <v>88</v>
      </c>
      <c r="B105" s="33" t="s">
        <v>127</v>
      </c>
      <c r="C105" s="34">
        <v>10477143</v>
      </c>
      <c r="D105" s="35" t="s">
        <v>34</v>
      </c>
      <c r="E105" s="36">
        <v>21</v>
      </c>
      <c r="F105" s="16">
        <v>4808398.68</v>
      </c>
      <c r="G105" s="79" t="s">
        <v>241</v>
      </c>
      <c r="H105" s="16">
        <v>4808398.68</v>
      </c>
      <c r="I105" s="16">
        <f t="shared" si="2"/>
        <v>100976372.28</v>
      </c>
      <c r="J105" s="18"/>
      <c r="K105" s="79" t="s">
        <v>241</v>
      </c>
      <c r="L105" s="79" t="s">
        <v>241</v>
      </c>
      <c r="M105" s="18"/>
      <c r="N105" s="18"/>
    </row>
    <row r="106" spans="1:14" ht="31.5" x14ac:dyDescent="0.3">
      <c r="A106" s="14">
        <f t="shared" si="3"/>
        <v>89</v>
      </c>
      <c r="B106" s="33" t="s">
        <v>128</v>
      </c>
      <c r="C106" s="34">
        <v>15295415000</v>
      </c>
      <c r="D106" s="35" t="s">
        <v>34</v>
      </c>
      <c r="E106" s="36">
        <v>28</v>
      </c>
      <c r="F106" s="16">
        <v>897852.99</v>
      </c>
      <c r="G106" s="79" t="s">
        <v>241</v>
      </c>
      <c r="H106" s="16">
        <v>897852.99</v>
      </c>
      <c r="I106" s="16">
        <f t="shared" si="2"/>
        <v>25139883.719999999</v>
      </c>
      <c r="J106" s="18"/>
      <c r="K106" s="79" t="s">
        <v>241</v>
      </c>
      <c r="L106" s="79" t="s">
        <v>241</v>
      </c>
      <c r="M106" s="18"/>
      <c r="N106" s="18"/>
    </row>
    <row r="107" spans="1:14" ht="31.5" x14ac:dyDescent="0.3">
      <c r="A107" s="14">
        <f t="shared" si="3"/>
        <v>90</v>
      </c>
      <c r="B107" s="33" t="s">
        <v>129</v>
      </c>
      <c r="C107" s="34">
        <v>15295413000</v>
      </c>
      <c r="D107" s="35" t="s">
        <v>34</v>
      </c>
      <c r="E107" s="36">
        <v>21</v>
      </c>
      <c r="F107" s="16">
        <v>3639135.54</v>
      </c>
      <c r="G107" s="79" t="s">
        <v>241</v>
      </c>
      <c r="H107" s="16">
        <v>3639135.54</v>
      </c>
      <c r="I107" s="16">
        <f t="shared" si="2"/>
        <v>76421846.340000004</v>
      </c>
      <c r="J107" s="18"/>
      <c r="K107" s="79" t="s">
        <v>241</v>
      </c>
      <c r="L107" s="79" t="s">
        <v>241</v>
      </c>
      <c r="M107" s="18"/>
      <c r="N107" s="18"/>
    </row>
    <row r="108" spans="1:14" ht="31.5" x14ac:dyDescent="0.3">
      <c r="A108" s="14">
        <f t="shared" si="3"/>
        <v>91</v>
      </c>
      <c r="B108" s="33" t="s">
        <v>130</v>
      </c>
      <c r="C108" s="34">
        <v>15295381000</v>
      </c>
      <c r="D108" s="35" t="s">
        <v>34</v>
      </c>
      <c r="E108" s="36">
        <v>7</v>
      </c>
      <c r="F108" s="16">
        <v>611004.96</v>
      </c>
      <c r="G108" s="79" t="s">
        <v>241</v>
      </c>
      <c r="H108" s="16">
        <v>611004.96</v>
      </c>
      <c r="I108" s="16">
        <f t="shared" si="2"/>
        <v>4277034.72</v>
      </c>
      <c r="J108" s="18"/>
      <c r="K108" s="79" t="s">
        <v>241</v>
      </c>
      <c r="L108" s="79" t="s">
        <v>241</v>
      </c>
      <c r="M108" s="18"/>
      <c r="N108" s="18"/>
    </row>
    <row r="109" spans="1:14" ht="31.5" x14ac:dyDescent="0.3">
      <c r="A109" s="14">
        <f t="shared" si="3"/>
        <v>92</v>
      </c>
      <c r="B109" s="33" t="s">
        <v>131</v>
      </c>
      <c r="C109" s="34">
        <v>10078291000</v>
      </c>
      <c r="D109" s="35" t="s">
        <v>34</v>
      </c>
      <c r="E109" s="36">
        <v>7</v>
      </c>
      <c r="F109" s="16">
        <v>663992.31000000006</v>
      </c>
      <c r="G109" s="79" t="s">
        <v>241</v>
      </c>
      <c r="H109" s="16">
        <v>663992.31000000006</v>
      </c>
      <c r="I109" s="16">
        <f t="shared" si="2"/>
        <v>4647946.17</v>
      </c>
      <c r="J109" s="18"/>
      <c r="K109" s="79" t="s">
        <v>241</v>
      </c>
      <c r="L109" s="79" t="s">
        <v>241</v>
      </c>
      <c r="M109" s="18"/>
      <c r="N109" s="18"/>
    </row>
    <row r="110" spans="1:14" ht="31.5" x14ac:dyDescent="0.3">
      <c r="A110" s="14">
        <f t="shared" si="3"/>
        <v>93</v>
      </c>
      <c r="B110" s="33" t="s">
        <v>132</v>
      </c>
      <c r="C110" s="34">
        <v>15295397000</v>
      </c>
      <c r="D110" s="35" t="s">
        <v>34</v>
      </c>
      <c r="E110" s="36">
        <v>7</v>
      </c>
      <c r="F110" s="16">
        <v>633021.57999999996</v>
      </c>
      <c r="G110" s="79" t="s">
        <v>241</v>
      </c>
      <c r="H110" s="16">
        <v>633021.57999999996</v>
      </c>
      <c r="I110" s="16">
        <f t="shared" si="2"/>
        <v>4431151.0599999996</v>
      </c>
      <c r="J110" s="18"/>
      <c r="K110" s="79" t="s">
        <v>241</v>
      </c>
      <c r="L110" s="79" t="s">
        <v>241</v>
      </c>
      <c r="M110" s="18"/>
      <c r="N110" s="18"/>
    </row>
    <row r="111" spans="1:14" ht="31.5" x14ac:dyDescent="0.3">
      <c r="A111" s="14">
        <f t="shared" si="3"/>
        <v>94</v>
      </c>
      <c r="B111" s="33" t="s">
        <v>133</v>
      </c>
      <c r="C111" s="34" t="s">
        <v>134</v>
      </c>
      <c r="D111" s="35" t="s">
        <v>34</v>
      </c>
      <c r="E111" s="36">
        <v>7</v>
      </c>
      <c r="F111" s="16">
        <v>633286.79</v>
      </c>
      <c r="G111" s="79" t="s">
        <v>241</v>
      </c>
      <c r="H111" s="16">
        <v>633286.79</v>
      </c>
      <c r="I111" s="16">
        <f t="shared" si="2"/>
        <v>4433007.53</v>
      </c>
      <c r="J111" s="18"/>
      <c r="K111" s="79" t="s">
        <v>241</v>
      </c>
      <c r="L111" s="79" t="s">
        <v>241</v>
      </c>
      <c r="M111" s="18"/>
      <c r="N111" s="18"/>
    </row>
    <row r="112" spans="1:14" ht="31.5" x14ac:dyDescent="0.3">
      <c r="A112" s="14">
        <f t="shared" si="3"/>
        <v>95</v>
      </c>
      <c r="B112" s="33" t="s">
        <v>135</v>
      </c>
      <c r="C112" s="34" t="s">
        <v>136</v>
      </c>
      <c r="D112" s="35" t="s">
        <v>34</v>
      </c>
      <c r="E112" s="36">
        <v>7</v>
      </c>
      <c r="F112" s="16">
        <v>506729.8</v>
      </c>
      <c r="G112" s="79" t="s">
        <v>241</v>
      </c>
      <c r="H112" s="16">
        <v>506729.8</v>
      </c>
      <c r="I112" s="16">
        <f t="shared" si="2"/>
        <v>3547108.6</v>
      </c>
      <c r="J112" s="18"/>
      <c r="K112" s="79" t="s">
        <v>241</v>
      </c>
      <c r="L112" s="79" t="s">
        <v>241</v>
      </c>
      <c r="M112" s="18"/>
      <c r="N112" s="18"/>
    </row>
    <row r="113" spans="1:14" ht="31.5" x14ac:dyDescent="0.3">
      <c r="A113" s="14">
        <f t="shared" si="3"/>
        <v>96</v>
      </c>
      <c r="B113" s="33" t="s">
        <v>137</v>
      </c>
      <c r="C113" s="34">
        <v>29000409</v>
      </c>
      <c r="D113" s="35" t="s">
        <v>34</v>
      </c>
      <c r="E113" s="36">
        <v>56</v>
      </c>
      <c r="F113" s="16">
        <v>556736.86</v>
      </c>
      <c r="G113" s="79" t="s">
        <v>241</v>
      </c>
      <c r="H113" s="16">
        <v>556736.86</v>
      </c>
      <c r="I113" s="16">
        <f t="shared" si="2"/>
        <v>31177264.16</v>
      </c>
      <c r="J113" s="18"/>
      <c r="K113" s="79" t="s">
        <v>241</v>
      </c>
      <c r="L113" s="79" t="s">
        <v>241</v>
      </c>
      <c r="M113" s="18"/>
      <c r="N113" s="18"/>
    </row>
    <row r="114" spans="1:14" ht="31.5" x14ac:dyDescent="0.3">
      <c r="A114" s="14">
        <f t="shared" si="3"/>
        <v>97</v>
      </c>
      <c r="B114" s="38" t="s">
        <v>138</v>
      </c>
      <c r="C114" s="34">
        <v>10524694000</v>
      </c>
      <c r="D114" s="35" t="s">
        <v>34</v>
      </c>
      <c r="E114" s="36">
        <v>7</v>
      </c>
      <c r="F114" s="16">
        <v>407594.58</v>
      </c>
      <c r="G114" s="79" t="s">
        <v>241</v>
      </c>
      <c r="H114" s="16">
        <v>407594.58</v>
      </c>
      <c r="I114" s="16">
        <f t="shared" si="2"/>
        <v>2853162.06</v>
      </c>
      <c r="J114" s="18"/>
      <c r="K114" s="79" t="s">
        <v>241</v>
      </c>
      <c r="L114" s="79" t="s">
        <v>241</v>
      </c>
      <c r="M114" s="18"/>
      <c r="N114" s="18"/>
    </row>
    <row r="115" spans="1:14" ht="31.5" x14ac:dyDescent="0.3">
      <c r="A115" s="14">
        <f t="shared" si="3"/>
        <v>98</v>
      </c>
      <c r="B115" s="38" t="s">
        <v>139</v>
      </c>
      <c r="C115" s="34">
        <v>10533152</v>
      </c>
      <c r="D115" s="35" t="s">
        <v>34</v>
      </c>
      <c r="E115" s="36">
        <v>7</v>
      </c>
      <c r="F115" s="16">
        <v>889425.58</v>
      </c>
      <c r="G115" s="79" t="s">
        <v>241</v>
      </c>
      <c r="H115" s="16">
        <v>889425.58</v>
      </c>
      <c r="I115" s="16">
        <f t="shared" si="2"/>
        <v>6225979.0599999996</v>
      </c>
      <c r="J115" s="18"/>
      <c r="K115" s="79" t="s">
        <v>241</v>
      </c>
      <c r="L115" s="79" t="s">
        <v>241</v>
      </c>
      <c r="M115" s="18"/>
      <c r="N115" s="18"/>
    </row>
    <row r="116" spans="1:14" ht="31.5" x14ac:dyDescent="0.3">
      <c r="A116" s="14">
        <f t="shared" si="3"/>
        <v>99</v>
      </c>
      <c r="B116" s="38" t="s">
        <v>140</v>
      </c>
      <c r="C116" s="34">
        <v>10392161</v>
      </c>
      <c r="D116" s="35" t="s">
        <v>34</v>
      </c>
      <c r="E116" s="36">
        <v>5</v>
      </c>
      <c r="F116" s="16">
        <v>5147374.82</v>
      </c>
      <c r="G116" s="79" t="s">
        <v>241</v>
      </c>
      <c r="H116" s="16">
        <v>5147374.82</v>
      </c>
      <c r="I116" s="16">
        <f t="shared" si="2"/>
        <v>25736874.100000001</v>
      </c>
      <c r="J116" s="18"/>
      <c r="K116" s="79" t="s">
        <v>241</v>
      </c>
      <c r="L116" s="79" t="s">
        <v>241</v>
      </c>
      <c r="M116" s="18"/>
      <c r="N116" s="18"/>
    </row>
    <row r="117" spans="1:14" ht="31.5" x14ac:dyDescent="0.3">
      <c r="A117" s="14">
        <f t="shared" si="3"/>
        <v>100</v>
      </c>
      <c r="B117" s="38" t="s">
        <v>141</v>
      </c>
      <c r="C117" s="34">
        <v>15295171000</v>
      </c>
      <c r="D117" s="35" t="s">
        <v>34</v>
      </c>
      <c r="E117" s="36">
        <v>14</v>
      </c>
      <c r="F117" s="16">
        <v>1727922.31</v>
      </c>
      <c r="G117" s="79" t="s">
        <v>241</v>
      </c>
      <c r="H117" s="16">
        <v>1727922.31</v>
      </c>
      <c r="I117" s="16">
        <f t="shared" si="2"/>
        <v>24190912.34</v>
      </c>
      <c r="J117" s="18"/>
      <c r="K117" s="79" t="s">
        <v>241</v>
      </c>
      <c r="L117" s="79" t="s">
        <v>241</v>
      </c>
      <c r="M117" s="18"/>
      <c r="N117" s="18"/>
    </row>
    <row r="118" spans="1:14" ht="31.5" x14ac:dyDescent="0.3">
      <c r="A118" s="14">
        <f t="shared" si="3"/>
        <v>101</v>
      </c>
      <c r="B118" s="38" t="s">
        <v>142</v>
      </c>
      <c r="C118" s="34">
        <v>10663699</v>
      </c>
      <c r="D118" s="35" t="s">
        <v>34</v>
      </c>
      <c r="E118" s="36">
        <v>14</v>
      </c>
      <c r="F118" s="16">
        <v>1708464.68</v>
      </c>
      <c r="G118" s="79" t="s">
        <v>241</v>
      </c>
      <c r="H118" s="16">
        <v>1708464.68</v>
      </c>
      <c r="I118" s="16">
        <f t="shared" si="2"/>
        <v>23918505.52</v>
      </c>
      <c r="J118" s="18"/>
      <c r="K118" s="79" t="s">
        <v>241</v>
      </c>
      <c r="L118" s="79" t="s">
        <v>241</v>
      </c>
      <c r="M118" s="18"/>
      <c r="N118" s="18"/>
    </row>
    <row r="119" spans="1:14" ht="31.5" x14ac:dyDescent="0.3">
      <c r="A119" s="14">
        <f t="shared" si="3"/>
        <v>102</v>
      </c>
      <c r="B119" s="38" t="s">
        <v>143</v>
      </c>
      <c r="C119" s="34">
        <v>10414685</v>
      </c>
      <c r="D119" s="35" t="s">
        <v>34</v>
      </c>
      <c r="E119" s="36">
        <v>7</v>
      </c>
      <c r="F119" s="16">
        <v>316770.46000000002</v>
      </c>
      <c r="G119" s="79" t="s">
        <v>241</v>
      </c>
      <c r="H119" s="16">
        <v>316770.46000000002</v>
      </c>
      <c r="I119" s="16">
        <f t="shared" si="2"/>
        <v>2217393.2200000002</v>
      </c>
      <c r="J119" s="18"/>
      <c r="K119" s="79" t="s">
        <v>241</v>
      </c>
      <c r="L119" s="79" t="s">
        <v>241</v>
      </c>
      <c r="M119" s="18"/>
      <c r="N119" s="18"/>
    </row>
    <row r="120" spans="1:14" ht="31.5" x14ac:dyDescent="0.3">
      <c r="A120" s="14">
        <f t="shared" si="3"/>
        <v>103</v>
      </c>
      <c r="B120" s="38" t="s">
        <v>144</v>
      </c>
      <c r="C120" s="34">
        <v>10642995</v>
      </c>
      <c r="D120" s="35" t="s">
        <v>34</v>
      </c>
      <c r="E120" s="36">
        <v>20</v>
      </c>
      <c r="F120" s="16">
        <v>4427933.3</v>
      </c>
      <c r="G120" s="79" t="s">
        <v>241</v>
      </c>
      <c r="H120" s="16">
        <v>4427933.3</v>
      </c>
      <c r="I120" s="16">
        <f t="shared" si="2"/>
        <v>88558666</v>
      </c>
      <c r="J120" s="18"/>
      <c r="K120" s="79" t="s">
        <v>241</v>
      </c>
      <c r="L120" s="79" t="s">
        <v>241</v>
      </c>
      <c r="M120" s="18"/>
      <c r="N120" s="18"/>
    </row>
    <row r="121" spans="1:14" ht="31.5" x14ac:dyDescent="0.3">
      <c r="A121" s="14">
        <f t="shared" si="3"/>
        <v>104</v>
      </c>
      <c r="B121" s="38" t="s">
        <v>145</v>
      </c>
      <c r="C121" s="34">
        <v>10663681</v>
      </c>
      <c r="D121" s="35" t="s">
        <v>34</v>
      </c>
      <c r="E121" s="36">
        <v>7</v>
      </c>
      <c r="F121" s="16">
        <v>442247.85</v>
      </c>
      <c r="G121" s="79" t="s">
        <v>241</v>
      </c>
      <c r="H121" s="16">
        <v>442247.85</v>
      </c>
      <c r="I121" s="16">
        <f t="shared" si="2"/>
        <v>3095734.9499999997</v>
      </c>
      <c r="J121" s="18"/>
      <c r="K121" s="79" t="s">
        <v>241</v>
      </c>
      <c r="L121" s="79" t="s">
        <v>241</v>
      </c>
      <c r="M121" s="18"/>
      <c r="N121" s="18"/>
    </row>
    <row r="122" spans="1:14" ht="31.5" x14ac:dyDescent="0.3">
      <c r="A122" s="14">
        <f t="shared" si="3"/>
        <v>105</v>
      </c>
      <c r="B122" s="38" t="s">
        <v>146</v>
      </c>
      <c r="C122" s="34">
        <v>10491831</v>
      </c>
      <c r="D122" s="35" t="s">
        <v>34</v>
      </c>
      <c r="E122" s="36">
        <v>7</v>
      </c>
      <c r="F122" s="16">
        <v>2325041.37</v>
      </c>
      <c r="G122" s="79" t="s">
        <v>241</v>
      </c>
      <c r="H122" s="16">
        <v>2325041.37</v>
      </c>
      <c r="I122" s="16">
        <f t="shared" si="2"/>
        <v>16275289.59</v>
      </c>
      <c r="J122" s="18"/>
      <c r="K122" s="79" t="s">
        <v>241</v>
      </c>
      <c r="L122" s="79" t="s">
        <v>241</v>
      </c>
      <c r="M122" s="18"/>
      <c r="N122" s="18"/>
    </row>
    <row r="123" spans="1:14" ht="31.5" x14ac:dyDescent="0.3">
      <c r="A123" s="14">
        <f t="shared" si="3"/>
        <v>106</v>
      </c>
      <c r="B123" s="38" t="s">
        <v>147</v>
      </c>
      <c r="C123" s="34">
        <v>10635099</v>
      </c>
      <c r="D123" s="35" t="s">
        <v>34</v>
      </c>
      <c r="E123" s="36">
        <v>7</v>
      </c>
      <c r="F123" s="16">
        <v>94615.3</v>
      </c>
      <c r="G123" s="79" t="s">
        <v>241</v>
      </c>
      <c r="H123" s="16">
        <v>94615.3</v>
      </c>
      <c r="I123" s="16">
        <f t="shared" si="2"/>
        <v>662307.1</v>
      </c>
      <c r="J123" s="18"/>
      <c r="K123" s="79" t="s">
        <v>241</v>
      </c>
      <c r="L123" s="79" t="s">
        <v>241</v>
      </c>
      <c r="M123" s="18"/>
      <c r="N123" s="18"/>
    </row>
    <row r="124" spans="1:14" ht="31.5" x14ac:dyDescent="0.3">
      <c r="A124" s="14">
        <f t="shared" si="3"/>
        <v>107</v>
      </c>
      <c r="B124" s="38" t="s">
        <v>64</v>
      </c>
      <c r="C124" s="34">
        <v>15295555000</v>
      </c>
      <c r="D124" s="35" t="s">
        <v>34</v>
      </c>
      <c r="E124" s="36">
        <v>7</v>
      </c>
      <c r="F124" s="16">
        <v>378162.59</v>
      </c>
      <c r="G124" s="79" t="s">
        <v>241</v>
      </c>
      <c r="H124" s="16">
        <v>378162.59</v>
      </c>
      <c r="I124" s="16">
        <f t="shared" si="2"/>
        <v>2647138.1300000004</v>
      </c>
      <c r="J124" s="18"/>
      <c r="K124" s="79" t="s">
        <v>241</v>
      </c>
      <c r="L124" s="79" t="s">
        <v>241</v>
      </c>
      <c r="M124" s="18"/>
      <c r="N124" s="18"/>
    </row>
    <row r="125" spans="1:14" ht="31.5" x14ac:dyDescent="0.3">
      <c r="A125" s="14">
        <f t="shared" si="3"/>
        <v>108</v>
      </c>
      <c r="B125" s="38" t="s">
        <v>148</v>
      </c>
      <c r="C125" s="34">
        <v>15295970000</v>
      </c>
      <c r="D125" s="35" t="s">
        <v>34</v>
      </c>
      <c r="E125" s="36">
        <v>14</v>
      </c>
      <c r="F125" s="16">
        <v>869410.48</v>
      </c>
      <c r="G125" s="79" t="s">
        <v>241</v>
      </c>
      <c r="H125" s="16">
        <v>869410.48</v>
      </c>
      <c r="I125" s="16">
        <f t="shared" si="2"/>
        <v>12171746.719999999</v>
      </c>
      <c r="J125" s="18"/>
      <c r="K125" s="79" t="s">
        <v>241</v>
      </c>
      <c r="L125" s="79" t="s">
        <v>241</v>
      </c>
      <c r="M125" s="18"/>
      <c r="N125" s="18"/>
    </row>
    <row r="126" spans="1:14" ht="31.5" x14ac:dyDescent="0.3">
      <c r="A126" s="14">
        <f t="shared" si="3"/>
        <v>109</v>
      </c>
      <c r="B126" s="38" t="s">
        <v>149</v>
      </c>
      <c r="C126" s="34">
        <v>15295962000</v>
      </c>
      <c r="D126" s="35" t="s">
        <v>34</v>
      </c>
      <c r="E126" s="36">
        <v>14</v>
      </c>
      <c r="F126" s="16">
        <v>2166998.71</v>
      </c>
      <c r="G126" s="79" t="s">
        <v>241</v>
      </c>
      <c r="H126" s="16">
        <v>2166998.71</v>
      </c>
      <c r="I126" s="16">
        <f t="shared" si="2"/>
        <v>30337981.939999998</v>
      </c>
      <c r="J126" s="18"/>
      <c r="K126" s="79" t="s">
        <v>241</v>
      </c>
      <c r="L126" s="79" t="s">
        <v>241</v>
      </c>
      <c r="M126" s="18"/>
      <c r="N126" s="18"/>
    </row>
    <row r="127" spans="1:14" ht="31.5" x14ac:dyDescent="0.3">
      <c r="A127" s="14">
        <f t="shared" si="3"/>
        <v>110</v>
      </c>
      <c r="B127" s="38" t="s">
        <v>149</v>
      </c>
      <c r="C127" s="34">
        <v>15295961000</v>
      </c>
      <c r="D127" s="35" t="s">
        <v>34</v>
      </c>
      <c r="E127" s="36">
        <v>14</v>
      </c>
      <c r="F127" s="16">
        <v>2045854.56</v>
      </c>
      <c r="G127" s="79" t="s">
        <v>241</v>
      </c>
      <c r="H127" s="16">
        <v>2045854.56</v>
      </c>
      <c r="I127" s="16">
        <f t="shared" si="2"/>
        <v>28641963.84</v>
      </c>
      <c r="J127" s="18"/>
      <c r="K127" s="79" t="s">
        <v>241</v>
      </c>
      <c r="L127" s="79" t="s">
        <v>241</v>
      </c>
      <c r="M127" s="18"/>
      <c r="N127" s="18"/>
    </row>
    <row r="128" spans="1:14" ht="31.5" x14ac:dyDescent="0.3">
      <c r="A128" s="14">
        <f t="shared" si="3"/>
        <v>111</v>
      </c>
      <c r="B128" s="38" t="s">
        <v>150</v>
      </c>
      <c r="C128" s="34">
        <v>82391931000</v>
      </c>
      <c r="D128" s="35" t="s">
        <v>34</v>
      </c>
      <c r="E128" s="36">
        <v>14</v>
      </c>
      <c r="F128" s="16">
        <v>6295382.0300000003</v>
      </c>
      <c r="G128" s="79" t="s">
        <v>241</v>
      </c>
      <c r="H128" s="16">
        <v>6295382.0300000003</v>
      </c>
      <c r="I128" s="16">
        <f t="shared" si="2"/>
        <v>88135348.420000002</v>
      </c>
      <c r="J128" s="18"/>
      <c r="K128" s="79" t="s">
        <v>241</v>
      </c>
      <c r="L128" s="79" t="s">
        <v>241</v>
      </c>
      <c r="M128" s="18"/>
      <c r="N128" s="18"/>
    </row>
    <row r="129" spans="1:14" ht="31.5" x14ac:dyDescent="0.3">
      <c r="A129" s="14">
        <f t="shared" si="3"/>
        <v>112</v>
      </c>
      <c r="B129" s="38" t="s">
        <v>151</v>
      </c>
      <c r="C129" s="34">
        <v>1295015</v>
      </c>
      <c r="D129" s="35" t="s">
        <v>34</v>
      </c>
      <c r="E129" s="36">
        <v>70</v>
      </c>
      <c r="F129" s="16">
        <v>3462792.35</v>
      </c>
      <c r="G129" s="79" t="s">
        <v>241</v>
      </c>
      <c r="H129" s="16">
        <v>3462792.35</v>
      </c>
      <c r="I129" s="16">
        <f t="shared" si="2"/>
        <v>242395464.5</v>
      </c>
      <c r="J129" s="18"/>
      <c r="K129" s="79" t="s">
        <v>241</v>
      </c>
      <c r="L129" s="79" t="s">
        <v>241</v>
      </c>
      <c r="M129" s="18"/>
      <c r="N129" s="18"/>
    </row>
    <row r="130" spans="1:14" ht="31.5" x14ac:dyDescent="0.3">
      <c r="A130" s="14">
        <f t="shared" si="3"/>
        <v>113</v>
      </c>
      <c r="B130" s="38" t="s">
        <v>152</v>
      </c>
      <c r="C130" s="34" t="s">
        <v>153</v>
      </c>
      <c r="D130" s="35" t="s">
        <v>34</v>
      </c>
      <c r="E130" s="36">
        <v>14</v>
      </c>
      <c r="F130" s="16">
        <v>3702996.54</v>
      </c>
      <c r="G130" s="79" t="s">
        <v>241</v>
      </c>
      <c r="H130" s="16">
        <v>3702996.54</v>
      </c>
      <c r="I130" s="16">
        <f t="shared" si="2"/>
        <v>51841951.560000002</v>
      </c>
      <c r="J130" s="18"/>
      <c r="K130" s="79" t="s">
        <v>241</v>
      </c>
      <c r="L130" s="79" t="s">
        <v>241</v>
      </c>
      <c r="M130" s="18"/>
      <c r="N130" s="18"/>
    </row>
    <row r="131" spans="1:14" ht="31.5" x14ac:dyDescent="0.3">
      <c r="A131" s="14">
        <f t="shared" si="3"/>
        <v>114</v>
      </c>
      <c r="B131" s="38" t="s">
        <v>154</v>
      </c>
      <c r="C131" s="34" t="s">
        <v>155</v>
      </c>
      <c r="D131" s="35" t="s">
        <v>34</v>
      </c>
      <c r="E131" s="36">
        <v>14</v>
      </c>
      <c r="F131" s="16">
        <v>3200059.09</v>
      </c>
      <c r="G131" s="79" t="s">
        <v>241</v>
      </c>
      <c r="H131" s="16">
        <v>3200059.09</v>
      </c>
      <c r="I131" s="16">
        <f t="shared" si="2"/>
        <v>44800827.259999998</v>
      </c>
      <c r="J131" s="18"/>
      <c r="K131" s="79" t="s">
        <v>241</v>
      </c>
      <c r="L131" s="79" t="s">
        <v>241</v>
      </c>
      <c r="M131" s="18"/>
      <c r="N131" s="18"/>
    </row>
    <row r="132" spans="1:14" ht="31.5" x14ac:dyDescent="0.3">
      <c r="A132" s="14">
        <f t="shared" si="3"/>
        <v>115</v>
      </c>
      <c r="B132" s="38" t="s">
        <v>156</v>
      </c>
      <c r="C132" s="34">
        <v>1476027</v>
      </c>
      <c r="D132" s="35" t="s">
        <v>34</v>
      </c>
      <c r="E132" s="36">
        <v>14</v>
      </c>
      <c r="F132" s="16">
        <v>912306.58</v>
      </c>
      <c r="G132" s="79" t="s">
        <v>241</v>
      </c>
      <c r="H132" s="16">
        <v>912306.58</v>
      </c>
      <c r="I132" s="16">
        <f t="shared" si="2"/>
        <v>12772292.119999999</v>
      </c>
      <c r="J132" s="18"/>
      <c r="K132" s="79" t="s">
        <v>241</v>
      </c>
      <c r="L132" s="79" t="s">
        <v>241</v>
      </c>
      <c r="M132" s="18"/>
      <c r="N132" s="18"/>
    </row>
    <row r="133" spans="1:14" ht="31.5" x14ac:dyDescent="0.3">
      <c r="A133" s="14">
        <f t="shared" si="3"/>
        <v>116</v>
      </c>
      <c r="B133" s="38" t="s">
        <v>157</v>
      </c>
      <c r="C133" s="34">
        <v>1007070</v>
      </c>
      <c r="D133" s="35" t="s">
        <v>34</v>
      </c>
      <c r="E133" s="36">
        <v>14</v>
      </c>
      <c r="F133" s="16">
        <v>1207531.69</v>
      </c>
      <c r="G133" s="79" t="s">
        <v>241</v>
      </c>
      <c r="H133" s="16">
        <v>1207531.69</v>
      </c>
      <c r="I133" s="16">
        <f t="shared" si="2"/>
        <v>16905443.66</v>
      </c>
      <c r="J133" s="18"/>
      <c r="K133" s="79" t="s">
        <v>241</v>
      </c>
      <c r="L133" s="79" t="s">
        <v>241</v>
      </c>
      <c r="M133" s="18"/>
      <c r="N133" s="18"/>
    </row>
    <row r="134" spans="1:14" ht="31.5" x14ac:dyDescent="0.3">
      <c r="A134" s="14">
        <f t="shared" si="3"/>
        <v>117</v>
      </c>
      <c r="B134" s="38" t="s">
        <v>158</v>
      </c>
      <c r="C134" s="34">
        <v>1007069</v>
      </c>
      <c r="D134" s="35" t="s">
        <v>34</v>
      </c>
      <c r="E134" s="36">
        <v>14</v>
      </c>
      <c r="F134" s="16">
        <v>373264.13</v>
      </c>
      <c r="G134" s="79" t="s">
        <v>241</v>
      </c>
      <c r="H134" s="16">
        <v>373264.13</v>
      </c>
      <c r="I134" s="16">
        <f t="shared" si="2"/>
        <v>5225697.82</v>
      </c>
      <c r="J134" s="18"/>
      <c r="K134" s="79" t="s">
        <v>241</v>
      </c>
      <c r="L134" s="79" t="s">
        <v>241</v>
      </c>
      <c r="M134" s="18"/>
      <c r="N134" s="18"/>
    </row>
    <row r="135" spans="1:14" ht="31.5" x14ac:dyDescent="0.3">
      <c r="A135" s="14">
        <f t="shared" si="3"/>
        <v>118</v>
      </c>
      <c r="B135" s="38" t="s">
        <v>159</v>
      </c>
      <c r="C135" s="34">
        <v>1007071</v>
      </c>
      <c r="D135" s="35" t="s">
        <v>34</v>
      </c>
      <c r="E135" s="36">
        <v>14</v>
      </c>
      <c r="F135" s="16">
        <v>1179796.01</v>
      </c>
      <c r="G135" s="79" t="s">
        <v>241</v>
      </c>
      <c r="H135" s="16">
        <v>1179796.01</v>
      </c>
      <c r="I135" s="16">
        <f t="shared" si="2"/>
        <v>16517144.140000001</v>
      </c>
      <c r="J135" s="18"/>
      <c r="K135" s="79" t="s">
        <v>241</v>
      </c>
      <c r="L135" s="79" t="s">
        <v>241</v>
      </c>
      <c r="M135" s="18"/>
      <c r="N135" s="18"/>
    </row>
    <row r="136" spans="1:14" ht="31.5" x14ac:dyDescent="0.3">
      <c r="A136" s="14">
        <f t="shared" si="3"/>
        <v>119</v>
      </c>
      <c r="B136" s="38" t="s">
        <v>160</v>
      </c>
      <c r="C136" s="34">
        <v>2282530</v>
      </c>
      <c r="D136" s="35" t="s">
        <v>34</v>
      </c>
      <c r="E136" s="36">
        <v>7</v>
      </c>
      <c r="F136" s="16">
        <v>10491967.060000001</v>
      </c>
      <c r="G136" s="79" t="s">
        <v>241</v>
      </c>
      <c r="H136" s="16">
        <v>10491967.060000001</v>
      </c>
      <c r="I136" s="16">
        <f t="shared" si="2"/>
        <v>73443769.420000002</v>
      </c>
      <c r="J136" s="18"/>
      <c r="K136" s="79" t="s">
        <v>241</v>
      </c>
      <c r="L136" s="79" t="s">
        <v>241</v>
      </c>
      <c r="M136" s="18"/>
      <c r="N136" s="18"/>
    </row>
    <row r="137" spans="1:14" ht="31.5" x14ac:dyDescent="0.3">
      <c r="A137" s="14">
        <f t="shared" si="3"/>
        <v>120</v>
      </c>
      <c r="B137" s="38" t="s">
        <v>161</v>
      </c>
      <c r="C137" s="34">
        <v>2282030</v>
      </c>
      <c r="D137" s="35" t="s">
        <v>34</v>
      </c>
      <c r="E137" s="36">
        <v>7</v>
      </c>
      <c r="F137" s="16">
        <v>12717521.58</v>
      </c>
      <c r="G137" s="79" t="s">
        <v>241</v>
      </c>
      <c r="H137" s="16">
        <v>12717521.58</v>
      </c>
      <c r="I137" s="16">
        <f t="shared" si="2"/>
        <v>89022651.060000002</v>
      </c>
      <c r="J137" s="18"/>
      <c r="K137" s="79" t="s">
        <v>241</v>
      </c>
      <c r="L137" s="79" t="s">
        <v>241</v>
      </c>
      <c r="M137" s="18"/>
      <c r="N137" s="18"/>
    </row>
    <row r="138" spans="1:14" ht="31.5" x14ac:dyDescent="0.3">
      <c r="A138" s="14">
        <f t="shared" si="3"/>
        <v>121</v>
      </c>
      <c r="B138" s="38" t="s">
        <v>162</v>
      </c>
      <c r="C138" s="34">
        <v>1355008</v>
      </c>
      <c r="D138" s="35" t="s">
        <v>34</v>
      </c>
      <c r="E138" s="36">
        <v>14</v>
      </c>
      <c r="F138" s="16">
        <v>1062627.8899999999</v>
      </c>
      <c r="G138" s="79" t="s">
        <v>241</v>
      </c>
      <c r="H138" s="16">
        <v>1062627.8899999999</v>
      </c>
      <c r="I138" s="16">
        <f t="shared" si="2"/>
        <v>14876790.459999999</v>
      </c>
      <c r="J138" s="18"/>
      <c r="K138" s="79" t="s">
        <v>241</v>
      </c>
      <c r="L138" s="79" t="s">
        <v>241</v>
      </c>
      <c r="M138" s="18"/>
      <c r="N138" s="18"/>
    </row>
    <row r="139" spans="1:14" ht="31.5" x14ac:dyDescent="0.3">
      <c r="A139" s="14">
        <f t="shared" si="3"/>
        <v>122</v>
      </c>
      <c r="B139" s="38" t="s">
        <v>163</v>
      </c>
      <c r="C139" s="34">
        <v>1297016</v>
      </c>
      <c r="D139" s="35" t="s">
        <v>34</v>
      </c>
      <c r="E139" s="36">
        <v>14</v>
      </c>
      <c r="F139" s="16">
        <v>1467922.62</v>
      </c>
      <c r="G139" s="79" t="s">
        <v>241</v>
      </c>
      <c r="H139" s="16">
        <v>1467922.62</v>
      </c>
      <c r="I139" s="16">
        <f t="shared" si="2"/>
        <v>20550916.68</v>
      </c>
      <c r="J139" s="18"/>
      <c r="K139" s="79" t="s">
        <v>241</v>
      </c>
      <c r="L139" s="79" t="s">
        <v>241</v>
      </c>
      <c r="M139" s="18"/>
      <c r="N139" s="18"/>
    </row>
    <row r="140" spans="1:14" ht="31.5" x14ac:dyDescent="0.3">
      <c r="A140" s="14">
        <f t="shared" si="3"/>
        <v>123</v>
      </c>
      <c r="B140" s="38" t="s">
        <v>164</v>
      </c>
      <c r="C140" s="34">
        <v>1352018</v>
      </c>
      <c r="D140" s="35" t="s">
        <v>34</v>
      </c>
      <c r="E140" s="36">
        <v>14</v>
      </c>
      <c r="F140" s="16">
        <v>380971.73</v>
      </c>
      <c r="G140" s="79" t="s">
        <v>241</v>
      </c>
      <c r="H140" s="16">
        <v>380971.73</v>
      </c>
      <c r="I140" s="16">
        <f t="shared" si="2"/>
        <v>5333604.22</v>
      </c>
      <c r="J140" s="18"/>
      <c r="K140" s="79" t="s">
        <v>241</v>
      </c>
      <c r="L140" s="79" t="s">
        <v>241</v>
      </c>
      <c r="M140" s="18"/>
      <c r="N140" s="18"/>
    </row>
    <row r="141" spans="1:14" ht="31.5" x14ac:dyDescent="0.3">
      <c r="A141" s="14">
        <f t="shared" si="3"/>
        <v>124</v>
      </c>
      <c r="B141" s="38" t="s">
        <v>165</v>
      </c>
      <c r="C141" s="34">
        <v>3410</v>
      </c>
      <c r="D141" s="35" t="s">
        <v>34</v>
      </c>
      <c r="E141" s="36">
        <v>7</v>
      </c>
      <c r="F141" s="16">
        <v>912277.78</v>
      </c>
      <c r="G141" s="79" t="s">
        <v>241</v>
      </c>
      <c r="H141" s="16">
        <v>912277.78</v>
      </c>
      <c r="I141" s="16">
        <f t="shared" si="2"/>
        <v>6385944.46</v>
      </c>
      <c r="J141" s="18"/>
      <c r="K141" s="79" t="s">
        <v>241</v>
      </c>
      <c r="L141" s="79" t="s">
        <v>241</v>
      </c>
      <c r="M141" s="18"/>
      <c r="N141" s="18"/>
    </row>
    <row r="142" spans="1:14" ht="31.5" x14ac:dyDescent="0.3">
      <c r="A142" s="14">
        <f t="shared" si="3"/>
        <v>125</v>
      </c>
      <c r="B142" s="38" t="s">
        <v>64</v>
      </c>
      <c r="C142" s="34">
        <v>10049164</v>
      </c>
      <c r="D142" s="35" t="s">
        <v>34</v>
      </c>
      <c r="E142" s="36">
        <v>7</v>
      </c>
      <c r="F142" s="16">
        <v>373966.42</v>
      </c>
      <c r="G142" s="79" t="s">
        <v>241</v>
      </c>
      <c r="H142" s="16">
        <v>373966.42</v>
      </c>
      <c r="I142" s="16">
        <f t="shared" si="2"/>
        <v>2617764.94</v>
      </c>
      <c r="J142" s="18"/>
      <c r="K142" s="79" t="s">
        <v>241</v>
      </c>
      <c r="L142" s="79" t="s">
        <v>241</v>
      </c>
      <c r="M142" s="18"/>
      <c r="N142" s="18"/>
    </row>
    <row r="143" spans="1:14" ht="31.5" x14ac:dyDescent="0.3">
      <c r="A143" s="14">
        <f t="shared" si="3"/>
        <v>126</v>
      </c>
      <c r="B143" s="38" t="s">
        <v>166</v>
      </c>
      <c r="C143" s="34">
        <v>82476975000</v>
      </c>
      <c r="D143" s="35" t="s">
        <v>34</v>
      </c>
      <c r="E143" s="36">
        <v>5</v>
      </c>
      <c r="F143" s="16">
        <v>41452332.840000004</v>
      </c>
      <c r="G143" s="79" t="s">
        <v>241</v>
      </c>
      <c r="H143" s="16">
        <v>41452332.840000004</v>
      </c>
      <c r="I143" s="16">
        <f t="shared" si="2"/>
        <v>207261664.20000002</v>
      </c>
      <c r="J143" s="18"/>
      <c r="K143" s="79" t="s">
        <v>241</v>
      </c>
      <c r="L143" s="79" t="s">
        <v>241</v>
      </c>
      <c r="M143" s="18"/>
      <c r="N143" s="18"/>
    </row>
    <row r="144" spans="1:14" ht="31.5" x14ac:dyDescent="0.3">
      <c r="A144" s="14">
        <f t="shared" si="3"/>
        <v>127</v>
      </c>
      <c r="B144" s="33" t="s">
        <v>167</v>
      </c>
      <c r="C144" s="34" t="s">
        <v>168</v>
      </c>
      <c r="D144" s="39" t="s">
        <v>34</v>
      </c>
      <c r="E144" s="36">
        <v>14</v>
      </c>
      <c r="F144" s="16">
        <v>1906338.25</v>
      </c>
      <c r="G144" s="79" t="s">
        <v>241</v>
      </c>
      <c r="H144" s="16">
        <v>1906338.25</v>
      </c>
      <c r="I144" s="16">
        <f t="shared" si="2"/>
        <v>26688735.5</v>
      </c>
      <c r="J144" s="18"/>
      <c r="K144" s="79" t="s">
        <v>241</v>
      </c>
      <c r="L144" s="79" t="s">
        <v>241</v>
      </c>
      <c r="M144" s="18"/>
      <c r="N144" s="18"/>
    </row>
    <row r="145" spans="1:14" ht="31.5" x14ac:dyDescent="0.3">
      <c r="A145" s="14">
        <f t="shared" si="3"/>
        <v>128</v>
      </c>
      <c r="B145" s="33" t="s">
        <v>169</v>
      </c>
      <c r="C145" s="34">
        <v>620066</v>
      </c>
      <c r="D145" s="39" t="s">
        <v>34</v>
      </c>
      <c r="E145" s="36">
        <v>14</v>
      </c>
      <c r="F145" s="16">
        <v>2129629.71</v>
      </c>
      <c r="G145" s="79" t="s">
        <v>241</v>
      </c>
      <c r="H145" s="16">
        <v>2129629.71</v>
      </c>
      <c r="I145" s="16">
        <f t="shared" si="2"/>
        <v>29814815.939999998</v>
      </c>
      <c r="J145" s="18"/>
      <c r="K145" s="79" t="s">
        <v>241</v>
      </c>
      <c r="L145" s="79" t="s">
        <v>241</v>
      </c>
      <c r="M145" s="18"/>
      <c r="N145" s="18"/>
    </row>
    <row r="146" spans="1:14" ht="31.5" x14ac:dyDescent="0.3">
      <c r="A146" s="14">
        <f t="shared" si="3"/>
        <v>129</v>
      </c>
      <c r="B146" s="33" t="s">
        <v>170</v>
      </c>
      <c r="C146" s="34">
        <v>82521720000</v>
      </c>
      <c r="D146" s="39" t="s">
        <v>34</v>
      </c>
      <c r="E146" s="36">
        <v>7</v>
      </c>
      <c r="F146" s="16">
        <v>16434359.140000001</v>
      </c>
      <c r="G146" s="79" t="s">
        <v>241</v>
      </c>
      <c r="H146" s="16">
        <v>16434359.140000001</v>
      </c>
      <c r="I146" s="16">
        <f t="shared" si="2"/>
        <v>115040513.98</v>
      </c>
      <c r="J146" s="18"/>
      <c r="K146" s="79" t="s">
        <v>241</v>
      </c>
      <c r="L146" s="79" t="s">
        <v>241</v>
      </c>
      <c r="M146" s="18"/>
      <c r="N146" s="18"/>
    </row>
    <row r="147" spans="1:14" ht="31.5" x14ac:dyDescent="0.3">
      <c r="A147" s="14">
        <f t="shared" si="3"/>
        <v>130</v>
      </c>
      <c r="B147" s="33" t="s">
        <v>171</v>
      </c>
      <c r="C147" s="34">
        <v>10509948</v>
      </c>
      <c r="D147" s="39" t="s">
        <v>34</v>
      </c>
      <c r="E147" s="36">
        <v>5</v>
      </c>
      <c r="F147" s="16">
        <v>16391961.130000001</v>
      </c>
      <c r="G147" s="79" t="s">
        <v>241</v>
      </c>
      <c r="H147" s="16">
        <v>16391961.130000001</v>
      </c>
      <c r="I147" s="16">
        <f t="shared" ref="I147:I154" si="4">E147*H147</f>
        <v>81959805.650000006</v>
      </c>
      <c r="J147" s="18"/>
      <c r="K147" s="79" t="s">
        <v>241</v>
      </c>
      <c r="L147" s="79" t="s">
        <v>241</v>
      </c>
      <c r="M147" s="18"/>
      <c r="N147" s="18"/>
    </row>
    <row r="148" spans="1:14" ht="31.5" x14ac:dyDescent="0.3">
      <c r="A148" s="14">
        <f t="shared" ref="A148:A154" si="5">+A147+1</f>
        <v>131</v>
      </c>
      <c r="B148" s="33" t="s">
        <v>172</v>
      </c>
      <c r="C148" s="34" t="s">
        <v>173</v>
      </c>
      <c r="D148" s="39" t="s">
        <v>34</v>
      </c>
      <c r="E148" s="36">
        <v>28</v>
      </c>
      <c r="F148" s="16">
        <v>444458.23</v>
      </c>
      <c r="G148" s="79" t="s">
        <v>241</v>
      </c>
      <c r="H148" s="16">
        <v>444458.23</v>
      </c>
      <c r="I148" s="16">
        <f t="shared" si="4"/>
        <v>12444830.439999999</v>
      </c>
      <c r="J148" s="18"/>
      <c r="K148" s="79" t="s">
        <v>241</v>
      </c>
      <c r="L148" s="79" t="s">
        <v>241</v>
      </c>
      <c r="M148" s="18"/>
      <c r="N148" s="18"/>
    </row>
    <row r="149" spans="1:14" ht="31.5" x14ac:dyDescent="0.3">
      <c r="A149" s="14">
        <f t="shared" si="5"/>
        <v>132</v>
      </c>
      <c r="B149" s="40" t="s">
        <v>174</v>
      </c>
      <c r="C149" s="41">
        <v>10319581</v>
      </c>
      <c r="D149" s="39" t="s">
        <v>34</v>
      </c>
      <c r="E149" s="36">
        <v>7</v>
      </c>
      <c r="F149" s="16">
        <v>3900616.06</v>
      </c>
      <c r="G149" s="79" t="s">
        <v>241</v>
      </c>
      <c r="H149" s="16">
        <v>3900616.06</v>
      </c>
      <c r="I149" s="16">
        <f t="shared" si="4"/>
        <v>27304312.420000002</v>
      </c>
      <c r="J149" s="18"/>
      <c r="K149" s="79" t="s">
        <v>241</v>
      </c>
      <c r="L149" s="79" t="s">
        <v>241</v>
      </c>
      <c r="M149" s="18"/>
      <c r="N149" s="18"/>
    </row>
    <row r="150" spans="1:14" ht="31.5" x14ac:dyDescent="0.3">
      <c r="A150" s="14">
        <f t="shared" si="5"/>
        <v>133</v>
      </c>
      <c r="B150" s="40" t="s">
        <v>175</v>
      </c>
      <c r="C150" s="41">
        <v>81004368</v>
      </c>
      <c r="D150" s="39" t="s">
        <v>34</v>
      </c>
      <c r="E150" s="36">
        <v>7</v>
      </c>
      <c r="F150" s="16">
        <v>8141090.1500000004</v>
      </c>
      <c r="G150" s="79" t="s">
        <v>241</v>
      </c>
      <c r="H150" s="16">
        <v>8141090.1500000004</v>
      </c>
      <c r="I150" s="16">
        <f t="shared" si="4"/>
        <v>56987631.050000004</v>
      </c>
      <c r="J150" s="18"/>
      <c r="K150" s="79" t="s">
        <v>241</v>
      </c>
      <c r="L150" s="79" t="s">
        <v>241</v>
      </c>
      <c r="M150" s="18"/>
      <c r="N150" s="18"/>
    </row>
    <row r="151" spans="1:14" ht="31.5" x14ac:dyDescent="0.3">
      <c r="A151" s="14">
        <f t="shared" si="5"/>
        <v>134</v>
      </c>
      <c r="B151" s="40" t="s">
        <v>176</v>
      </c>
      <c r="C151" s="41">
        <v>82526593000</v>
      </c>
      <c r="D151" s="39" t="s">
        <v>34</v>
      </c>
      <c r="E151" s="36">
        <v>7</v>
      </c>
      <c r="F151" s="16">
        <v>1420196.5</v>
      </c>
      <c r="G151" s="79" t="s">
        <v>241</v>
      </c>
      <c r="H151" s="16">
        <v>1420196.5</v>
      </c>
      <c r="I151" s="16">
        <f t="shared" si="4"/>
        <v>9941375.5</v>
      </c>
      <c r="J151" s="18"/>
      <c r="K151" s="79" t="s">
        <v>241</v>
      </c>
      <c r="L151" s="79" t="s">
        <v>241</v>
      </c>
      <c r="M151" s="18"/>
      <c r="N151" s="18"/>
    </row>
    <row r="152" spans="1:14" ht="31.5" x14ac:dyDescent="0.3">
      <c r="A152" s="14">
        <f t="shared" si="5"/>
        <v>135</v>
      </c>
      <c r="B152" s="40" t="s">
        <v>177</v>
      </c>
      <c r="C152" s="41">
        <v>82526594000</v>
      </c>
      <c r="D152" s="39" t="s">
        <v>34</v>
      </c>
      <c r="E152" s="36">
        <v>7</v>
      </c>
      <c r="F152" s="16">
        <v>1384572.36</v>
      </c>
      <c r="G152" s="79" t="s">
        <v>241</v>
      </c>
      <c r="H152" s="16">
        <v>1384572.36</v>
      </c>
      <c r="I152" s="16">
        <f t="shared" si="4"/>
        <v>9692006.5200000014</v>
      </c>
      <c r="J152" s="18"/>
      <c r="K152" s="79" t="s">
        <v>241</v>
      </c>
      <c r="L152" s="79" t="s">
        <v>241</v>
      </c>
      <c r="M152" s="18"/>
      <c r="N152" s="18"/>
    </row>
    <row r="153" spans="1:14" ht="31.5" x14ac:dyDescent="0.3">
      <c r="A153" s="14">
        <f t="shared" si="5"/>
        <v>136</v>
      </c>
      <c r="B153" s="40" t="s">
        <v>178</v>
      </c>
      <c r="C153" s="41">
        <v>10566048000</v>
      </c>
      <c r="D153" s="39" t="s">
        <v>34</v>
      </c>
      <c r="E153" s="36">
        <v>14</v>
      </c>
      <c r="F153" s="16">
        <v>1260648.1599999999</v>
      </c>
      <c r="G153" s="79" t="s">
        <v>241</v>
      </c>
      <c r="H153" s="16">
        <v>1260648.1599999999</v>
      </c>
      <c r="I153" s="16">
        <f t="shared" si="4"/>
        <v>17649074.239999998</v>
      </c>
      <c r="J153" s="18"/>
      <c r="K153" s="79" t="s">
        <v>241</v>
      </c>
      <c r="L153" s="79" t="s">
        <v>241</v>
      </c>
      <c r="M153" s="18"/>
      <c r="N153" s="18"/>
    </row>
    <row r="154" spans="1:14" ht="31.5" x14ac:dyDescent="0.3">
      <c r="A154" s="14">
        <f t="shared" si="5"/>
        <v>137</v>
      </c>
      <c r="B154" s="33" t="s">
        <v>179</v>
      </c>
      <c r="C154" s="34">
        <v>10486997000</v>
      </c>
      <c r="D154" s="35" t="s">
        <v>34</v>
      </c>
      <c r="E154" s="36">
        <v>10</v>
      </c>
      <c r="F154" s="16">
        <v>25578744.629999999</v>
      </c>
      <c r="G154" s="79" t="s">
        <v>241</v>
      </c>
      <c r="H154" s="16">
        <v>25578744.629999999</v>
      </c>
      <c r="I154" s="16">
        <f t="shared" si="4"/>
        <v>255787446.29999998</v>
      </c>
      <c r="J154" s="18"/>
      <c r="K154" s="79" t="s">
        <v>241</v>
      </c>
      <c r="L154" s="79" t="s">
        <v>241</v>
      </c>
      <c r="M154" s="18"/>
      <c r="N154" s="18"/>
    </row>
    <row r="155" spans="1:14" ht="45" x14ac:dyDescent="0.3">
      <c r="A155" s="59" t="s">
        <v>180</v>
      </c>
      <c r="B155" s="60"/>
      <c r="C155" s="43"/>
      <c r="D155" s="44"/>
      <c r="E155" s="45" t="s">
        <v>25</v>
      </c>
      <c r="F155" s="32" t="s">
        <v>238</v>
      </c>
      <c r="G155" s="32" t="s">
        <v>236</v>
      </c>
      <c r="H155" s="32" t="s">
        <v>239</v>
      </c>
      <c r="I155" s="32" t="s">
        <v>181</v>
      </c>
      <c r="J155" s="15" t="s">
        <v>20</v>
      </c>
      <c r="K155" s="15" t="s">
        <v>21</v>
      </c>
      <c r="L155" s="15" t="s">
        <v>22</v>
      </c>
      <c r="M155" s="15" t="s">
        <v>23</v>
      </c>
      <c r="N155" s="15" t="s">
        <v>28</v>
      </c>
    </row>
    <row r="156" spans="1:14" ht="28" x14ac:dyDescent="0.3">
      <c r="A156" s="14">
        <v>1</v>
      </c>
      <c r="B156" s="46" t="s">
        <v>182</v>
      </c>
      <c r="C156" s="47" t="s">
        <v>183</v>
      </c>
      <c r="D156" s="14" t="s">
        <v>184</v>
      </c>
      <c r="E156" s="37">
        <v>7</v>
      </c>
      <c r="F156" s="16">
        <v>4392068.79</v>
      </c>
      <c r="G156" s="16">
        <f>F156*0.19</f>
        <v>834493.07010000001</v>
      </c>
      <c r="H156" s="16">
        <f>F156+G156</f>
        <v>5226561.8601000002</v>
      </c>
      <c r="I156" s="16">
        <f>E156*H156</f>
        <v>36585933.0207</v>
      </c>
      <c r="J156" s="18"/>
      <c r="K156" s="18"/>
      <c r="L156" s="18"/>
      <c r="M156" s="18"/>
      <c r="N156" s="18"/>
    </row>
    <row r="157" spans="1:14" ht="28" x14ac:dyDescent="0.3">
      <c r="A157" s="14">
        <v>2</v>
      </c>
      <c r="B157" s="46" t="s">
        <v>185</v>
      </c>
      <c r="C157" s="47" t="s">
        <v>183</v>
      </c>
      <c r="D157" s="14" t="s">
        <v>184</v>
      </c>
      <c r="E157" s="37">
        <v>7</v>
      </c>
      <c r="F157" s="16">
        <v>8096781.7699999996</v>
      </c>
      <c r="G157" s="16">
        <f t="shared" ref="G157:G201" si="6">F157*0.19</f>
        <v>1538388.5363</v>
      </c>
      <c r="H157" s="16">
        <f t="shared" ref="H157:H201" si="7">F157+G157</f>
        <v>9635170.3062999994</v>
      </c>
      <c r="I157" s="16">
        <f t="shared" ref="I157:I201" si="8">E157*H157</f>
        <v>67446192.144099995</v>
      </c>
      <c r="J157" s="18"/>
      <c r="K157" s="18"/>
      <c r="L157" s="18"/>
      <c r="M157" s="18"/>
      <c r="N157" s="18"/>
    </row>
    <row r="158" spans="1:14" ht="19" x14ac:dyDescent="0.3">
      <c r="A158" s="14">
        <v>3</v>
      </c>
      <c r="B158" s="46" t="s">
        <v>186</v>
      </c>
      <c r="C158" s="47" t="s">
        <v>183</v>
      </c>
      <c r="D158" s="14" t="s">
        <v>184</v>
      </c>
      <c r="E158" s="37">
        <v>7</v>
      </c>
      <c r="F158" s="16">
        <v>5366601.71</v>
      </c>
      <c r="G158" s="16">
        <f t="shared" si="6"/>
        <v>1019654.3249</v>
      </c>
      <c r="H158" s="16">
        <f t="shared" si="7"/>
        <v>6386256.0349000003</v>
      </c>
      <c r="I158" s="16">
        <f t="shared" si="8"/>
        <v>44703792.2443</v>
      </c>
      <c r="J158" s="18"/>
      <c r="K158" s="18"/>
      <c r="L158" s="18"/>
      <c r="M158" s="18"/>
      <c r="N158" s="18"/>
    </row>
    <row r="159" spans="1:14" ht="19" x14ac:dyDescent="0.3">
      <c r="A159" s="14">
        <v>4</v>
      </c>
      <c r="B159" s="46" t="s">
        <v>187</v>
      </c>
      <c r="C159" s="47" t="s">
        <v>183</v>
      </c>
      <c r="D159" s="14" t="s">
        <v>184</v>
      </c>
      <c r="E159" s="37">
        <v>7</v>
      </c>
      <c r="F159" s="16">
        <v>5142760.6399999997</v>
      </c>
      <c r="G159" s="16">
        <f t="shared" si="6"/>
        <v>977124.52159999998</v>
      </c>
      <c r="H159" s="16">
        <f t="shared" si="7"/>
        <v>6119885.1615999993</v>
      </c>
      <c r="I159" s="16">
        <f t="shared" si="8"/>
        <v>42839196.131199993</v>
      </c>
      <c r="J159" s="18"/>
      <c r="K159" s="18"/>
      <c r="L159" s="18"/>
      <c r="M159" s="18"/>
      <c r="N159" s="18"/>
    </row>
    <row r="160" spans="1:14" ht="19" x14ac:dyDescent="0.3">
      <c r="A160" s="14">
        <v>5</v>
      </c>
      <c r="B160" s="46" t="s">
        <v>188</v>
      </c>
      <c r="C160" s="47" t="s">
        <v>183</v>
      </c>
      <c r="D160" s="14" t="s">
        <v>184</v>
      </c>
      <c r="E160" s="37">
        <v>7</v>
      </c>
      <c r="F160" s="16">
        <v>6098186.6200000001</v>
      </c>
      <c r="G160" s="16">
        <f t="shared" si="6"/>
        <v>1158655.4578</v>
      </c>
      <c r="H160" s="16">
        <f t="shared" si="7"/>
        <v>7256842.0778000001</v>
      </c>
      <c r="I160" s="16">
        <f t="shared" si="8"/>
        <v>50797894.544600002</v>
      </c>
      <c r="J160" s="18"/>
      <c r="K160" s="18"/>
      <c r="L160" s="18"/>
      <c r="M160" s="18"/>
      <c r="N160" s="18"/>
    </row>
    <row r="161" spans="1:14" ht="19" x14ac:dyDescent="0.3">
      <c r="A161" s="14">
        <v>6</v>
      </c>
      <c r="B161" s="46" t="s">
        <v>189</v>
      </c>
      <c r="C161" s="47" t="s">
        <v>183</v>
      </c>
      <c r="D161" s="14" t="s">
        <v>184</v>
      </c>
      <c r="E161" s="37">
        <v>7</v>
      </c>
      <c r="F161" s="16">
        <v>3407395.08</v>
      </c>
      <c r="G161" s="16">
        <f t="shared" si="6"/>
        <v>647405.06520000007</v>
      </c>
      <c r="H161" s="16">
        <f t="shared" si="7"/>
        <v>4054800.1452000001</v>
      </c>
      <c r="I161" s="16">
        <f t="shared" si="8"/>
        <v>28383601.016400002</v>
      </c>
      <c r="J161" s="18"/>
      <c r="K161" s="18"/>
      <c r="L161" s="18"/>
      <c r="M161" s="18"/>
      <c r="N161" s="18"/>
    </row>
    <row r="162" spans="1:14" ht="19" x14ac:dyDescent="0.3">
      <c r="A162" s="14">
        <v>7</v>
      </c>
      <c r="B162" s="46" t="s">
        <v>190</v>
      </c>
      <c r="C162" s="47" t="s">
        <v>183</v>
      </c>
      <c r="D162" s="14" t="s">
        <v>184</v>
      </c>
      <c r="E162" s="37">
        <v>7</v>
      </c>
      <c r="F162" s="16">
        <v>9646520.1199999992</v>
      </c>
      <c r="G162" s="16">
        <f t="shared" si="6"/>
        <v>1832838.8228</v>
      </c>
      <c r="H162" s="16">
        <f t="shared" si="7"/>
        <v>11479358.942799998</v>
      </c>
      <c r="I162" s="16">
        <f t="shared" si="8"/>
        <v>80355512.599599987</v>
      </c>
      <c r="J162" s="18"/>
      <c r="K162" s="18"/>
      <c r="L162" s="18"/>
      <c r="M162" s="18"/>
      <c r="N162" s="18"/>
    </row>
    <row r="163" spans="1:14" ht="19" x14ac:dyDescent="0.3">
      <c r="A163" s="14">
        <v>8</v>
      </c>
      <c r="B163" s="46" t="s">
        <v>191</v>
      </c>
      <c r="C163" s="47" t="s">
        <v>183</v>
      </c>
      <c r="D163" s="14" t="s">
        <v>184</v>
      </c>
      <c r="E163" s="37">
        <v>7</v>
      </c>
      <c r="F163" s="16">
        <v>9013210.7799999993</v>
      </c>
      <c r="G163" s="16">
        <f t="shared" si="6"/>
        <v>1712510.0481999998</v>
      </c>
      <c r="H163" s="16">
        <f t="shared" si="7"/>
        <v>10725720.828199999</v>
      </c>
      <c r="I163" s="16">
        <f t="shared" si="8"/>
        <v>75080045.797399998</v>
      </c>
      <c r="J163" s="18"/>
      <c r="K163" s="18"/>
      <c r="L163" s="18"/>
      <c r="M163" s="18"/>
      <c r="N163" s="18"/>
    </row>
    <row r="164" spans="1:14" ht="19" x14ac:dyDescent="0.3">
      <c r="A164" s="14">
        <v>9</v>
      </c>
      <c r="B164" s="46" t="s">
        <v>192</v>
      </c>
      <c r="C164" s="47" t="s">
        <v>183</v>
      </c>
      <c r="D164" s="14" t="s">
        <v>184</v>
      </c>
      <c r="E164" s="37">
        <v>7</v>
      </c>
      <c r="F164" s="16">
        <v>66378907.710000001</v>
      </c>
      <c r="G164" s="16">
        <f t="shared" si="6"/>
        <v>12611992.4649</v>
      </c>
      <c r="H164" s="16">
        <f t="shared" si="7"/>
        <v>78990900.174899995</v>
      </c>
      <c r="I164" s="16">
        <f t="shared" si="8"/>
        <v>552936301.22429991</v>
      </c>
      <c r="J164" s="18"/>
      <c r="K164" s="18"/>
      <c r="L164" s="18"/>
      <c r="M164" s="18"/>
      <c r="N164" s="18"/>
    </row>
    <row r="165" spans="1:14" ht="19" x14ac:dyDescent="0.3">
      <c r="A165" s="14">
        <v>10</v>
      </c>
      <c r="B165" s="46" t="s">
        <v>193</v>
      </c>
      <c r="C165" s="47" t="s">
        <v>183</v>
      </c>
      <c r="D165" s="14" t="s">
        <v>184</v>
      </c>
      <c r="E165" s="37">
        <v>7</v>
      </c>
      <c r="F165" s="16">
        <v>4742650.05</v>
      </c>
      <c r="G165" s="16">
        <f t="shared" si="6"/>
        <v>901103.50949999993</v>
      </c>
      <c r="H165" s="16">
        <f t="shared" si="7"/>
        <v>5643753.5594999995</v>
      </c>
      <c r="I165" s="16">
        <f t="shared" si="8"/>
        <v>39506274.916499995</v>
      </c>
      <c r="J165" s="18"/>
      <c r="K165" s="18"/>
      <c r="L165" s="18"/>
      <c r="M165" s="18"/>
      <c r="N165" s="18"/>
    </row>
    <row r="166" spans="1:14" ht="19" x14ac:dyDescent="0.3">
      <c r="A166" s="14">
        <v>11</v>
      </c>
      <c r="B166" s="46" t="s">
        <v>194</v>
      </c>
      <c r="C166" s="47" t="s">
        <v>183</v>
      </c>
      <c r="D166" s="14" t="s">
        <v>184</v>
      </c>
      <c r="E166" s="37">
        <v>7</v>
      </c>
      <c r="F166" s="16">
        <v>5113512.9000000004</v>
      </c>
      <c r="G166" s="16">
        <f t="shared" si="6"/>
        <v>971567.45100000012</v>
      </c>
      <c r="H166" s="16">
        <f t="shared" si="7"/>
        <v>6085080.3510000007</v>
      </c>
      <c r="I166" s="16">
        <f t="shared" si="8"/>
        <v>42595562.457000002</v>
      </c>
      <c r="J166" s="18"/>
      <c r="K166" s="18"/>
      <c r="L166" s="18"/>
      <c r="M166" s="18"/>
      <c r="N166" s="18"/>
    </row>
    <row r="167" spans="1:14" ht="19" x14ac:dyDescent="0.3">
      <c r="A167" s="14">
        <v>12</v>
      </c>
      <c r="B167" s="46" t="s">
        <v>195</v>
      </c>
      <c r="C167" s="47" t="s">
        <v>183</v>
      </c>
      <c r="D167" s="14" t="s">
        <v>184</v>
      </c>
      <c r="E167" s="37">
        <v>7</v>
      </c>
      <c r="F167" s="16">
        <v>9802508.0399999991</v>
      </c>
      <c r="G167" s="16">
        <f t="shared" si="6"/>
        <v>1862476.5275999999</v>
      </c>
      <c r="H167" s="16">
        <f t="shared" si="7"/>
        <v>11664984.567599999</v>
      </c>
      <c r="I167" s="16">
        <f t="shared" si="8"/>
        <v>81654891.973199993</v>
      </c>
      <c r="J167" s="18"/>
      <c r="K167" s="18"/>
      <c r="L167" s="18"/>
      <c r="M167" s="18"/>
      <c r="N167" s="18"/>
    </row>
    <row r="168" spans="1:14" ht="28" x14ac:dyDescent="0.3">
      <c r="A168" s="14">
        <v>13</v>
      </c>
      <c r="B168" s="46" t="s">
        <v>196</v>
      </c>
      <c r="C168" s="47" t="s">
        <v>183</v>
      </c>
      <c r="D168" s="14" t="s">
        <v>184</v>
      </c>
      <c r="E168" s="37">
        <v>7</v>
      </c>
      <c r="F168" s="16">
        <v>5083873.6100000003</v>
      </c>
      <c r="G168" s="16">
        <f t="shared" si="6"/>
        <v>965935.98590000009</v>
      </c>
      <c r="H168" s="16">
        <f t="shared" si="7"/>
        <v>6049809.5959000001</v>
      </c>
      <c r="I168" s="16">
        <f t="shared" si="8"/>
        <v>42348667.171300001</v>
      </c>
      <c r="J168" s="18"/>
      <c r="K168" s="18"/>
      <c r="L168" s="18"/>
      <c r="M168" s="18"/>
      <c r="N168" s="18"/>
    </row>
    <row r="169" spans="1:14" ht="28" x14ac:dyDescent="0.3">
      <c r="A169" s="14">
        <v>14</v>
      </c>
      <c r="B169" s="46" t="s">
        <v>197</v>
      </c>
      <c r="C169" s="47" t="s">
        <v>183</v>
      </c>
      <c r="D169" s="14" t="s">
        <v>184</v>
      </c>
      <c r="E169" s="37">
        <v>7</v>
      </c>
      <c r="F169" s="16">
        <v>4031346.74</v>
      </c>
      <c r="G169" s="16">
        <f t="shared" si="6"/>
        <v>765955.88060000003</v>
      </c>
      <c r="H169" s="16">
        <f t="shared" si="7"/>
        <v>4797302.6206</v>
      </c>
      <c r="I169" s="16">
        <f t="shared" si="8"/>
        <v>33581118.3442</v>
      </c>
      <c r="J169" s="18"/>
      <c r="K169" s="18"/>
      <c r="L169" s="18"/>
      <c r="M169" s="18"/>
      <c r="N169" s="18"/>
    </row>
    <row r="170" spans="1:14" ht="19" x14ac:dyDescent="0.3">
      <c r="A170" s="14">
        <v>15</v>
      </c>
      <c r="B170" s="46" t="s">
        <v>198</v>
      </c>
      <c r="C170" s="47" t="s">
        <v>183</v>
      </c>
      <c r="D170" s="14" t="s">
        <v>184</v>
      </c>
      <c r="E170" s="37">
        <v>8</v>
      </c>
      <c r="F170" s="16">
        <v>210571.32</v>
      </c>
      <c r="G170" s="16">
        <f t="shared" si="6"/>
        <v>40008.550800000005</v>
      </c>
      <c r="H170" s="16">
        <f t="shared" si="7"/>
        <v>250579.8708</v>
      </c>
      <c r="I170" s="16">
        <f t="shared" si="8"/>
        <v>2004638.9664</v>
      </c>
      <c r="J170" s="18"/>
      <c r="K170" s="18"/>
      <c r="L170" s="18"/>
      <c r="M170" s="18"/>
      <c r="N170" s="18"/>
    </row>
    <row r="171" spans="1:14" ht="28" x14ac:dyDescent="0.3">
      <c r="A171" s="14">
        <v>16</v>
      </c>
      <c r="B171" s="46" t="s">
        <v>199</v>
      </c>
      <c r="C171" s="47" t="s">
        <v>183</v>
      </c>
      <c r="D171" s="14" t="s">
        <v>184</v>
      </c>
      <c r="E171" s="37">
        <v>8</v>
      </c>
      <c r="F171" s="16">
        <v>3719370.91</v>
      </c>
      <c r="G171" s="16">
        <f t="shared" si="6"/>
        <v>706680.47290000005</v>
      </c>
      <c r="H171" s="16">
        <f t="shared" si="7"/>
        <v>4426051.3829000005</v>
      </c>
      <c r="I171" s="16">
        <f t="shared" si="8"/>
        <v>35408411.063200004</v>
      </c>
      <c r="J171" s="18"/>
      <c r="K171" s="18"/>
      <c r="L171" s="18"/>
      <c r="M171" s="18"/>
      <c r="N171" s="18"/>
    </row>
    <row r="172" spans="1:14" ht="28" x14ac:dyDescent="0.3">
      <c r="A172" s="14">
        <v>17</v>
      </c>
      <c r="B172" s="46" t="s">
        <v>200</v>
      </c>
      <c r="C172" s="47" t="s">
        <v>183</v>
      </c>
      <c r="D172" s="14" t="s">
        <v>184</v>
      </c>
      <c r="E172" s="37">
        <v>7</v>
      </c>
      <c r="F172" s="16">
        <v>82510075.719999999</v>
      </c>
      <c r="G172" s="16">
        <f t="shared" si="6"/>
        <v>15676914.3868</v>
      </c>
      <c r="H172" s="16">
        <f t="shared" si="7"/>
        <v>98186990.106800005</v>
      </c>
      <c r="I172" s="16">
        <f t="shared" si="8"/>
        <v>687308930.74760008</v>
      </c>
      <c r="J172" s="18"/>
      <c r="K172" s="18"/>
      <c r="L172" s="18"/>
      <c r="M172" s="18"/>
      <c r="N172" s="18"/>
    </row>
    <row r="173" spans="1:14" ht="28" x14ac:dyDescent="0.3">
      <c r="A173" s="14">
        <v>18</v>
      </c>
      <c r="B173" s="48" t="s">
        <v>201</v>
      </c>
      <c r="C173" s="47" t="s">
        <v>183</v>
      </c>
      <c r="D173" s="14" t="s">
        <v>184</v>
      </c>
      <c r="E173" s="37">
        <v>7</v>
      </c>
      <c r="F173" s="16">
        <v>15521856.539999999</v>
      </c>
      <c r="G173" s="16">
        <f t="shared" si="6"/>
        <v>2949152.7426</v>
      </c>
      <c r="H173" s="16">
        <f t="shared" si="7"/>
        <v>18471009.282600001</v>
      </c>
      <c r="I173" s="16">
        <f t="shared" si="8"/>
        <v>129297064.9782</v>
      </c>
      <c r="J173" s="18"/>
      <c r="K173" s="18"/>
      <c r="L173" s="18"/>
      <c r="M173" s="18"/>
      <c r="N173" s="18"/>
    </row>
    <row r="174" spans="1:14" ht="28" x14ac:dyDescent="0.3">
      <c r="A174" s="14">
        <v>19</v>
      </c>
      <c r="B174" s="46" t="s">
        <v>202</v>
      </c>
      <c r="C174" s="47" t="s">
        <v>183</v>
      </c>
      <c r="D174" s="14" t="s">
        <v>184</v>
      </c>
      <c r="E174" s="37">
        <v>8</v>
      </c>
      <c r="F174" s="16">
        <v>59706868.40261367</v>
      </c>
      <c r="G174" s="16">
        <f t="shared" si="6"/>
        <v>11344304.996496597</v>
      </c>
      <c r="H174" s="16">
        <f t="shared" si="7"/>
        <v>71051173.399110273</v>
      </c>
      <c r="I174" s="16">
        <f t="shared" si="8"/>
        <v>568409387.19288218</v>
      </c>
      <c r="J174" s="18"/>
      <c r="K174" s="18"/>
      <c r="L174" s="18"/>
      <c r="M174" s="18"/>
      <c r="N174" s="18"/>
    </row>
    <row r="175" spans="1:14" ht="28" x14ac:dyDescent="0.3">
      <c r="A175" s="14">
        <v>20</v>
      </c>
      <c r="B175" s="46" t="s">
        <v>203</v>
      </c>
      <c r="C175" s="47" t="s">
        <v>183</v>
      </c>
      <c r="D175" s="14" t="s">
        <v>184</v>
      </c>
      <c r="E175" s="37">
        <v>9</v>
      </c>
      <c r="F175" s="16">
        <v>426447.45</v>
      </c>
      <c r="G175" s="16">
        <f t="shared" si="6"/>
        <v>81025.015500000009</v>
      </c>
      <c r="H175" s="16">
        <f t="shared" si="7"/>
        <v>507472.46550000005</v>
      </c>
      <c r="I175" s="16">
        <f t="shared" si="8"/>
        <v>4567252.1895000003</v>
      </c>
      <c r="J175" s="18"/>
      <c r="K175" s="18"/>
      <c r="L175" s="18"/>
      <c r="M175" s="18"/>
      <c r="N175" s="18"/>
    </row>
    <row r="176" spans="1:14" ht="28" x14ac:dyDescent="0.3">
      <c r="A176" s="14">
        <v>21</v>
      </c>
      <c r="B176" s="46" t="s">
        <v>204</v>
      </c>
      <c r="C176" s="47" t="s">
        <v>183</v>
      </c>
      <c r="D176" s="14" t="s">
        <v>184</v>
      </c>
      <c r="E176" s="37">
        <v>8</v>
      </c>
      <c r="F176" s="16">
        <v>691069.81</v>
      </c>
      <c r="G176" s="16">
        <f t="shared" si="6"/>
        <v>131303.26390000002</v>
      </c>
      <c r="H176" s="16">
        <f t="shared" si="7"/>
        <v>822373.07390000008</v>
      </c>
      <c r="I176" s="16">
        <f t="shared" si="8"/>
        <v>6578984.5912000006</v>
      </c>
      <c r="J176" s="18"/>
      <c r="K176" s="18"/>
      <c r="L176" s="18"/>
      <c r="M176" s="18"/>
      <c r="N176" s="18"/>
    </row>
    <row r="177" spans="1:14" ht="28" x14ac:dyDescent="0.3">
      <c r="A177" s="14">
        <v>22</v>
      </c>
      <c r="B177" s="46" t="s">
        <v>205</v>
      </c>
      <c r="C177" s="47" t="s">
        <v>183</v>
      </c>
      <c r="D177" s="14" t="s">
        <v>184</v>
      </c>
      <c r="E177" s="37">
        <v>9</v>
      </c>
      <c r="F177" s="16">
        <v>1108894.58</v>
      </c>
      <c r="G177" s="16">
        <f t="shared" si="6"/>
        <v>210689.97020000001</v>
      </c>
      <c r="H177" s="16">
        <f t="shared" si="7"/>
        <v>1319584.5502000002</v>
      </c>
      <c r="I177" s="16">
        <f t="shared" si="8"/>
        <v>11876260.951800002</v>
      </c>
      <c r="J177" s="18"/>
      <c r="K177" s="18"/>
      <c r="L177" s="18"/>
      <c r="M177" s="18"/>
      <c r="N177" s="18"/>
    </row>
    <row r="178" spans="1:14" ht="28" x14ac:dyDescent="0.3">
      <c r="A178" s="14">
        <v>23</v>
      </c>
      <c r="B178" s="46" t="s">
        <v>206</v>
      </c>
      <c r="C178" s="47" t="s">
        <v>183</v>
      </c>
      <c r="D178" s="14" t="s">
        <v>184</v>
      </c>
      <c r="E178" s="37">
        <v>8</v>
      </c>
      <c r="F178" s="16">
        <v>1054113.1100000001</v>
      </c>
      <c r="G178" s="16">
        <f t="shared" si="6"/>
        <v>200281.49090000003</v>
      </c>
      <c r="H178" s="16">
        <f t="shared" si="7"/>
        <v>1254394.6009000002</v>
      </c>
      <c r="I178" s="16">
        <f t="shared" si="8"/>
        <v>10035156.807200002</v>
      </c>
      <c r="J178" s="18"/>
      <c r="K178" s="18"/>
      <c r="L178" s="18"/>
      <c r="M178" s="18"/>
      <c r="N178" s="18"/>
    </row>
    <row r="179" spans="1:14" ht="28" x14ac:dyDescent="0.3">
      <c r="A179" s="14">
        <v>24</v>
      </c>
      <c r="B179" s="49" t="s">
        <v>207</v>
      </c>
      <c r="C179" s="47" t="s">
        <v>183</v>
      </c>
      <c r="D179" s="14" t="s">
        <v>184</v>
      </c>
      <c r="E179" s="37">
        <v>8</v>
      </c>
      <c r="F179" s="16">
        <v>932479.68</v>
      </c>
      <c r="G179" s="16">
        <f t="shared" si="6"/>
        <v>177171.13920000001</v>
      </c>
      <c r="H179" s="16">
        <f t="shared" si="7"/>
        <v>1109650.8192</v>
      </c>
      <c r="I179" s="16">
        <f t="shared" si="8"/>
        <v>8877206.5536000002</v>
      </c>
      <c r="J179" s="18"/>
      <c r="K179" s="18"/>
      <c r="L179" s="18"/>
      <c r="M179" s="18"/>
      <c r="N179" s="18"/>
    </row>
    <row r="180" spans="1:14" ht="45" x14ac:dyDescent="0.3">
      <c r="A180" s="75" t="s">
        <v>208</v>
      </c>
      <c r="B180" s="76"/>
      <c r="C180" s="77"/>
      <c r="D180" s="44"/>
      <c r="E180" s="45" t="s">
        <v>25</v>
      </c>
      <c r="F180" s="32" t="s">
        <v>238</v>
      </c>
      <c r="G180" s="32" t="s">
        <v>236</v>
      </c>
      <c r="H180" s="32" t="s">
        <v>239</v>
      </c>
      <c r="I180" s="32" t="s">
        <v>181</v>
      </c>
      <c r="J180" s="15" t="s">
        <v>20</v>
      </c>
      <c r="K180" s="15" t="s">
        <v>21</v>
      </c>
      <c r="L180" s="15" t="s">
        <v>22</v>
      </c>
      <c r="M180" s="15" t="s">
        <v>23</v>
      </c>
      <c r="N180" s="15" t="s">
        <v>28</v>
      </c>
    </row>
    <row r="181" spans="1:14" x14ac:dyDescent="0.3">
      <c r="A181" s="14">
        <v>1</v>
      </c>
      <c r="B181" s="78" t="s">
        <v>209</v>
      </c>
      <c r="C181" s="47" t="s">
        <v>183</v>
      </c>
      <c r="D181" s="51" t="s">
        <v>210</v>
      </c>
      <c r="E181" s="52">
        <v>2</v>
      </c>
      <c r="F181" s="16">
        <v>15856.5</v>
      </c>
      <c r="G181" s="16">
        <f t="shared" si="6"/>
        <v>3012.7350000000001</v>
      </c>
      <c r="H181" s="16">
        <f t="shared" si="7"/>
        <v>18869.235000000001</v>
      </c>
      <c r="I181" s="16">
        <f t="shared" si="8"/>
        <v>37738.47</v>
      </c>
      <c r="J181" s="18"/>
      <c r="K181" s="18"/>
      <c r="L181" s="18"/>
      <c r="M181" s="18"/>
      <c r="N181" s="18"/>
    </row>
    <row r="182" spans="1:14" ht="45" x14ac:dyDescent="0.3">
      <c r="A182" s="75" t="s">
        <v>211</v>
      </c>
      <c r="B182" s="76"/>
      <c r="C182" s="77"/>
      <c r="D182" s="53"/>
      <c r="E182" s="45" t="s">
        <v>25</v>
      </c>
      <c r="F182" s="32" t="s">
        <v>238</v>
      </c>
      <c r="G182" s="32" t="s">
        <v>236</v>
      </c>
      <c r="H182" s="32" t="s">
        <v>239</v>
      </c>
      <c r="I182" s="32" t="s">
        <v>181</v>
      </c>
      <c r="J182" s="15" t="s">
        <v>20</v>
      </c>
      <c r="K182" s="15" t="s">
        <v>21</v>
      </c>
      <c r="L182" s="15" t="s">
        <v>22</v>
      </c>
      <c r="M182" s="15" t="s">
        <v>23</v>
      </c>
      <c r="N182" s="15" t="s">
        <v>28</v>
      </c>
    </row>
    <row r="183" spans="1:14" x14ac:dyDescent="0.3">
      <c r="A183" s="14">
        <v>1</v>
      </c>
      <c r="B183" s="78" t="s">
        <v>212</v>
      </c>
      <c r="C183" s="47" t="s">
        <v>183</v>
      </c>
      <c r="D183" s="51" t="s">
        <v>213</v>
      </c>
      <c r="E183" s="52">
        <v>84</v>
      </c>
      <c r="F183" s="16">
        <v>81767.399999999994</v>
      </c>
      <c r="G183" s="16">
        <f t="shared" si="6"/>
        <v>15535.805999999999</v>
      </c>
      <c r="H183" s="16">
        <f t="shared" si="7"/>
        <v>97303.205999999991</v>
      </c>
      <c r="I183" s="16">
        <f t="shared" si="8"/>
        <v>8173469.3039999995</v>
      </c>
      <c r="J183" s="18"/>
      <c r="K183" s="18"/>
      <c r="L183" s="18"/>
      <c r="M183" s="18"/>
      <c r="N183" s="18"/>
    </row>
    <row r="184" spans="1:14" x14ac:dyDescent="0.3">
      <c r="A184" s="14">
        <v>2</v>
      </c>
      <c r="B184" s="50" t="s">
        <v>214</v>
      </c>
      <c r="C184" s="47" t="s">
        <v>183</v>
      </c>
      <c r="D184" s="51" t="s">
        <v>213</v>
      </c>
      <c r="E184" s="52">
        <v>24</v>
      </c>
      <c r="F184" s="16">
        <v>53075</v>
      </c>
      <c r="G184" s="16">
        <f t="shared" si="6"/>
        <v>10084.25</v>
      </c>
      <c r="H184" s="16">
        <f t="shared" si="7"/>
        <v>63159.25</v>
      </c>
      <c r="I184" s="16">
        <f t="shared" si="8"/>
        <v>1515822</v>
      </c>
      <c r="J184" s="18"/>
      <c r="K184" s="18"/>
      <c r="L184" s="18"/>
      <c r="M184" s="18"/>
      <c r="N184" s="18"/>
    </row>
    <row r="185" spans="1:14" x14ac:dyDescent="0.3">
      <c r="A185" s="14">
        <v>3</v>
      </c>
      <c r="B185" s="50" t="s">
        <v>215</v>
      </c>
      <c r="C185" s="47" t="s">
        <v>183</v>
      </c>
      <c r="D185" s="51" t="s">
        <v>26</v>
      </c>
      <c r="E185" s="52">
        <v>2</v>
      </c>
      <c r="F185" s="16">
        <v>1507867.33</v>
      </c>
      <c r="G185" s="16">
        <f t="shared" si="6"/>
        <v>286494.79269999999</v>
      </c>
      <c r="H185" s="16">
        <f t="shared" si="7"/>
        <v>1794362.1227000002</v>
      </c>
      <c r="I185" s="16">
        <f t="shared" si="8"/>
        <v>3588724.2454000004</v>
      </c>
      <c r="J185" s="18"/>
      <c r="K185" s="18"/>
      <c r="L185" s="18"/>
      <c r="M185" s="18"/>
      <c r="N185" s="18"/>
    </row>
    <row r="186" spans="1:14" x14ac:dyDescent="0.3">
      <c r="A186" s="14">
        <v>4</v>
      </c>
      <c r="B186" s="78" t="s">
        <v>216</v>
      </c>
      <c r="C186" s="47" t="s">
        <v>183</v>
      </c>
      <c r="D186" s="51" t="s">
        <v>26</v>
      </c>
      <c r="E186" s="52">
        <v>7</v>
      </c>
      <c r="F186" s="16">
        <v>43205.8</v>
      </c>
      <c r="G186" s="16">
        <f t="shared" si="6"/>
        <v>8209.1020000000008</v>
      </c>
      <c r="H186" s="16">
        <f t="shared" si="7"/>
        <v>51414.902000000002</v>
      </c>
      <c r="I186" s="16">
        <f t="shared" si="8"/>
        <v>359904.31400000001</v>
      </c>
      <c r="J186" s="18"/>
      <c r="K186" s="18"/>
      <c r="L186" s="18"/>
      <c r="M186" s="18"/>
      <c r="N186" s="18"/>
    </row>
    <row r="187" spans="1:14" x14ac:dyDescent="0.3">
      <c r="A187" s="14">
        <v>5</v>
      </c>
      <c r="B187" s="78" t="s">
        <v>217</v>
      </c>
      <c r="C187" s="47" t="s">
        <v>183</v>
      </c>
      <c r="D187" s="51" t="s">
        <v>218</v>
      </c>
      <c r="E187" s="52">
        <v>7</v>
      </c>
      <c r="F187" s="16">
        <v>1435909.61</v>
      </c>
      <c r="G187" s="16">
        <f t="shared" si="6"/>
        <v>272822.8259</v>
      </c>
      <c r="H187" s="16">
        <f t="shared" si="7"/>
        <v>1708732.4359000002</v>
      </c>
      <c r="I187" s="16">
        <f t="shared" si="8"/>
        <v>11961127.0513</v>
      </c>
      <c r="J187" s="18"/>
      <c r="K187" s="18"/>
      <c r="L187" s="18"/>
      <c r="M187" s="18"/>
      <c r="N187" s="18"/>
    </row>
    <row r="188" spans="1:14" ht="45" x14ac:dyDescent="0.3">
      <c r="A188" s="75" t="s">
        <v>219</v>
      </c>
      <c r="B188" s="76"/>
      <c r="C188" s="77"/>
      <c r="D188" s="53"/>
      <c r="E188" s="45" t="s">
        <v>25</v>
      </c>
      <c r="F188" s="32" t="s">
        <v>238</v>
      </c>
      <c r="G188" s="32" t="s">
        <v>236</v>
      </c>
      <c r="H188" s="32" t="s">
        <v>239</v>
      </c>
      <c r="I188" s="32" t="s">
        <v>181</v>
      </c>
      <c r="J188" s="15" t="s">
        <v>20</v>
      </c>
      <c r="K188" s="15" t="s">
        <v>21</v>
      </c>
      <c r="L188" s="15" t="s">
        <v>22</v>
      </c>
      <c r="M188" s="15" t="s">
        <v>23</v>
      </c>
      <c r="N188" s="15" t="s">
        <v>28</v>
      </c>
    </row>
    <row r="189" spans="1:14" x14ac:dyDescent="0.3">
      <c r="A189" s="14">
        <v>1</v>
      </c>
      <c r="B189" s="78" t="s">
        <v>220</v>
      </c>
      <c r="C189" s="47" t="s">
        <v>183</v>
      </c>
      <c r="D189" s="51" t="s">
        <v>26</v>
      </c>
      <c r="E189" s="52">
        <v>7</v>
      </c>
      <c r="F189" s="16">
        <v>10944.44</v>
      </c>
      <c r="G189" s="16">
        <f t="shared" si="6"/>
        <v>2079.4436000000001</v>
      </c>
      <c r="H189" s="16">
        <f t="shared" si="7"/>
        <v>13023.883600000001</v>
      </c>
      <c r="I189" s="16">
        <f t="shared" si="8"/>
        <v>91167.185200000007</v>
      </c>
      <c r="J189" s="18"/>
      <c r="K189" s="18"/>
      <c r="L189" s="18"/>
      <c r="M189" s="18"/>
      <c r="N189" s="18"/>
    </row>
    <row r="190" spans="1:14" x14ac:dyDescent="0.3">
      <c r="A190" s="14">
        <v>2</v>
      </c>
      <c r="B190" s="78" t="s">
        <v>221</v>
      </c>
      <c r="C190" s="47" t="s">
        <v>183</v>
      </c>
      <c r="D190" s="51" t="s">
        <v>222</v>
      </c>
      <c r="E190" s="52">
        <v>35</v>
      </c>
      <c r="F190" s="16">
        <v>4906.2</v>
      </c>
      <c r="G190" s="16">
        <f t="shared" si="6"/>
        <v>932.178</v>
      </c>
      <c r="H190" s="16">
        <f t="shared" si="7"/>
        <v>5838.3779999999997</v>
      </c>
      <c r="I190" s="16">
        <f t="shared" si="8"/>
        <v>204343.22999999998</v>
      </c>
      <c r="J190" s="18"/>
      <c r="K190" s="18"/>
      <c r="L190" s="18"/>
      <c r="M190" s="18"/>
      <c r="N190" s="18"/>
    </row>
    <row r="191" spans="1:14" ht="45" x14ac:dyDescent="0.3">
      <c r="A191" s="59" t="s">
        <v>223</v>
      </c>
      <c r="B191" s="60"/>
      <c r="C191" s="42"/>
      <c r="D191" s="53"/>
      <c r="E191" s="45" t="s">
        <v>25</v>
      </c>
      <c r="F191" s="32" t="s">
        <v>238</v>
      </c>
      <c r="G191" s="32" t="s">
        <v>236</v>
      </c>
      <c r="H191" s="32" t="s">
        <v>239</v>
      </c>
      <c r="I191" s="32" t="s">
        <v>181</v>
      </c>
      <c r="J191" s="15" t="s">
        <v>20</v>
      </c>
      <c r="K191" s="15" t="s">
        <v>21</v>
      </c>
      <c r="L191" s="15" t="s">
        <v>22</v>
      </c>
      <c r="M191" s="15" t="s">
        <v>23</v>
      </c>
      <c r="N191" s="15" t="s">
        <v>28</v>
      </c>
    </row>
    <row r="192" spans="1:14" x14ac:dyDescent="0.3">
      <c r="A192" s="14">
        <v>1</v>
      </c>
      <c r="B192" s="78" t="s">
        <v>224</v>
      </c>
      <c r="C192" s="47" t="s">
        <v>183</v>
      </c>
      <c r="D192" s="51" t="s">
        <v>26</v>
      </c>
      <c r="E192" s="52">
        <v>319</v>
      </c>
      <c r="F192" s="16">
        <v>4162.29</v>
      </c>
      <c r="G192" s="16">
        <f t="shared" si="6"/>
        <v>790.83510000000001</v>
      </c>
      <c r="H192" s="16">
        <f t="shared" si="7"/>
        <v>4953.1251000000002</v>
      </c>
      <c r="I192" s="16">
        <f t="shared" si="8"/>
        <v>1580046.9069000001</v>
      </c>
      <c r="J192" s="18"/>
      <c r="K192" s="18"/>
      <c r="L192" s="18"/>
      <c r="M192" s="18"/>
      <c r="N192" s="18"/>
    </row>
    <row r="193" spans="1:14" x14ac:dyDescent="0.3">
      <c r="A193" s="14">
        <v>2</v>
      </c>
      <c r="B193" s="78" t="s">
        <v>225</v>
      </c>
      <c r="C193" s="47" t="s">
        <v>183</v>
      </c>
      <c r="D193" s="51" t="s">
        <v>218</v>
      </c>
      <c r="E193" s="52">
        <v>7</v>
      </c>
      <c r="F193" s="16">
        <v>608540.52</v>
      </c>
      <c r="G193" s="16">
        <f t="shared" si="6"/>
        <v>115622.6988</v>
      </c>
      <c r="H193" s="16">
        <f t="shared" si="7"/>
        <v>724163.21880000003</v>
      </c>
      <c r="I193" s="16">
        <f t="shared" si="8"/>
        <v>5069142.5316000003</v>
      </c>
      <c r="J193" s="18"/>
      <c r="K193" s="18"/>
      <c r="L193" s="18"/>
      <c r="M193" s="18"/>
      <c r="N193" s="18"/>
    </row>
    <row r="194" spans="1:14" x14ac:dyDescent="0.3">
      <c r="A194" s="14">
        <v>3</v>
      </c>
      <c r="B194" s="78" t="s">
        <v>226</v>
      </c>
      <c r="C194" s="47" t="s">
        <v>183</v>
      </c>
      <c r="D194" s="51" t="s">
        <v>218</v>
      </c>
      <c r="E194" s="52">
        <v>5</v>
      </c>
      <c r="F194" s="16">
        <v>166618.09</v>
      </c>
      <c r="G194" s="16">
        <f t="shared" si="6"/>
        <v>31657.437099999999</v>
      </c>
      <c r="H194" s="16">
        <f t="shared" si="7"/>
        <v>198275.52710000001</v>
      </c>
      <c r="I194" s="16">
        <f t="shared" si="8"/>
        <v>991377.63550000009</v>
      </c>
      <c r="J194" s="18"/>
      <c r="K194" s="18"/>
      <c r="L194" s="18"/>
      <c r="M194" s="18"/>
      <c r="N194" s="18"/>
    </row>
    <row r="195" spans="1:14" x14ac:dyDescent="0.3">
      <c r="A195" s="14">
        <v>4</v>
      </c>
      <c r="B195" s="78" t="s">
        <v>227</v>
      </c>
      <c r="C195" s="47" t="s">
        <v>183</v>
      </c>
      <c r="D195" s="51" t="s">
        <v>218</v>
      </c>
      <c r="E195" s="52">
        <v>4</v>
      </c>
      <c r="F195" s="16">
        <v>457682.5</v>
      </c>
      <c r="G195" s="16">
        <f t="shared" si="6"/>
        <v>86959.675000000003</v>
      </c>
      <c r="H195" s="16">
        <f t="shared" si="7"/>
        <v>544642.17500000005</v>
      </c>
      <c r="I195" s="16">
        <f t="shared" si="8"/>
        <v>2178568.7000000002</v>
      </c>
      <c r="J195" s="18"/>
      <c r="K195" s="18"/>
      <c r="L195" s="18"/>
      <c r="M195" s="18"/>
      <c r="N195" s="18"/>
    </row>
    <row r="196" spans="1:14" x14ac:dyDescent="0.3">
      <c r="A196" s="14">
        <v>5</v>
      </c>
      <c r="B196" s="50" t="s">
        <v>228</v>
      </c>
      <c r="C196" s="47" t="s">
        <v>183</v>
      </c>
      <c r="D196" s="51" t="s">
        <v>218</v>
      </c>
      <c r="E196" s="52">
        <v>14</v>
      </c>
      <c r="F196" s="16">
        <v>27799.200000000001</v>
      </c>
      <c r="G196" s="16">
        <f t="shared" si="6"/>
        <v>5281.848</v>
      </c>
      <c r="H196" s="16">
        <f t="shared" si="7"/>
        <v>33081.048000000003</v>
      </c>
      <c r="I196" s="16">
        <f t="shared" si="8"/>
        <v>463134.67200000002</v>
      </c>
      <c r="J196" s="18"/>
      <c r="K196" s="18"/>
      <c r="L196" s="18"/>
      <c r="M196" s="18"/>
      <c r="N196" s="18"/>
    </row>
    <row r="197" spans="1:14" x14ac:dyDescent="0.3">
      <c r="A197" s="14">
        <v>6</v>
      </c>
      <c r="B197" s="78" t="s">
        <v>229</v>
      </c>
      <c r="C197" s="47" t="s">
        <v>183</v>
      </c>
      <c r="D197" s="51" t="s">
        <v>26</v>
      </c>
      <c r="E197" s="52">
        <v>2</v>
      </c>
      <c r="F197" s="16">
        <v>15823.5</v>
      </c>
      <c r="G197" s="16">
        <f t="shared" si="6"/>
        <v>3006.4650000000001</v>
      </c>
      <c r="H197" s="16">
        <f t="shared" si="7"/>
        <v>18829.965</v>
      </c>
      <c r="I197" s="16">
        <f t="shared" si="8"/>
        <v>37659.93</v>
      </c>
      <c r="J197" s="18"/>
      <c r="K197" s="18"/>
      <c r="L197" s="18"/>
      <c r="M197" s="18"/>
      <c r="N197" s="18"/>
    </row>
    <row r="198" spans="1:14" x14ac:dyDescent="0.3">
      <c r="A198" s="14">
        <v>7</v>
      </c>
      <c r="B198" s="50" t="s">
        <v>230</v>
      </c>
      <c r="C198" s="47" t="s">
        <v>183</v>
      </c>
      <c r="D198" s="51" t="s">
        <v>26</v>
      </c>
      <c r="E198" s="52">
        <v>14</v>
      </c>
      <c r="F198" s="16">
        <v>34201.360000000001</v>
      </c>
      <c r="G198" s="16">
        <f t="shared" si="6"/>
        <v>6498.2584000000006</v>
      </c>
      <c r="H198" s="16">
        <f t="shared" si="7"/>
        <v>40699.618399999999</v>
      </c>
      <c r="I198" s="16">
        <f t="shared" si="8"/>
        <v>569794.65760000004</v>
      </c>
      <c r="J198" s="18"/>
      <c r="K198" s="18"/>
      <c r="L198" s="18"/>
      <c r="M198" s="18"/>
      <c r="N198" s="18"/>
    </row>
    <row r="199" spans="1:14" x14ac:dyDescent="0.3">
      <c r="A199" s="14">
        <v>8</v>
      </c>
      <c r="B199" s="78" t="s">
        <v>231</v>
      </c>
      <c r="C199" s="47" t="s">
        <v>183</v>
      </c>
      <c r="D199" s="51" t="s">
        <v>232</v>
      </c>
      <c r="E199" s="52">
        <v>4</v>
      </c>
      <c r="F199" s="16">
        <v>650837.78</v>
      </c>
      <c r="G199" s="16">
        <f t="shared" si="6"/>
        <v>123659.17820000001</v>
      </c>
      <c r="H199" s="16">
        <f t="shared" si="7"/>
        <v>774496.95819999999</v>
      </c>
      <c r="I199" s="16">
        <f t="shared" si="8"/>
        <v>3097987.8328</v>
      </c>
      <c r="J199" s="18"/>
      <c r="K199" s="18"/>
      <c r="L199" s="18"/>
      <c r="M199" s="18"/>
      <c r="N199" s="18"/>
    </row>
    <row r="200" spans="1:14" x14ac:dyDescent="0.3">
      <c r="A200" s="14">
        <v>9</v>
      </c>
      <c r="B200" s="50" t="s">
        <v>233</v>
      </c>
      <c r="C200" s="47" t="s">
        <v>183</v>
      </c>
      <c r="D200" s="51" t="s">
        <v>26</v>
      </c>
      <c r="E200" s="52">
        <v>2</v>
      </c>
      <c r="F200" s="16">
        <v>57591.47</v>
      </c>
      <c r="G200" s="16">
        <f t="shared" si="6"/>
        <v>10942.379300000001</v>
      </c>
      <c r="H200" s="16">
        <f t="shared" si="7"/>
        <v>68533.849300000002</v>
      </c>
      <c r="I200" s="16">
        <f t="shared" si="8"/>
        <v>137067.6986</v>
      </c>
      <c r="J200" s="18"/>
      <c r="K200" s="18"/>
      <c r="L200" s="18"/>
      <c r="M200" s="18"/>
      <c r="N200" s="18"/>
    </row>
    <row r="201" spans="1:14" x14ac:dyDescent="0.3">
      <c r="A201" s="14">
        <v>10</v>
      </c>
      <c r="B201" s="50" t="s">
        <v>234</v>
      </c>
      <c r="C201" s="47" t="s">
        <v>183</v>
      </c>
      <c r="D201" s="51" t="s">
        <v>26</v>
      </c>
      <c r="E201" s="52">
        <v>14</v>
      </c>
      <c r="F201" s="16">
        <v>5975.2</v>
      </c>
      <c r="G201" s="16">
        <f t="shared" si="6"/>
        <v>1135.288</v>
      </c>
      <c r="H201" s="16">
        <f t="shared" si="7"/>
        <v>7110.4879999999994</v>
      </c>
      <c r="I201" s="16">
        <f t="shared" si="8"/>
        <v>99546.831999999995</v>
      </c>
      <c r="J201" s="18"/>
      <c r="K201" s="18"/>
      <c r="L201" s="18"/>
      <c r="M201" s="18"/>
      <c r="N201" s="18"/>
    </row>
    <row r="202" spans="1:14" x14ac:dyDescent="0.3">
      <c r="A202" s="21"/>
      <c r="B202" s="21"/>
      <c r="C202" s="21"/>
      <c r="D202" s="21"/>
      <c r="E202" s="74"/>
      <c r="F202" s="74"/>
      <c r="G202" s="21"/>
      <c r="H202" s="21"/>
      <c r="I202" s="21"/>
      <c r="J202" s="21"/>
    </row>
    <row r="203" spans="1:14" x14ac:dyDescent="0.3">
      <c r="A203" s="63" t="s">
        <v>24</v>
      </c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</row>
    <row r="204" spans="1:14" x14ac:dyDescent="0.3">
      <c r="A204" s="17"/>
      <c r="B204" s="17"/>
      <c r="C204" s="17"/>
      <c r="D204" s="17"/>
    </row>
    <row r="205" spans="1:14" x14ac:dyDescent="0.3">
      <c r="A205" s="22"/>
      <c r="B205" s="22"/>
      <c r="C205" s="22"/>
      <c r="D205" s="22"/>
    </row>
    <row r="206" spans="1:14" x14ac:dyDescent="0.3">
      <c r="A206" s="22"/>
      <c r="B206" s="22"/>
      <c r="C206" s="22"/>
      <c r="D206" s="22"/>
    </row>
    <row r="207" spans="1:14" ht="27" customHeight="1" x14ac:dyDescent="0.3">
      <c r="A207" s="55" t="s">
        <v>18</v>
      </c>
      <c r="B207" s="55"/>
      <c r="C207" s="55"/>
      <c r="D207" s="55"/>
      <c r="E207" s="55"/>
      <c r="F207" s="55"/>
    </row>
    <row r="208" spans="1:14" x14ac:dyDescent="0.3">
      <c r="A208" s="23" t="s">
        <v>11</v>
      </c>
      <c r="B208" s="24"/>
      <c r="C208" s="24"/>
      <c r="D208" s="24"/>
    </row>
    <row r="209" spans="1:4" x14ac:dyDescent="0.3">
      <c r="A209" s="23" t="s">
        <v>12</v>
      </c>
      <c r="B209" s="24"/>
      <c r="C209" s="24"/>
      <c r="D209" s="24"/>
    </row>
    <row r="210" spans="1:4" x14ac:dyDescent="0.3">
      <c r="A210" s="25" t="s">
        <v>13</v>
      </c>
      <c r="B210" s="24"/>
      <c r="C210" s="24"/>
      <c r="D210" s="24"/>
    </row>
    <row r="211" spans="1:4" x14ac:dyDescent="0.3">
      <c r="A211" s="23" t="s">
        <v>14</v>
      </c>
      <c r="B211" s="24"/>
      <c r="C211" s="24"/>
      <c r="D211" s="24"/>
    </row>
    <row r="212" spans="1:4" x14ac:dyDescent="0.3">
      <c r="A212" s="23" t="s">
        <v>15</v>
      </c>
      <c r="B212" s="24"/>
      <c r="C212" s="24"/>
      <c r="D212" s="24"/>
    </row>
    <row r="213" spans="1:4" x14ac:dyDescent="0.3">
      <c r="A213" s="25" t="s">
        <v>16</v>
      </c>
      <c r="B213" s="24"/>
      <c r="C213" s="24"/>
      <c r="D213" s="24"/>
    </row>
  </sheetData>
  <mergeCells count="15">
    <mergeCell ref="A1:L1"/>
    <mergeCell ref="A2:L2"/>
    <mergeCell ref="A3:L3"/>
    <mergeCell ref="A203:L203"/>
    <mergeCell ref="A16:B16"/>
    <mergeCell ref="A155:B155"/>
    <mergeCell ref="A180:B180"/>
    <mergeCell ref="A182:B182"/>
    <mergeCell ref="A188:B188"/>
    <mergeCell ref="A191:B191"/>
    <mergeCell ref="J15:N16"/>
    <mergeCell ref="F15:I16"/>
    <mergeCell ref="A4:H4"/>
    <mergeCell ref="A6:L6"/>
    <mergeCell ref="A207:F207"/>
  </mergeCells>
  <conditionalFormatting sqref="C18:C154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VALORACION DE LA OFE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damaris.casallas</dc:creator>
  <cp:lastModifiedBy>Sandra Lozada</cp:lastModifiedBy>
  <dcterms:created xsi:type="dcterms:W3CDTF">2021-02-01T22:17:46Z</dcterms:created>
  <dcterms:modified xsi:type="dcterms:W3CDTF">2025-07-21T22:00:17Z</dcterms:modified>
</cp:coreProperties>
</file>