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Downloads\"/>
    </mc:Choice>
  </mc:AlternateContent>
  <bookViews>
    <workbookView xWindow="0" yWindow="0" windowWidth="28800" windowHeight="12180"/>
  </bookViews>
  <sheets>
    <sheet name="Hoja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2" i="1" l="1"/>
  <c r="E53" i="1" s="1"/>
  <c r="D46" i="1"/>
  <c r="D37" i="1"/>
  <c r="D35" i="1"/>
  <c r="D34" i="1"/>
  <c r="D33" i="1"/>
  <c r="D31" i="1"/>
  <c r="D30" i="1"/>
  <c r="D26" i="1"/>
  <c r="E54" i="1" l="1"/>
  <c r="E55" i="1" s="1"/>
  <c r="E56" i="1" l="1"/>
</calcChain>
</file>

<file path=xl/sharedStrings.xml><?xml version="1.0" encoding="utf-8"?>
<sst xmlns="http://schemas.openxmlformats.org/spreadsheetml/2006/main" count="66" uniqueCount="46">
  <si>
    <t>COSTO DIRECTO</t>
  </si>
  <si>
    <t>TOTAL</t>
  </si>
  <si>
    <t>Ítem</t>
  </si>
  <si>
    <t>Descripción</t>
  </si>
  <si>
    <t>Unidad</t>
  </si>
  <si>
    <t>Cantidad</t>
  </si>
  <si>
    <t>V/Unitario</t>
  </si>
  <si>
    <t>PREELIMINARES</t>
  </si>
  <si>
    <t>Licencia  de construccion. incluye, planos, instalacion de valla, permisos y todos los  tramites necesarios para esta actividad.</t>
  </si>
  <si>
    <t>Un</t>
  </si>
  <si>
    <t>Levantamiento topografico, Determinar con precisión los linderos del predio, con coordenadas geograficas, las curvas de nivel, la ubicación de elementos existentes (árboles, construcciones, cuerpos de agua) y las pendientes del terreno.</t>
  </si>
  <si>
    <t>Estudio de suelo, para identificar características superficiales relevantes: tipo de vegetación, presencia de cuerpos de agua cercanos (ríos, quebradas), indicios de inestabilidad del terreno (grietas, hundimientos, deslizamientos antiguos), zonas pantanosas o con mal drenaje, y construcciones existentes. Y todo lo necesario para la optimisacion de la estructura del cerramiento.</t>
  </si>
  <si>
    <t>Construccion de Campamento, incluye, zinc, tablas, bisabras, puntillas, guaduas y todos los elementos necesarios para su correcto funcionamiento.</t>
  </si>
  <si>
    <t>m2</t>
  </si>
  <si>
    <t>Limpieza,  descapote y nivelacion, Incluye cargue, transporte y botada de material en botaderos oficiales o donde indique la  supervisión, hasta cualquier altura de la vegetación, incluye desenraice de árboles hasta la altura de la vegetación y de diámetro inferiores a 10 cm. La rocería se realizará a ras de piso. Se utilizará guadaña o machete y aplicaciuon de mata malesa.</t>
  </si>
  <si>
    <t>Localizacion y replanteo. Incluye comision topografica, puntillas, guaduas, pintura, listones y todos los elementos nesesarios para el correcto desarrollo de esta actividad.</t>
  </si>
  <si>
    <t>Cerramiento provisional con listones 2 x 3   y poilsombra h= 2 m. incluye, listones 2 x 3, puntilla, baretas, polisombra, alambre  y todos los elementos necesarios para el correcto funcionamiento de la actividad.</t>
  </si>
  <si>
    <t>ml</t>
  </si>
  <si>
    <t>Excavacion y llenos</t>
  </si>
  <si>
    <t>Excavacion manual de material comun de 0 - 2 m, incluye retiros</t>
  </si>
  <si>
    <t>m3</t>
  </si>
  <si>
    <t>Relleno con materia seleccionado proveniente de excavacion, compactado con rana</t>
  </si>
  <si>
    <t>Concretos</t>
  </si>
  <si>
    <t>Suministro e instalacion de concreto ciclopeo  de 3000 psi,  60% de hormigon y 40% piedra. Incluye solado de limpiesa, formaleta y todos los elementos necesarios para su correcto funcionamiento.</t>
  </si>
  <si>
    <t>Suministro e instalacion de Concreto  de 3000 psi para Zapatas de (1,0 * 1,0) espesor ,40 m, incluye solado de limpieza, formaletas y todos los elemneto necesarios para su correcto funcionamiento.</t>
  </si>
  <si>
    <t>Concreto de 3000 psi para viga de cimientos de  corrido de (0,25 x0,35) Incluye refuerzo, formaletas, solado de limpieza  y todos los elementos necesarios para su correcto funcionamiento.</t>
  </si>
  <si>
    <t>Suministro e instalacion de columnas  en concreto  de 21Mpa 0,15* 0,20,  h= 80 cm. cada 3 m. incluye acero de refuerzo y formaleta</t>
  </si>
  <si>
    <t>Suministro e instalacion de muro en ladrillo prensado de 0,15 *0,20*0,40 m, Mortero de pega  1.4- ala vista por una cara y ranurado, h = 80 cm</t>
  </si>
  <si>
    <t>Suministro e instalacion de concreto para vigas de amarre sobre muro de 3000 psi (0.15 x 0.20) incluye acero.</t>
  </si>
  <si>
    <t>CERRAMIENTO</t>
  </si>
  <si>
    <t>Suministro e instalación de cerramiento perimetral en tuberia galvanizada 2" x 3 m ,en malla eslabonada plastificada huecos de 2"x2", parales, diagonales y pie de amigo en tubería galvanizada de 2". Incluye pintura anticorrosiva y esmaltada, platina de fijación de 1/8"x1/2", alambre tensor galvanizado calibre #8 tensado con platina en ángulo de 1/2"x1/2", soldadura y concertina de seguridad en acero inoxidable doble 24" diametro 45 cm, soldadura para acero estructural.</t>
  </si>
  <si>
    <t>Suministro e instalación de portón de acceso vehicular doble hoja abatible en tubo galvanizado 2" malla eslabonada plastificada huecos de 2"x2" L=5.0m, incluye pintura, soldadura, herraje, anticorrosivos, bisagras, alambre de púas calibre 12.5 a cuatro hilos y todo lo necesario para su correcto funcionamiento</t>
  </si>
  <si>
    <t>Suministro e instalación de puerta de acceso peatonal hoja abatible en tubo galvanizado 2" malla eslabonada plastificada huecos de 2"x2" L=1.3m, incluye pintura, soldadura, herraje, anticorrosivos, bisagras, alambre de púas calibre 12.5 a cuatro hilos y todo lo necesario para su correcto funcionamiento</t>
  </si>
  <si>
    <t>un</t>
  </si>
  <si>
    <t>Suministro e instalación de letreros de propiedad privada, letreros de advertencia, de aluminio, 7"x10", reflectante, protegido contra rayos UV y resistente al agua</t>
  </si>
  <si>
    <t>Construcción de caseta de vigilancia perimetral de 2,7x2,7, incluye, instalaciones electricas, sanitarias y todoas los elementeos necsesarios para su correcto funcionamiento.</t>
  </si>
  <si>
    <t>Suministro e instalacion de luminaria solar ( reflector led solar 400 w luz blanca), incluye postes anclado y todos los elemnetos necesarios para su perfecto funcionaminento</t>
  </si>
  <si>
    <t>Limpieza de obra y disposición final de residuos</t>
  </si>
  <si>
    <t>DRENAJES</t>
  </si>
  <si>
    <t>Filtro para drenajes con tuberia D = 4"</t>
  </si>
  <si>
    <t>PLAN DE MANEJO DE TRAFICO (PMT), PLAN DE MANEJO AMBIENTAL (PMA)</t>
  </si>
  <si>
    <t>Plan de manejo de trafico (PMT)</t>
  </si>
  <si>
    <t>Plan de manejo ambiental (PMA)</t>
  </si>
  <si>
    <t xml:space="preserve">ADMINISTRACIÓN </t>
  </si>
  <si>
    <t xml:space="preserve">UTILIDAD </t>
  </si>
  <si>
    <t>IVA SOBRE UTILIDAD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</si>
</sst>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 #,##0.00_-;\-&quot;$&quot;\ * #,##0.00_-;_-&quot;$&quot;\ * &quot;-&quot;??_-;_-@_-"/>
    <numFmt numFmtId="43" formatCode="_-* #,##0.00_-;\-* #,##0.00_-;_-* &quot;-&quot;??_-;_-@_-"/>
    <numFmt numFmtId="164" formatCode="_-* #,##0_-;\-* #,##0_-;_-* &quot;-&quot;??_-;_-@_-"/>
  </numFmts>
  <fonts count="5" x14ac:knownFonts="1">
    <font>
      <sz val="11"/>
      <color theme="1"/>
      <name val="Calibri"/>
      <family val="2"/>
      <scheme val="minor"/>
    </font>
    <font>
      <sz val="11"/>
      <color theme="1"/>
      <name val="Calibri"/>
      <family val="2"/>
      <scheme val="minor"/>
    </font>
    <font>
      <b/>
      <sz val="10"/>
      <name val="Verdana"/>
      <family val="2"/>
    </font>
    <font>
      <sz val="10"/>
      <color theme="1"/>
      <name val="Verdana"/>
      <family val="2"/>
    </font>
    <font>
      <b/>
      <sz val="10"/>
      <color theme="1"/>
      <name val="Verdana"/>
      <family val="2"/>
    </font>
  </fonts>
  <fills count="7">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2"/>
        <bgColor indexed="64"/>
      </patternFill>
    </fill>
    <fill>
      <patternFill patternType="solid">
        <fgColor theme="0" tint="-0.14999847407452621"/>
        <bgColor indexed="64"/>
      </patternFill>
    </fill>
    <fill>
      <patternFill patternType="solid">
        <fgColor theme="9"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4">
    <xf numFmtId="0" fontId="0"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cellStyleXfs>
  <cellXfs count="35">
    <xf numFmtId="0" fontId="0" fillId="0" borderId="0" xfId="0"/>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3" fillId="0" borderId="1" xfId="0" applyFont="1" applyBorder="1" applyAlignment="1">
      <alignment horizontal="center" vertical="center"/>
    </xf>
    <xf numFmtId="0" fontId="3" fillId="0" borderId="1" xfId="0" applyFont="1" applyBorder="1" applyAlignment="1">
      <alignment horizontal="justify" vertical="justify"/>
    </xf>
    <xf numFmtId="43" fontId="3" fillId="0" borderId="1" xfId="2" applyFont="1" applyBorder="1" applyAlignment="1">
      <alignment vertical="center"/>
    </xf>
    <xf numFmtId="0" fontId="4" fillId="2" borderId="1" xfId="0" applyFont="1" applyFill="1" applyBorder="1" applyAlignment="1">
      <alignment horizontal="center" vertical="center"/>
    </xf>
    <xf numFmtId="0" fontId="4" fillId="2" borderId="1" xfId="0" applyFont="1" applyFill="1" applyBorder="1" applyAlignment="1">
      <alignment vertical="justify"/>
    </xf>
    <xf numFmtId="0" fontId="3" fillId="2" borderId="1" xfId="0" applyFont="1" applyFill="1" applyBorder="1" applyAlignment="1">
      <alignment horizontal="center" vertical="center"/>
    </xf>
    <xf numFmtId="0" fontId="4" fillId="2" borderId="1" xfId="0" applyFont="1" applyFill="1" applyBorder="1" applyAlignment="1">
      <alignment horizontal="justify" vertical="justify"/>
    </xf>
    <xf numFmtId="43" fontId="3" fillId="2" borderId="1" xfId="2" applyFont="1" applyFill="1" applyBorder="1" applyAlignment="1">
      <alignment vertical="center"/>
    </xf>
    <xf numFmtId="43" fontId="3" fillId="0" borderId="1" xfId="2" applyFont="1" applyFill="1" applyBorder="1" applyAlignment="1">
      <alignment vertical="center"/>
    </xf>
    <xf numFmtId="0" fontId="3" fillId="3" borderId="1" xfId="0" applyFont="1" applyFill="1" applyBorder="1" applyAlignment="1">
      <alignment horizontal="center" vertical="center"/>
    </xf>
    <xf numFmtId="0" fontId="3" fillId="0" borderId="4" xfId="0" applyFont="1" applyBorder="1" applyAlignment="1">
      <alignment horizontal="center" vertical="center"/>
    </xf>
    <xf numFmtId="0" fontId="3" fillId="4" borderId="1" xfId="0" applyFont="1" applyFill="1" applyBorder="1" applyAlignment="1">
      <alignment horizontal="center" vertical="center"/>
    </xf>
    <xf numFmtId="0" fontId="3" fillId="4" borderId="1" xfId="0" applyFont="1" applyFill="1" applyBorder="1" applyAlignment="1">
      <alignment horizontal="justify" vertical="justify"/>
    </xf>
    <xf numFmtId="0" fontId="3" fillId="4" borderId="4" xfId="0" applyFont="1" applyFill="1" applyBorder="1" applyAlignment="1">
      <alignment horizontal="center" vertical="center"/>
    </xf>
    <xf numFmtId="43" fontId="3" fillId="4" borderId="1" xfId="2" applyFont="1" applyFill="1" applyBorder="1" applyAlignment="1">
      <alignment vertical="center"/>
    </xf>
    <xf numFmtId="0" fontId="3" fillId="0" borderId="3" xfId="0" applyFont="1" applyBorder="1" applyAlignment="1">
      <alignment horizontal="justify" vertical="justify"/>
    </xf>
    <xf numFmtId="0" fontId="3" fillId="5" borderId="1" xfId="0" applyFont="1" applyFill="1" applyBorder="1" applyAlignment="1">
      <alignment horizontal="center" vertical="center"/>
    </xf>
    <xf numFmtId="0" fontId="3" fillId="5" borderId="3" xfId="0" applyFont="1" applyFill="1" applyBorder="1" applyAlignment="1">
      <alignment horizontal="justify" vertical="justify"/>
    </xf>
    <xf numFmtId="0" fontId="3" fillId="5" borderId="4" xfId="0" applyFont="1" applyFill="1" applyBorder="1" applyAlignment="1">
      <alignment horizontal="center" vertical="center"/>
    </xf>
    <xf numFmtId="43" fontId="3" fillId="5" borderId="1" xfId="2" applyFont="1" applyFill="1" applyBorder="1" applyAlignment="1">
      <alignment vertical="center"/>
    </xf>
    <xf numFmtId="43" fontId="3" fillId="6" borderId="2" xfId="2" applyFont="1" applyFill="1" applyBorder="1" applyAlignment="1">
      <alignment vertical="center"/>
    </xf>
    <xf numFmtId="0" fontId="4" fillId="6" borderId="2" xfId="0" applyFont="1" applyFill="1" applyBorder="1" applyAlignment="1">
      <alignment vertical="justify"/>
    </xf>
    <xf numFmtId="0" fontId="4" fillId="2" borderId="4" xfId="0" applyFont="1" applyFill="1" applyBorder="1" applyAlignment="1"/>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9" fontId="4" fillId="2" borderId="4" xfId="3" applyFont="1" applyFill="1" applyBorder="1" applyAlignment="1"/>
    <xf numFmtId="164" fontId="3" fillId="6" borderId="1" xfId="2" applyNumberFormat="1" applyFont="1" applyFill="1" applyBorder="1" applyAlignment="1">
      <alignment vertical="center"/>
    </xf>
    <xf numFmtId="164" fontId="4" fillId="6" borderId="4" xfId="2" applyNumberFormat="1" applyFont="1" applyFill="1" applyBorder="1" applyAlignment="1">
      <alignment horizontal="center"/>
    </xf>
    <xf numFmtId="164" fontId="4" fillId="6" borderId="1" xfId="2" applyNumberFormat="1" applyFont="1" applyFill="1" applyBorder="1" applyAlignment="1"/>
  </cellXfs>
  <cellStyles count="4">
    <cellStyle name="Millares" xfId="2" builtinId="3"/>
    <cellStyle name="Moneda 2" xfId="1"/>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xdr:rowOff>
    </xdr:from>
    <xdr:to>
      <xdr:col>5</xdr:col>
      <xdr:colOff>0</xdr:colOff>
      <xdr:row>18</xdr:row>
      <xdr:rowOff>76201</xdr:rowOff>
    </xdr:to>
    <xdr:sp macro="" textlink="">
      <xdr:nvSpPr>
        <xdr:cNvPr id="3" name="CuadroTexto 2">
          <a:extLst>
            <a:ext uri="{FF2B5EF4-FFF2-40B4-BE49-F238E27FC236}">
              <a16:creationId xmlns:a16="http://schemas.microsoft.com/office/drawing/2014/main" id="{E58EBA85-7A22-4E62-9672-3E1CCA7DFF88}"/>
            </a:ext>
          </a:extLst>
        </xdr:cNvPr>
        <xdr:cNvSpPr txBox="1"/>
      </xdr:nvSpPr>
      <xdr:spPr>
        <a:xfrm>
          <a:off x="0" y="1"/>
          <a:ext cx="7324725" cy="3505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3</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sz="1100" b="0" i="0" u="none" strike="noStrike" baseline="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000" b="0" i="0" u="none" strike="noStrike">
            <a:solidFill>
              <a:schemeClr val="dk1"/>
            </a:solidFill>
            <a:effectLst/>
            <a:latin typeface="Arial Narrow" panose="020B0606020202030204" pitchFamily="34" charset="0"/>
            <a:ea typeface="+mn-ea"/>
            <a:cs typeface="+mn-cs"/>
          </a:endParaRPr>
        </a:p>
        <a:p>
          <a:pPr fontAlgn="ctr"/>
          <a:r>
            <a:rPr lang="es-ES" sz="1000" b="0" i="0" u="none" strike="noStrike">
              <a:solidFill>
                <a:schemeClr val="dk1"/>
              </a:solidFill>
              <a:effectLst/>
              <a:latin typeface="Arial Narrow" panose="020B0606020202030204" pitchFamily="34" charset="0"/>
              <a:ea typeface="+mn-ea"/>
              <a:cs typeface="+mn-cs"/>
            </a:rPr>
            <a:t>Señores: </a:t>
          </a:r>
        </a:p>
        <a:p>
          <a:pPr fontAlgn="ctr"/>
          <a:r>
            <a:rPr lang="es-ES" sz="1000" b="1" i="0" u="none" strike="noStrike">
              <a:solidFill>
                <a:schemeClr val="dk1"/>
              </a:solidFill>
              <a:effectLst/>
              <a:latin typeface="Arial Narrow" panose="020B0606020202030204" pitchFamily="34" charset="0"/>
              <a:ea typeface="+mn-ea"/>
              <a:cs typeface="+mn-cs"/>
            </a:rPr>
            <a:t>DIRECCIÓN SECCIONAL DE ADMINISTRACIÓN JUDICIAL </a:t>
          </a:r>
          <a:r>
            <a:rPr lang="es-ES" sz="1000" b="1" i="0" u="none" strike="noStrike" baseline="0">
              <a:solidFill>
                <a:schemeClr val="dk1"/>
              </a:solidFill>
              <a:effectLst/>
              <a:latin typeface="Arial Narrow" panose="020B0606020202030204" pitchFamily="34" charset="0"/>
              <a:ea typeface="+mn-ea"/>
              <a:cs typeface="+mn-cs"/>
            </a:rPr>
            <a:t> QUIBDO</a:t>
          </a:r>
          <a:endParaRPr lang="es-ES" sz="1000" b="1" i="0" u="none" strike="noStrike">
            <a:solidFill>
              <a:schemeClr val="dk1"/>
            </a:solidFill>
            <a:effectLst/>
            <a:latin typeface="Arial Narrow" panose="020B0606020202030204" pitchFamily="34" charset="0"/>
            <a:ea typeface="+mn-ea"/>
            <a:cs typeface="+mn-cs"/>
          </a:endParaRPr>
        </a:p>
        <a:p>
          <a:pPr fontAlgn="ctr"/>
          <a:r>
            <a:rPr lang="es-ES" sz="1000" b="0" i="0" u="none" strike="noStrike">
              <a:solidFill>
                <a:schemeClr val="dk1"/>
              </a:solidFill>
              <a:effectLst/>
              <a:latin typeface="Arial Narrow" panose="020B0606020202030204" pitchFamily="34" charset="0"/>
              <a:ea typeface="+mn-ea"/>
              <a:cs typeface="+mn-cs"/>
            </a:rPr>
            <a:t> </a:t>
          </a:r>
        </a:p>
        <a:p>
          <a:endParaRPr lang="es-ES" sz="1000" b="1" i="0" u="none" strike="noStrike">
            <a:solidFill>
              <a:schemeClr val="dk1"/>
            </a:solidFill>
            <a:effectLst/>
            <a:latin typeface="Arial Narrow" panose="020B0606020202030204" pitchFamily="34" charset="0"/>
            <a:ea typeface="+mn-ea"/>
            <a:cs typeface="+mn-cs"/>
          </a:endParaRPr>
        </a:p>
        <a:p>
          <a:endParaRPr lang="es-ES" sz="1000" b="1" i="0" u="none" strike="noStrike">
            <a:solidFill>
              <a:schemeClr val="dk1"/>
            </a:solidFill>
            <a:effectLst/>
            <a:latin typeface="Arial Narrow" panose="020B0606020202030204" pitchFamily="34" charset="0"/>
            <a:ea typeface="+mn-ea"/>
            <a:cs typeface="+mn-cs"/>
          </a:endParaRPr>
        </a:p>
        <a:p>
          <a:r>
            <a:rPr lang="es-ES" sz="1000" b="1" i="0" u="none" strike="noStrike">
              <a:solidFill>
                <a:schemeClr val="dk1"/>
              </a:solidFill>
              <a:effectLst/>
              <a:latin typeface="Arial Narrow" panose="020B0606020202030204" pitchFamily="34" charset="0"/>
              <a:ea typeface="+mn-ea"/>
              <a:cs typeface="+mn-cs"/>
            </a:rPr>
            <a:t>REFERENCIA: Proceso de Selección </a:t>
          </a:r>
          <a:r>
            <a:rPr lang="es-ES" sz="1000" b="1" i="0" u="none" strike="noStrike" baseline="0">
              <a:solidFill>
                <a:schemeClr val="dk1"/>
              </a:solidFill>
              <a:effectLst/>
              <a:latin typeface="Arial Narrow" panose="020B0606020202030204" pitchFamily="34" charset="0"/>
              <a:ea typeface="+mn-ea"/>
              <a:cs typeface="+mn-cs"/>
            </a:rPr>
            <a:t>ABREVIADA DE MENOR CUANTIA </a:t>
          </a:r>
          <a:r>
            <a:rPr lang="es-ES" sz="1000" b="1" i="0" u="none" strike="noStrike">
              <a:solidFill>
                <a:schemeClr val="dk1"/>
              </a:solidFill>
              <a:effectLst/>
              <a:latin typeface="Arial Narrow" panose="020B0606020202030204" pitchFamily="34" charset="0"/>
              <a:ea typeface="+mn-ea"/>
              <a:cs typeface="+mn-cs"/>
            </a:rPr>
            <a:t>Número ___________________</a:t>
          </a:r>
          <a:r>
            <a:rPr lang="es-ES" sz="1000" b="0" i="0" u="none" strike="noStrike">
              <a:solidFill>
                <a:schemeClr val="dk1"/>
              </a:solidFill>
              <a:effectLst/>
              <a:latin typeface="Arial Narrow" panose="020B0606020202030204" pitchFamily="34" charset="0"/>
              <a:ea typeface="+mn-ea"/>
              <a:cs typeface="+mn-cs"/>
            </a:rPr>
            <a:t> </a:t>
          </a:r>
        </a:p>
        <a:p>
          <a:endParaRPr lang="es-ES" sz="1000" b="0" i="0" u="none" strike="noStrike">
            <a:solidFill>
              <a:schemeClr val="dk1"/>
            </a:solidFill>
            <a:effectLst/>
            <a:latin typeface="Arial Narrow" panose="020B0606020202030204" pitchFamily="34" charset="0"/>
            <a:ea typeface="+mn-ea"/>
            <a:cs typeface="+mn-cs"/>
          </a:endParaRPr>
        </a:p>
        <a:p>
          <a:endParaRPr lang="es-ES" sz="1000" b="0" i="0" u="none" strike="noStrike">
            <a:solidFill>
              <a:schemeClr val="dk1"/>
            </a:solidFill>
            <a:effectLst/>
            <a:latin typeface="Arial Narrow" panose="020B0606020202030204" pitchFamily="34" charset="0"/>
            <a:ea typeface="+mn-ea"/>
            <a:cs typeface="+mn-cs"/>
          </a:endParaRPr>
        </a:p>
        <a:p>
          <a:endParaRPr lang="es-ES" sz="1000" b="0" i="0" u="none" strike="noStrike">
            <a:solidFill>
              <a:schemeClr val="dk1"/>
            </a:solidFill>
            <a:effectLst/>
            <a:latin typeface="Arial Narrow" panose="020B0606020202030204" pitchFamily="34" charset="0"/>
            <a:ea typeface="+mn-ea"/>
            <a:cs typeface="+mn-cs"/>
          </a:endParaRPr>
        </a:p>
        <a:p>
          <a:r>
            <a:rPr lang="es-ES" sz="1000" b="0" i="0" u="none" strike="noStrike">
              <a:solidFill>
                <a:schemeClr val="dk1"/>
              </a:solidFill>
              <a:effectLst/>
              <a:latin typeface="Arial Narrow" panose="020B0606020202030204" pitchFamily="34" charset="0"/>
              <a:ea typeface="+mn-ea"/>
              <a:cs typeface="+mn-cs"/>
            </a:rPr>
            <a:t>Yo, ________________________________, identificado con cedula de ciudadanía número _________________ actuando como representante legal de ________________________________, con Nit número , manifiesto que el valor de la propuesta económica se estima en la suma de $________________________________, discriminada de la siguiente forma:   </a:t>
          </a:r>
          <a:endParaRPr lang="es-CO" sz="1000">
            <a:latin typeface="Arial Narrow" panose="020B0606020202030204" pitchFamily="34" charset="0"/>
          </a:endParaRPr>
        </a:p>
      </xdr:txBody>
    </xdr:sp>
    <xdr:clientData/>
  </xdr:twoCellAnchor>
  <xdr:twoCellAnchor>
    <xdr:from>
      <xdr:col>0</xdr:col>
      <xdr:colOff>1</xdr:colOff>
      <xdr:row>57</xdr:row>
      <xdr:rowOff>0</xdr:rowOff>
    </xdr:from>
    <xdr:to>
      <xdr:col>5</xdr:col>
      <xdr:colOff>1</xdr:colOff>
      <xdr:row>102</xdr:row>
      <xdr:rowOff>34636</xdr:rowOff>
    </xdr:to>
    <xdr:sp macro="" textlink="">
      <xdr:nvSpPr>
        <xdr:cNvPr id="4" name="CuadroTexto 3">
          <a:extLst>
            <a:ext uri="{FF2B5EF4-FFF2-40B4-BE49-F238E27FC236}">
              <a16:creationId xmlns:a16="http://schemas.microsoft.com/office/drawing/2014/main" id="{00000000-0008-0000-0100-000004000000}"/>
            </a:ext>
          </a:extLst>
        </xdr:cNvPr>
        <xdr:cNvSpPr txBox="1"/>
      </xdr:nvSpPr>
      <xdr:spPr>
        <a:xfrm>
          <a:off x="1" y="19117235"/>
          <a:ext cx="8023412" cy="8607136"/>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1" i="0" u="none" strike="noStrike" kern="0" cap="none" spc="0" normalizeH="0" baseline="0" noProof="0">
              <a:ln>
                <a:noFill/>
              </a:ln>
              <a:solidFill>
                <a:sysClr val="windowText" lastClr="000000"/>
              </a:solidFill>
              <a:effectLst/>
              <a:uLnTx/>
              <a:uFillTx/>
              <a:latin typeface="Calibri" panose="020F0502020204030204"/>
              <a:ea typeface="+mn-ea"/>
              <a:cs typeface="+mn-cs"/>
            </a:rPr>
            <a:t>Nota 1: </a:t>
          </a: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Los proponentes no podrán exceder el </a:t>
          </a:r>
          <a:r>
            <a:rPr kumimoji="0" lang="es-CO" sz="1100" b="1" i="0" u="none" strike="noStrike" kern="0" cap="none" spc="0" normalizeH="0" baseline="0" noProof="0">
              <a:ln>
                <a:noFill/>
              </a:ln>
              <a:solidFill>
                <a:sysClr val="windowText" lastClr="000000"/>
              </a:solidFill>
              <a:effectLst/>
              <a:uLnTx/>
              <a:uFillTx/>
              <a:latin typeface="Calibri" panose="020F0502020204030204"/>
              <a:ea typeface="+mn-ea"/>
              <a:cs typeface="+mn-cs"/>
            </a:rPr>
            <a:t>VALOR UNITARIO PROMEDIO (ANTES DE IVA) </a:t>
          </a: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de cada ítem, ni el valor del presupuesto oficial establecido en el estudio de mercado, so pena de rechazo</a:t>
          </a:r>
          <a:r>
            <a:rPr kumimoji="0" lang="es-CO" sz="1100" b="1" i="0" u="none" strike="noStrike" kern="0" cap="none" spc="0" normalizeH="0" baseline="0" noProof="0">
              <a:ln>
                <a:noFill/>
              </a:ln>
              <a:solidFill>
                <a:sysClr val="windowText" lastClr="000000"/>
              </a:solidFill>
              <a:effectLst/>
              <a:uLnTx/>
              <a:uFillTx/>
              <a:latin typeface="Calibri" panose="020F0502020204030204"/>
              <a:ea typeface="+mn-ea"/>
              <a:cs typeface="+mn-cs"/>
            </a:rPr>
            <a:t>. </a:t>
          </a:r>
          <a:r>
            <a:rPr kumimoji="0" lang="es-CO" sz="1100" b="1" i="0" u="sng" strike="noStrike" kern="0" cap="none" spc="0" normalizeH="0" baseline="0" noProof="0">
              <a:ln>
                <a:noFill/>
              </a:ln>
              <a:solidFill>
                <a:sysClr val="windowText" lastClr="000000"/>
              </a:solidFill>
              <a:effectLst/>
              <a:uLnTx/>
              <a:uFillTx/>
              <a:latin typeface="Calibri" panose="020F0502020204030204"/>
              <a:ea typeface="+mn-ea"/>
              <a:cs typeface="+mn-cs"/>
            </a:rPr>
            <a:t>En todo caso la propuesta será evaluada con el precio unitario antes de IVA.</a:t>
          </a: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En todo caso el valor ofertado más el impuesto al valor agregado a que haya lugar dependiendo del régimen aplicable, no podrá superar el presupuesto oficial (Precio Estimado) establecido para la contratación.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1" i="0" u="none" strike="noStrike" kern="0" cap="none" spc="0" normalizeH="0" baseline="0" noProof="0">
              <a:ln>
                <a:noFill/>
              </a:ln>
              <a:solidFill>
                <a:sysClr val="windowText" lastClr="000000"/>
              </a:solidFill>
              <a:effectLst/>
              <a:uLnTx/>
              <a:uFillTx/>
              <a:latin typeface="Calibri" panose="020F0502020204030204"/>
              <a:ea typeface="+mn-ea"/>
              <a:cs typeface="+mn-cs"/>
            </a:rPr>
            <a:t>Nota 2: </a:t>
          </a: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El valor de la oferta se expresará en pesos colombianos y en números enteros (sin decimales), para todos los efectos. El valor de la oferta se expresará en pesos colombianos y en números enteros (sin decimales), para todos los efectos. El contrato se celebrará teniendo en cuenta el </a:t>
          </a:r>
          <a:r>
            <a:rPr kumimoji="0" lang="es-CO" sz="1100" b="1" i="0" u="sng" strike="noStrike" kern="0" cap="none" spc="0" normalizeH="0" baseline="0" noProof="0">
              <a:ln>
                <a:noFill/>
              </a:ln>
              <a:solidFill>
                <a:sysClr val="windowText" lastClr="000000"/>
              </a:solidFill>
              <a:effectLst/>
              <a:uLnTx/>
              <a:uFillTx/>
              <a:latin typeface="Calibri" panose="020F0502020204030204"/>
              <a:ea typeface="+mn-ea"/>
              <a:cs typeface="+mn-cs"/>
            </a:rPr>
            <a:t>valor mensual de la propuesta económica presentada por el contratista</a:t>
          </a: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incluido el valor del IVA y demás contribuciones de ley </a:t>
          </a:r>
          <a:r>
            <a:rPr kumimoji="0" lang="es-CO" sz="1100" b="1" i="0" u="sng" strike="noStrike" kern="0" cap="none" spc="0" normalizeH="0" baseline="0" noProof="0">
              <a:ln>
                <a:noFill/>
              </a:ln>
              <a:solidFill>
                <a:sysClr val="windowText" lastClr="000000"/>
              </a:solidFill>
              <a:effectLst/>
              <a:uLnTx/>
              <a:uFillTx/>
              <a:latin typeface="Calibri" panose="020F0502020204030204"/>
              <a:ea typeface="+mn-ea"/>
              <a:cs typeface="+mn-cs"/>
            </a:rPr>
            <a:t>y se ejecutará de acuerdo a las necesidades del servicio.</a:t>
          </a: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1" i="0" u="none" strike="noStrike" kern="0" cap="none" spc="0" normalizeH="0" baseline="0" noProof="0">
              <a:ln>
                <a:noFill/>
              </a:ln>
              <a:solidFill>
                <a:sysClr val="windowText" lastClr="000000"/>
              </a:solidFill>
              <a:effectLst/>
              <a:uLnTx/>
              <a:uFillTx/>
              <a:latin typeface="Calibri" panose="020F0502020204030204"/>
              <a:ea typeface="+mn-ea"/>
              <a:cs typeface="+mn-cs"/>
            </a:rPr>
            <a:t>Nota 3:</a:t>
          </a: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Los valores contenidos en la propuesta económica deberán presentarse sin decimales; por lo cual, en caso de presentarse esta situación, la entidad procederá a aproximar al número entero más cercano.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1" i="0" u="none" strike="noStrike" kern="0" cap="none" spc="0" normalizeH="0" baseline="0" noProof="0">
              <a:ln>
                <a:noFill/>
              </a:ln>
              <a:solidFill>
                <a:sysClr val="windowText" lastClr="000000"/>
              </a:solidFill>
              <a:effectLst/>
              <a:uLnTx/>
              <a:uFillTx/>
              <a:latin typeface="Calibri" panose="020F0502020204030204"/>
              <a:ea typeface="+mn-ea"/>
              <a:cs typeface="+mn-cs"/>
            </a:rPr>
            <a:t> </a:t>
          </a: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1" i="0" u="none" strike="noStrike" kern="0" cap="none" spc="0" normalizeH="0" baseline="0" noProof="0">
              <a:ln>
                <a:noFill/>
              </a:ln>
              <a:solidFill>
                <a:sysClr val="windowText" lastClr="000000"/>
              </a:solidFill>
              <a:effectLst/>
              <a:uLnTx/>
              <a:uFillTx/>
              <a:latin typeface="Calibri" panose="020F0502020204030204"/>
              <a:ea typeface="+mn-ea"/>
              <a:cs typeface="+mn-cs"/>
            </a:rPr>
            <a:t>Nota 4:</a:t>
          </a: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En caso de presentarse errores aritméticos en la oferta económica de los proponentes, el proponente aceptará que la entidad proceda a su corrección y, para todos los efectos, se tendrá en cuenta el valor corregido.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1" i="0" u="none" strike="noStrike" kern="0" cap="none" spc="0" normalizeH="0" baseline="0" noProof="0">
              <a:ln>
                <a:noFill/>
              </a:ln>
              <a:solidFill>
                <a:sysClr val="windowText" lastClr="000000"/>
              </a:solidFill>
              <a:effectLst/>
              <a:uLnTx/>
              <a:uFillTx/>
              <a:latin typeface="Calibri" panose="020F0502020204030204"/>
              <a:ea typeface="+mn-ea"/>
              <a:cs typeface="+mn-cs"/>
            </a:rPr>
            <a:t>Sera rechazada la oferta cuando</a:t>
          </a: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una vez hecha la corrección por trascripción y/o aritmética, si a ello hubiere lugar, </a:t>
          </a:r>
          <a:r>
            <a:rPr kumimoji="0" lang="es-CO" sz="1100" b="0" i="0" u="sng" strike="noStrike" kern="0" cap="none" spc="0" normalizeH="0" baseline="0" noProof="0">
              <a:ln>
                <a:noFill/>
              </a:ln>
              <a:solidFill>
                <a:sysClr val="windowText" lastClr="000000"/>
              </a:solidFill>
              <a:effectLst/>
              <a:uLnTx/>
              <a:uFillTx/>
              <a:latin typeface="Calibri" panose="020F0502020204030204"/>
              <a:ea typeface="+mn-ea"/>
              <a:cs typeface="+mn-cs"/>
            </a:rPr>
            <a:t>la diferencia, en valor absoluto, entre el valor presentado y el nuevo valor corregido supere el uno por ciento (1%) con respecto al valor total presentado en la propuesta,</a:t>
          </a: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ya que dicha corrección impacte el valor final de la oferta.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1" i="0" u="none" strike="noStrike" kern="0" cap="none" spc="0" normalizeH="0" baseline="0" noProof="0">
              <a:ln>
                <a:noFill/>
              </a:ln>
              <a:solidFill>
                <a:sysClr val="windowText" lastClr="000000"/>
              </a:solidFill>
              <a:effectLst/>
              <a:uLnTx/>
              <a:uFillTx/>
              <a:latin typeface="Calibri" panose="020F0502020204030204"/>
              <a:ea typeface="+mn-ea"/>
              <a:cs typeface="+mn-cs"/>
            </a:rPr>
            <a:t>Nota 5:</a:t>
          </a: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a:t>
          </a:r>
        </a:p>
        <a:p>
          <a:pPr marL="0" marR="0" lvl="0" indent="0"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s-ES" sz="1100" b="0" i="0" u="none" strike="noStrike" kern="0" cap="none" spc="0" normalizeH="0" baseline="0" noProof="0">
              <a:ln>
                <a:noFill/>
              </a:ln>
              <a:solidFill>
                <a:sysClr val="windowText" lastClr="000000"/>
              </a:solidFill>
              <a:effectLst/>
              <a:uLnTx/>
              <a:uFillTx/>
              <a:latin typeface="Calibri" panose="020F0502020204030204"/>
              <a:ea typeface="+mn-ea"/>
              <a:cs typeface="+mn-cs"/>
            </a:rPr>
            <a:t> </a:t>
          </a:r>
          <a:endPar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s-ES" sz="1100" b="0" i="0" u="none" strike="noStrike" kern="0" cap="none" spc="0" normalizeH="0" baseline="0" noProof="0">
              <a:ln>
                <a:noFill/>
              </a:ln>
              <a:solidFill>
                <a:sysClr val="windowText" lastClr="000000"/>
              </a:solidFill>
              <a:effectLst/>
              <a:uLnTx/>
              <a:uFillTx/>
              <a:latin typeface="Calibri" panose="020F0502020204030204"/>
              <a:ea typeface="+mn-ea"/>
              <a:cs typeface="+mn-cs"/>
            </a:rPr>
            <a:t> </a:t>
          </a:r>
          <a:endPar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s-ES" sz="1100" b="0" i="0" u="none" strike="noStrike" kern="0" cap="none" spc="0" normalizeH="0" baseline="0" noProof="0">
              <a:ln>
                <a:noFill/>
              </a:ln>
              <a:solidFill>
                <a:sysClr val="windowText" lastClr="000000"/>
              </a:solidFill>
              <a:effectLst/>
              <a:uLnTx/>
              <a:uFillTx/>
              <a:latin typeface="Calibri" panose="020F0502020204030204"/>
              <a:ea typeface="+mn-ea"/>
              <a:cs typeface="+mn-cs"/>
            </a:rPr>
            <a:t>Atentamente,</a:t>
          </a:r>
          <a:endPar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s-ES" sz="1100" b="0" i="0" u="none" strike="noStrike" kern="0" cap="none" spc="0" normalizeH="0" baseline="0" noProof="0">
              <a:ln>
                <a:noFill/>
              </a:ln>
              <a:solidFill>
                <a:sysClr val="windowText" lastClr="000000"/>
              </a:solidFill>
              <a:effectLst/>
              <a:uLnTx/>
              <a:uFillTx/>
              <a:latin typeface="Calibri" panose="020F0502020204030204"/>
              <a:ea typeface="+mn-ea"/>
              <a:cs typeface="+mn-cs"/>
            </a:rPr>
            <a:t> </a:t>
          </a:r>
          <a:endPar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s-ES"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s-ES" sz="1100" b="0" i="0" u="none" strike="noStrike" kern="0" cap="none" spc="0" normalizeH="0" baseline="0" noProof="0">
              <a:ln>
                <a:noFill/>
              </a:ln>
              <a:solidFill>
                <a:sysClr val="windowText" lastClr="000000"/>
              </a:solidFill>
              <a:effectLst/>
              <a:uLnTx/>
              <a:uFillTx/>
              <a:latin typeface="Calibri" panose="020F0502020204030204"/>
              <a:ea typeface="+mn-ea"/>
              <a:cs typeface="+mn-cs"/>
            </a:rPr>
            <a:t>C.C. N°: </a:t>
          </a:r>
          <a:endPar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s-ES" sz="1100" b="0" i="0" u="none" strike="noStrike" kern="0" cap="none" spc="0" normalizeH="0" baseline="0" noProof="0">
              <a:ln>
                <a:noFill/>
              </a:ln>
              <a:solidFill>
                <a:sysClr val="windowText" lastClr="000000"/>
              </a:solidFill>
              <a:effectLst/>
              <a:uLnTx/>
              <a:uFillTx/>
              <a:latin typeface="Calibri" panose="020F0502020204030204"/>
              <a:ea typeface="+mn-ea"/>
              <a:cs typeface="+mn-cs"/>
            </a:rPr>
            <a:t>N° del NIT (consorcio o unión temporal o de la(s) firma(s):_____________Anexar copia(s)</a:t>
          </a:r>
          <a:endPar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s-ES" sz="1100" b="0" i="0" u="none" strike="noStrike" kern="0" cap="none" spc="0" normalizeH="0" baseline="0" noProof="0">
              <a:ln>
                <a:noFill/>
              </a:ln>
              <a:solidFill>
                <a:sysClr val="windowText" lastClr="000000"/>
              </a:solidFill>
              <a:effectLst/>
              <a:uLnTx/>
              <a:uFillTx/>
              <a:latin typeface="Calibri" panose="020F0502020204030204"/>
              <a:ea typeface="+mn-ea"/>
              <a:cs typeface="+mn-cs"/>
            </a:rPr>
            <a:t> </a:t>
          </a:r>
          <a:endPar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s-ES" sz="1100" b="0" i="0" u="none" strike="noStrike" kern="0" cap="none" spc="0" normalizeH="0" baseline="0" noProof="0">
              <a:ln>
                <a:noFill/>
              </a:ln>
              <a:solidFill>
                <a:sysClr val="windowText" lastClr="000000"/>
              </a:solidFill>
              <a:effectLst/>
              <a:uLnTx/>
              <a:uFillTx/>
              <a:latin typeface="Calibri" panose="020F0502020204030204"/>
              <a:ea typeface="+mn-ea"/>
              <a:cs typeface="+mn-cs"/>
            </a:rPr>
            <a:t>Dirección: </a:t>
          </a:r>
          <a:endPar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s-ES" sz="1100" b="0" i="0" u="none" strike="noStrike" kern="0" cap="none" spc="0" normalizeH="0" baseline="0" noProof="0">
              <a:ln>
                <a:noFill/>
              </a:ln>
              <a:solidFill>
                <a:sysClr val="windowText" lastClr="000000"/>
              </a:solidFill>
              <a:effectLst/>
              <a:uLnTx/>
              <a:uFillTx/>
              <a:latin typeface="Calibri" panose="020F0502020204030204"/>
              <a:ea typeface="+mn-ea"/>
              <a:cs typeface="+mn-cs"/>
            </a:rPr>
            <a:t>Telefax</a:t>
          </a:r>
          <a:endPar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s-ES" sz="1100" b="0" i="0" u="none" strike="noStrike" kern="0" cap="none" spc="0" normalizeH="0" baseline="0" noProof="0">
              <a:ln>
                <a:noFill/>
              </a:ln>
              <a:solidFill>
                <a:sysClr val="windowText" lastClr="000000"/>
              </a:solidFill>
              <a:effectLst/>
              <a:uLnTx/>
              <a:uFillTx/>
              <a:latin typeface="Calibri" panose="020F0502020204030204"/>
              <a:ea typeface="+mn-ea"/>
              <a:cs typeface="+mn-cs"/>
            </a:rPr>
            <a:t>Ciudad: </a:t>
          </a:r>
          <a:endPar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s-ES" sz="1100" b="0" i="0" u="none" strike="noStrike" kern="0" cap="none" spc="0" normalizeH="0" baseline="0" noProof="0">
              <a:ln>
                <a:noFill/>
              </a:ln>
              <a:solidFill>
                <a:sysClr val="windowText" lastClr="000000"/>
              </a:solidFill>
              <a:effectLst/>
              <a:uLnTx/>
              <a:uFillTx/>
              <a:latin typeface="Calibri" panose="020F0502020204030204"/>
              <a:ea typeface="+mn-ea"/>
              <a:cs typeface="+mn-cs"/>
            </a:rPr>
            <a:t>E mail: </a:t>
          </a:r>
          <a:endPar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s-ES" sz="1100" b="0" i="0" u="none" strike="noStrike" kern="0" cap="none" spc="0" normalizeH="0" baseline="0" noProof="0">
              <a:ln>
                <a:noFill/>
              </a:ln>
              <a:solidFill>
                <a:sysClr val="windowText" lastClr="000000"/>
              </a:solidFill>
              <a:effectLst/>
              <a:uLnTx/>
              <a:uFillTx/>
              <a:latin typeface="Calibri" panose="020F0502020204030204"/>
              <a:ea typeface="+mn-ea"/>
              <a:cs typeface="+mn-cs"/>
            </a:rPr>
            <a:t>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0:E56"/>
  <sheetViews>
    <sheetView tabSelected="1" zoomScale="85" zoomScaleNormal="85" workbookViewId="0">
      <selection activeCell="B58" sqref="B58"/>
    </sheetView>
  </sheetViews>
  <sheetFormatPr baseColWidth="10" defaultColWidth="11.42578125" defaultRowHeight="15" x14ac:dyDescent="0.25"/>
  <cols>
    <col min="1" max="1" width="5.140625" customWidth="1"/>
    <col min="2" max="2" width="66.7109375" customWidth="1"/>
    <col min="3" max="3" width="9.5703125" customWidth="1"/>
    <col min="4" max="4" width="13.7109375" customWidth="1"/>
    <col min="5" max="5" width="25" customWidth="1"/>
    <col min="6" max="6" width="28.42578125" customWidth="1"/>
    <col min="7" max="7" width="11.42578125" customWidth="1"/>
  </cols>
  <sheetData>
    <row r="20" spans="1:5" ht="25.5" x14ac:dyDescent="0.25">
      <c r="A20" s="1" t="s">
        <v>2</v>
      </c>
      <c r="B20" s="2" t="s">
        <v>3</v>
      </c>
      <c r="C20" s="3" t="s">
        <v>4</v>
      </c>
      <c r="D20" s="3" t="s">
        <v>5</v>
      </c>
      <c r="E20" s="3" t="s">
        <v>6</v>
      </c>
    </row>
    <row r="21" spans="1:5" x14ac:dyDescent="0.25">
      <c r="A21" s="3">
        <v>1</v>
      </c>
      <c r="B21" s="4" t="s">
        <v>7</v>
      </c>
      <c r="C21" s="4"/>
      <c r="D21" s="4"/>
      <c r="E21" s="4"/>
    </row>
    <row r="22" spans="1:5" ht="25.5" x14ac:dyDescent="0.25">
      <c r="A22" s="5">
        <v>1.1000000000000001</v>
      </c>
      <c r="B22" s="6" t="s">
        <v>8</v>
      </c>
      <c r="C22" s="5" t="s">
        <v>9</v>
      </c>
      <c r="D22" s="7">
        <v>1</v>
      </c>
      <c r="E22" s="25"/>
    </row>
    <row r="23" spans="1:5" ht="51" x14ac:dyDescent="0.25">
      <c r="A23" s="5">
        <v>1.2</v>
      </c>
      <c r="B23" s="6" t="s">
        <v>10</v>
      </c>
      <c r="C23" s="5" t="s">
        <v>9</v>
      </c>
      <c r="D23" s="7">
        <v>1</v>
      </c>
      <c r="E23" s="25"/>
    </row>
    <row r="24" spans="1:5" ht="76.5" x14ac:dyDescent="0.25">
      <c r="A24" s="5">
        <v>1.3</v>
      </c>
      <c r="B24" s="6" t="s">
        <v>11</v>
      </c>
      <c r="C24" s="5" t="s">
        <v>9</v>
      </c>
      <c r="D24" s="7">
        <v>1</v>
      </c>
      <c r="E24" s="25"/>
    </row>
    <row r="25" spans="1:5" ht="38.25" x14ac:dyDescent="0.25">
      <c r="A25" s="5">
        <v>1.4</v>
      </c>
      <c r="B25" s="6" t="s">
        <v>12</v>
      </c>
      <c r="C25" s="5" t="s">
        <v>13</v>
      </c>
      <c r="D25" s="7">
        <v>18</v>
      </c>
      <c r="E25" s="25"/>
    </row>
    <row r="26" spans="1:5" ht="76.5" x14ac:dyDescent="0.25">
      <c r="A26" s="5">
        <v>1.5</v>
      </c>
      <c r="B26" s="6" t="s">
        <v>14</v>
      </c>
      <c r="C26" s="5" t="s">
        <v>13</v>
      </c>
      <c r="D26" s="7">
        <f>2*600</f>
        <v>1200</v>
      </c>
      <c r="E26" s="25"/>
    </row>
    <row r="27" spans="1:5" ht="38.25" x14ac:dyDescent="0.25">
      <c r="A27" s="5">
        <v>1.6</v>
      </c>
      <c r="B27" s="6" t="s">
        <v>15</v>
      </c>
      <c r="C27" s="5" t="s">
        <v>13</v>
      </c>
      <c r="D27" s="7">
        <v>600</v>
      </c>
      <c r="E27" s="25"/>
    </row>
    <row r="28" spans="1:5" ht="51" x14ac:dyDescent="0.25">
      <c r="A28" s="5">
        <v>1.7</v>
      </c>
      <c r="B28" s="6" t="s">
        <v>16</v>
      </c>
      <c r="C28" s="5" t="s">
        <v>17</v>
      </c>
      <c r="D28" s="7">
        <v>200</v>
      </c>
      <c r="E28" s="25"/>
    </row>
    <row r="29" spans="1:5" x14ac:dyDescent="0.25">
      <c r="A29" s="8">
        <v>2</v>
      </c>
      <c r="B29" s="9" t="s">
        <v>18</v>
      </c>
      <c r="C29" s="9"/>
      <c r="D29" s="9"/>
      <c r="E29" s="26"/>
    </row>
    <row r="30" spans="1:5" x14ac:dyDescent="0.25">
      <c r="A30" s="5">
        <v>2.1</v>
      </c>
      <c r="B30" s="6" t="s">
        <v>19</v>
      </c>
      <c r="C30" s="5" t="s">
        <v>20</v>
      </c>
      <c r="D30" s="7">
        <f>0.5*0.5*593</f>
        <v>148.25</v>
      </c>
      <c r="E30" s="25"/>
    </row>
    <row r="31" spans="1:5" ht="25.5" x14ac:dyDescent="0.25">
      <c r="A31" s="5">
        <v>2.2000000000000002</v>
      </c>
      <c r="B31" s="6" t="s">
        <v>21</v>
      </c>
      <c r="C31" s="5" t="s">
        <v>20</v>
      </c>
      <c r="D31" s="7">
        <f>1*0.4*600</f>
        <v>240</v>
      </c>
      <c r="E31" s="25"/>
    </row>
    <row r="32" spans="1:5" x14ac:dyDescent="0.25">
      <c r="A32" s="10">
        <v>3</v>
      </c>
      <c r="B32" s="11" t="s">
        <v>22</v>
      </c>
      <c r="C32" s="10"/>
      <c r="D32" s="12"/>
      <c r="E32" s="25"/>
    </row>
    <row r="33" spans="1:5" ht="38.25" x14ac:dyDescent="0.25">
      <c r="A33" s="5">
        <v>3.1</v>
      </c>
      <c r="B33" s="6" t="s">
        <v>23</v>
      </c>
      <c r="C33" s="5" t="s">
        <v>20</v>
      </c>
      <c r="D33" s="7">
        <f>0.5*0.3*593</f>
        <v>88.95</v>
      </c>
      <c r="E33" s="25"/>
    </row>
    <row r="34" spans="1:5" ht="38.25" x14ac:dyDescent="0.25">
      <c r="A34" s="5">
        <v>3.2</v>
      </c>
      <c r="B34" s="6" t="s">
        <v>24</v>
      </c>
      <c r="C34" s="5" t="s">
        <v>20</v>
      </c>
      <c r="D34" s="7">
        <f>1*1*0.4*100</f>
        <v>40</v>
      </c>
      <c r="E34" s="25"/>
    </row>
    <row r="35" spans="1:5" ht="38.25" x14ac:dyDescent="0.25">
      <c r="A35" s="5">
        <v>3.3</v>
      </c>
      <c r="B35" s="6" t="s">
        <v>25</v>
      </c>
      <c r="C35" s="5" t="s">
        <v>20</v>
      </c>
      <c r="D35" s="7">
        <f>0.25*0.35*593</f>
        <v>51.887499999999996</v>
      </c>
      <c r="E35" s="25"/>
    </row>
    <row r="36" spans="1:5" ht="25.5" x14ac:dyDescent="0.25">
      <c r="A36" s="5">
        <v>3.4</v>
      </c>
      <c r="B36" s="6" t="s">
        <v>26</v>
      </c>
      <c r="C36" s="5" t="s">
        <v>17</v>
      </c>
      <c r="D36" s="7">
        <v>200</v>
      </c>
      <c r="E36" s="25"/>
    </row>
    <row r="37" spans="1:5" ht="38.25" x14ac:dyDescent="0.25">
      <c r="A37" s="5">
        <v>3.5</v>
      </c>
      <c r="B37" s="6" t="s">
        <v>27</v>
      </c>
      <c r="C37" s="5" t="s">
        <v>13</v>
      </c>
      <c r="D37" s="7">
        <f>0.8*593</f>
        <v>474.40000000000003</v>
      </c>
      <c r="E37" s="25"/>
    </row>
    <row r="38" spans="1:5" ht="25.5" x14ac:dyDescent="0.25">
      <c r="A38" s="5">
        <v>3.6</v>
      </c>
      <c r="B38" s="6" t="s">
        <v>28</v>
      </c>
      <c r="C38" s="5" t="s">
        <v>17</v>
      </c>
      <c r="D38" s="7">
        <v>593</v>
      </c>
      <c r="E38" s="25"/>
    </row>
    <row r="39" spans="1:5" x14ac:dyDescent="0.25">
      <c r="A39" s="8">
        <v>4</v>
      </c>
      <c r="B39" s="9" t="s">
        <v>29</v>
      </c>
      <c r="C39" s="9"/>
      <c r="D39" s="9"/>
      <c r="E39" s="25"/>
    </row>
    <row r="40" spans="1:5" ht="102" x14ac:dyDescent="0.25">
      <c r="A40" s="5">
        <v>4.0999999999999996</v>
      </c>
      <c r="B40" s="6" t="s">
        <v>30</v>
      </c>
      <c r="C40" s="5" t="s">
        <v>17</v>
      </c>
      <c r="D40" s="13">
        <v>593</v>
      </c>
      <c r="E40" s="25"/>
    </row>
    <row r="41" spans="1:5" ht="63.75" x14ac:dyDescent="0.25">
      <c r="A41" s="14">
        <v>4.2</v>
      </c>
      <c r="B41" s="6" t="s">
        <v>31</v>
      </c>
      <c r="C41" s="15" t="s">
        <v>9</v>
      </c>
      <c r="D41" s="13">
        <v>1</v>
      </c>
      <c r="E41" s="25"/>
    </row>
    <row r="42" spans="1:5" ht="63.75" x14ac:dyDescent="0.25">
      <c r="A42" s="5">
        <v>4.3</v>
      </c>
      <c r="B42" s="6" t="s">
        <v>32</v>
      </c>
      <c r="C42" s="15" t="s">
        <v>33</v>
      </c>
      <c r="D42" s="13">
        <v>1</v>
      </c>
      <c r="E42" s="25"/>
    </row>
    <row r="43" spans="1:5" ht="38.25" x14ac:dyDescent="0.25">
      <c r="A43" s="14">
        <v>4.4000000000000004</v>
      </c>
      <c r="B43" s="6" t="s">
        <v>34</v>
      </c>
      <c r="C43" s="15" t="s">
        <v>9</v>
      </c>
      <c r="D43" s="13">
        <v>10</v>
      </c>
      <c r="E43" s="25"/>
    </row>
    <row r="44" spans="1:5" ht="38.25" x14ac:dyDescent="0.25">
      <c r="A44" s="5">
        <v>4.5</v>
      </c>
      <c r="B44" s="6" t="s">
        <v>35</v>
      </c>
      <c r="C44" s="15" t="s">
        <v>33</v>
      </c>
      <c r="D44" s="13">
        <v>1</v>
      </c>
      <c r="E44" s="25"/>
    </row>
    <row r="45" spans="1:5" ht="38.25" x14ac:dyDescent="0.25">
      <c r="A45" s="5">
        <v>4.5999999999999996</v>
      </c>
      <c r="B45" s="6" t="s">
        <v>36</v>
      </c>
      <c r="C45" s="15" t="s">
        <v>33</v>
      </c>
      <c r="D45" s="13">
        <v>40</v>
      </c>
      <c r="E45" s="25"/>
    </row>
    <row r="46" spans="1:5" x14ac:dyDescent="0.25">
      <c r="A46" s="14">
        <v>4.7</v>
      </c>
      <c r="B46" s="6" t="s">
        <v>37</v>
      </c>
      <c r="C46" s="15" t="s">
        <v>13</v>
      </c>
      <c r="D46" s="13">
        <f>1*600</f>
        <v>600</v>
      </c>
      <c r="E46" s="25"/>
    </row>
    <row r="47" spans="1:5" x14ac:dyDescent="0.25">
      <c r="A47" s="16">
        <v>5</v>
      </c>
      <c r="B47" s="17" t="s">
        <v>38</v>
      </c>
      <c r="C47" s="18"/>
      <c r="D47" s="19"/>
      <c r="E47" s="19"/>
    </row>
    <row r="48" spans="1:5" x14ac:dyDescent="0.25">
      <c r="A48" s="14">
        <v>5.0999999999999996</v>
      </c>
      <c r="B48" s="20" t="s">
        <v>39</v>
      </c>
      <c r="C48" s="5" t="s">
        <v>17</v>
      </c>
      <c r="D48" s="13">
        <v>24</v>
      </c>
      <c r="E48" s="25"/>
    </row>
    <row r="49" spans="1:5" ht="25.5" x14ac:dyDescent="0.25">
      <c r="A49" s="21">
        <v>6</v>
      </c>
      <c r="B49" s="22" t="s">
        <v>40</v>
      </c>
      <c r="C49" s="23"/>
      <c r="D49" s="24"/>
      <c r="E49" s="24"/>
    </row>
    <row r="50" spans="1:5" x14ac:dyDescent="0.25">
      <c r="A50" s="14">
        <v>6.1</v>
      </c>
      <c r="B50" s="6" t="s">
        <v>41</v>
      </c>
      <c r="C50" s="15" t="s">
        <v>33</v>
      </c>
      <c r="D50" s="13">
        <v>1</v>
      </c>
      <c r="E50" s="25"/>
    </row>
    <row r="51" spans="1:5" x14ac:dyDescent="0.25">
      <c r="A51" s="14">
        <v>6.2</v>
      </c>
      <c r="B51" s="6" t="s">
        <v>42</v>
      </c>
      <c r="C51" s="15" t="s">
        <v>33</v>
      </c>
      <c r="D51" s="13">
        <v>1</v>
      </c>
      <c r="E51" s="25"/>
    </row>
    <row r="52" spans="1:5" x14ac:dyDescent="0.25">
      <c r="A52" s="28" t="s">
        <v>0</v>
      </c>
      <c r="B52" s="29"/>
      <c r="C52" s="29"/>
      <c r="D52" s="27"/>
      <c r="E52" s="34">
        <f>SUM(E22:E51)</f>
        <v>0</v>
      </c>
    </row>
    <row r="53" spans="1:5" x14ac:dyDescent="0.25">
      <c r="A53" s="28" t="s">
        <v>43</v>
      </c>
      <c r="B53" s="29"/>
      <c r="C53" s="29"/>
      <c r="D53" s="31">
        <v>0.2</v>
      </c>
      <c r="E53" s="32">
        <f>ROUND(E52*D53,0)</f>
        <v>0</v>
      </c>
    </row>
    <row r="54" spans="1:5" x14ac:dyDescent="0.25">
      <c r="A54" s="28" t="s">
        <v>44</v>
      </c>
      <c r="B54" s="29"/>
      <c r="C54" s="29"/>
      <c r="D54" s="31">
        <v>0.05</v>
      </c>
      <c r="E54" s="32">
        <f>ROUND(E52*D54,0)</f>
        <v>0</v>
      </c>
    </row>
    <row r="55" spans="1:5" x14ac:dyDescent="0.25">
      <c r="A55" s="28" t="s">
        <v>45</v>
      </c>
      <c r="B55" s="29"/>
      <c r="C55" s="29"/>
      <c r="D55" s="31">
        <v>0.19</v>
      </c>
      <c r="E55" s="32">
        <f>ROUND(E54*D55,0)</f>
        <v>0</v>
      </c>
    </row>
    <row r="56" spans="1:5" x14ac:dyDescent="0.25">
      <c r="A56" s="28" t="s">
        <v>1</v>
      </c>
      <c r="B56" s="29"/>
      <c r="C56" s="29"/>
      <c r="D56" s="30"/>
      <c r="E56" s="33">
        <f>SUM(E52:E55)</f>
        <v>0</v>
      </c>
    </row>
  </sheetData>
  <mergeCells count="5">
    <mergeCell ref="A52:C52"/>
    <mergeCell ref="A53:C53"/>
    <mergeCell ref="A54:C54"/>
    <mergeCell ref="A55:C55"/>
    <mergeCell ref="A56:D56"/>
  </mergeCell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dc:creator>
  <cp:keywords/>
  <dc:description/>
  <cp:lastModifiedBy>IVAN ALIRIO MORENO PALOMEQUE</cp:lastModifiedBy>
  <cp:revision/>
  <dcterms:created xsi:type="dcterms:W3CDTF">2024-12-03T10:50:56Z</dcterms:created>
  <dcterms:modified xsi:type="dcterms:W3CDTF">2025-07-11T20:47:44Z</dcterms:modified>
  <cp:category/>
  <cp:contentStatus/>
</cp:coreProperties>
</file>