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"/>
    </mc:Choice>
  </mc:AlternateContent>
  <xr:revisionPtr revIDLastSave="0" documentId="8_{22662090-B363-47FC-A2B6-3B01BDA7256A}" xr6:coauthVersionLast="47" xr6:coauthVersionMax="47" xr10:uidLastSave="{00000000-0000-0000-0000-000000000000}"/>
  <bookViews>
    <workbookView xWindow="-120" yWindow="-120" windowWidth="20730" windowHeight="11040" xr2:uid="{92B6255E-7AA2-47B1-9F17-B0E7D5BDF5A3}"/>
  </bookViews>
  <sheets>
    <sheet name="DISTRIBUCION PUESTOS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88" i="2" l="1"/>
  <c r="AA81" i="2"/>
  <c r="H72" i="2"/>
  <c r="I72" i="2"/>
  <c r="J72" i="2"/>
  <c r="K72" i="2"/>
  <c r="L72" i="2"/>
  <c r="M72" i="2"/>
  <c r="N72" i="2"/>
  <c r="O72" i="2"/>
  <c r="P72" i="2"/>
  <c r="Q72" i="2"/>
  <c r="R72" i="2"/>
  <c r="S72" i="2"/>
  <c r="T72" i="2"/>
  <c r="U72" i="2"/>
  <c r="V72" i="2"/>
  <c r="W72" i="2"/>
  <c r="X72" i="2"/>
  <c r="Y72" i="2"/>
  <c r="Z72" i="2"/>
  <c r="G81" i="2" l="1"/>
  <c r="J62" i="2" l="1"/>
  <c r="T62" i="2"/>
  <c r="AA27" i="2"/>
  <c r="AA30" i="2"/>
  <c r="AA31" i="2"/>
  <c r="AA32" i="2"/>
  <c r="AA33" i="2"/>
  <c r="AA34" i="2"/>
  <c r="AA35" i="2"/>
  <c r="AA36" i="2"/>
  <c r="AA37" i="2"/>
  <c r="AA38" i="2"/>
  <c r="AA39" i="2"/>
  <c r="AA40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4" i="2"/>
  <c r="AA65" i="2"/>
  <c r="AA66" i="2"/>
  <c r="AA67" i="2"/>
  <c r="AA68" i="2"/>
  <c r="AA69" i="2"/>
  <c r="AA70" i="2"/>
  <c r="AA71" i="2"/>
  <c r="AA74" i="2"/>
  <c r="AA75" i="2"/>
  <c r="AA76" i="2"/>
  <c r="AA77" i="2"/>
  <c r="AA79" i="2"/>
  <c r="AA26" i="2"/>
  <c r="AA25" i="2"/>
  <c r="AA24" i="2"/>
  <c r="AA23" i="2"/>
  <c r="AA22" i="2"/>
  <c r="AA21" i="2"/>
  <c r="AA20" i="2"/>
  <c r="AA19" i="2"/>
  <c r="AA18" i="2"/>
  <c r="AA17" i="2"/>
  <c r="AA16" i="2"/>
  <c r="AA15" i="2"/>
  <c r="AA14" i="2"/>
  <c r="AA13" i="2"/>
  <c r="AA12" i="2"/>
  <c r="AA11" i="2"/>
  <c r="AA10" i="2"/>
  <c r="AA9" i="2"/>
  <c r="AA8" i="2"/>
  <c r="AA7" i="2"/>
  <c r="AA6" i="2"/>
  <c r="AA5" i="2"/>
  <c r="AA4" i="2"/>
  <c r="AA83" i="2"/>
  <c r="AA84" i="2"/>
  <c r="AA85" i="2"/>
  <c r="AA86" i="2"/>
  <c r="F81" i="2"/>
  <c r="H81" i="2"/>
  <c r="I81" i="2"/>
  <c r="J81" i="2"/>
  <c r="K81" i="2"/>
  <c r="L81" i="2"/>
  <c r="M81" i="2"/>
  <c r="N81" i="2"/>
  <c r="O81" i="2"/>
  <c r="P81" i="2"/>
  <c r="Q81" i="2"/>
  <c r="R81" i="2"/>
  <c r="S81" i="2"/>
  <c r="T81" i="2"/>
  <c r="U81" i="2"/>
  <c r="V81" i="2"/>
  <c r="W81" i="2"/>
  <c r="X81" i="2"/>
  <c r="Y81" i="2"/>
  <c r="Z81" i="2"/>
  <c r="AA80" i="2"/>
  <c r="G62" i="2"/>
  <c r="G72" i="2"/>
  <c r="F87" i="2"/>
  <c r="H87" i="2"/>
  <c r="I87" i="2"/>
  <c r="J87" i="2"/>
  <c r="K87" i="2"/>
  <c r="L87" i="2"/>
  <c r="M87" i="2"/>
  <c r="N87" i="2"/>
  <c r="O87" i="2"/>
  <c r="O88" i="2" s="1"/>
  <c r="P87" i="2"/>
  <c r="Q87" i="2"/>
  <c r="R87" i="2"/>
  <c r="S87" i="2"/>
  <c r="T87" i="2"/>
  <c r="U87" i="2"/>
  <c r="V87" i="2"/>
  <c r="W87" i="2"/>
  <c r="W88" i="2" s="1"/>
  <c r="X87" i="2"/>
  <c r="Y87" i="2"/>
  <c r="F72" i="2"/>
  <c r="F62" i="2"/>
  <c r="H62" i="2"/>
  <c r="I62" i="2"/>
  <c r="K62" i="2"/>
  <c r="L62" i="2"/>
  <c r="M62" i="2"/>
  <c r="N62" i="2"/>
  <c r="O62" i="2"/>
  <c r="P62" i="2"/>
  <c r="Q62" i="2"/>
  <c r="R62" i="2"/>
  <c r="S62" i="2"/>
  <c r="U62" i="2"/>
  <c r="V62" i="2"/>
  <c r="W62" i="2"/>
  <c r="X62" i="2"/>
  <c r="Y62" i="2"/>
  <c r="Z62" i="2"/>
  <c r="F41" i="2"/>
  <c r="G41" i="2"/>
  <c r="H41" i="2"/>
  <c r="I41" i="2"/>
  <c r="J41" i="2"/>
  <c r="K41" i="2"/>
  <c r="L41" i="2"/>
  <c r="M41" i="2"/>
  <c r="N41" i="2"/>
  <c r="O41" i="2"/>
  <c r="P41" i="2"/>
  <c r="Q41" i="2"/>
  <c r="R41" i="2"/>
  <c r="S41" i="2"/>
  <c r="T41" i="2"/>
  <c r="U41" i="2"/>
  <c r="V41" i="2"/>
  <c r="W41" i="2"/>
  <c r="X41" i="2"/>
  <c r="Y41" i="2"/>
  <c r="Z41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F28" i="2"/>
  <c r="G87" i="2"/>
  <c r="U88" i="2" l="1"/>
  <c r="M88" i="2"/>
  <c r="G88" i="2"/>
  <c r="F88" i="2"/>
  <c r="V88" i="2"/>
  <c r="N88" i="2"/>
  <c r="L88" i="2"/>
  <c r="S88" i="2"/>
  <c r="K88" i="2"/>
  <c r="R88" i="2"/>
  <c r="J88" i="2"/>
  <c r="AA28" i="2"/>
  <c r="Q88" i="2"/>
  <c r="I88" i="2"/>
  <c r="T88" i="2"/>
  <c r="Z87" i="2"/>
  <c r="Z88" i="2" s="1"/>
  <c r="X88" i="2"/>
  <c r="P88" i="2"/>
  <c r="H88" i="2"/>
  <c r="AA62" i="2"/>
  <c r="AA87" i="2"/>
  <c r="AA41" i="2"/>
  <c r="AA7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C3" authorId="0" shapeId="0" xr:uid="{9733FF44-CF7B-4D56-88D2-D2B0BF3F53A6}">
      <text>
        <r>
          <rPr>
            <b/>
            <sz val="9"/>
            <color indexed="81"/>
            <rFont val="Tahoma"/>
            <family val="2"/>
          </rPr>
          <t>Se levanto servicio, y se traslado a Sede Principal.</t>
        </r>
      </text>
    </comment>
    <comment ref="C4" authorId="0" shapeId="0" xr:uid="{AB6A62A6-DF6B-4C95-8951-E838287F07FE}">
      <text>
        <r>
          <rPr>
            <b/>
            <sz val="9"/>
            <color indexed="81"/>
            <rFont val="Tahoma"/>
            <family val="2"/>
          </rPr>
          <t>Se levanto servicio se traslado a Club Sabaleta, contiguo a la Sede Principal.</t>
        </r>
      </text>
    </comment>
    <comment ref="C5" authorId="0" shapeId="0" xr:uid="{953EDDAA-4C0C-420E-8BC5-E8844E857212}">
      <text>
        <r>
          <rPr>
            <b/>
            <sz val="9"/>
            <color indexed="81"/>
            <rFont val="Tahoma"/>
            <family val="2"/>
          </rPr>
          <t>Se levanto servicio se traslado a Club Sabaleta, contiguo a la Sede Principal.</t>
        </r>
      </text>
    </comment>
    <comment ref="C6" authorId="0" shapeId="0" xr:uid="{274038D2-E992-4657-AB26-BB1BC283CF94}">
      <text>
        <r>
          <rPr>
            <b/>
            <sz val="9"/>
            <color indexed="81"/>
            <rFont val="Tahoma"/>
            <family val="2"/>
          </rPr>
          <t>Se levanto servicio, y se traslado a Sede Principal.</t>
        </r>
      </text>
    </comment>
    <comment ref="I26" authorId="0" shapeId="0" xr:uid="{FBCC8470-CFD0-4AA5-947B-0D4FC98A96C6}">
      <text>
        <r>
          <rPr>
            <b/>
            <sz val="9"/>
            <color indexed="81"/>
            <rFont val="Tahoma"/>
            <family val="2"/>
          </rPr>
          <t>Servicio Canino, VIGIAS.</t>
        </r>
      </text>
    </comment>
    <comment ref="C74" authorId="0" shapeId="0" xr:uid="{8FA7FD23-5AB1-48A6-A73E-ED485DEE8CB7}">
      <text>
        <r>
          <rPr>
            <b/>
            <sz val="9"/>
            <color indexed="81"/>
            <rFont val="Tahoma"/>
            <family val="2"/>
          </rPr>
          <t>Supervisor presta servicio en la sede Sena Agropecuario Alto Cauca, se traslado Vigilante a Despacho de Direccion.</t>
        </r>
      </text>
    </comment>
    <comment ref="C86" authorId="0" shapeId="0" xr:uid="{1A9511FB-5A42-40F8-A873-30558C1632F1}">
      <text>
        <r>
          <rPr>
            <b/>
            <sz val="9"/>
            <color indexed="81"/>
            <rFont val="Tahoma"/>
            <family val="2"/>
          </rPr>
          <t>Puesto se traslado a GRANJA MACEDONIA, ubicado en la Vereda Venecia, kilometro 5 vía la Montañita.</t>
        </r>
      </text>
    </comment>
  </commentList>
</comments>
</file>

<file path=xl/sharedStrings.xml><?xml version="1.0" encoding="utf-8"?>
<sst xmlns="http://schemas.openxmlformats.org/spreadsheetml/2006/main" count="334" uniqueCount="176">
  <si>
    <t>REGIONAL</t>
  </si>
  <si>
    <t>CENTRO</t>
  </si>
  <si>
    <t xml:space="preserve">DIRECCIÓN </t>
  </si>
  <si>
    <t>MUNICIPIO</t>
  </si>
  <si>
    <t>PUESTO 24 HORAS TODOS LOS DÍAS CON ARMA</t>
  </si>
  <si>
    <t>PUESTO 24 HORAS TODOS LOS DÍAS SIN ARMA</t>
  </si>
  <si>
    <t>PUESTO 24 HORAS MONITOREO</t>
  </si>
  <si>
    <t>PUESTO 24 HORAS TODOS LOS DÍAS CON CANINO</t>
  </si>
  <si>
    <t>PUESTO 24 HORAS LUNES A VIERNES SIN ARMA</t>
  </si>
  <si>
    <t>PUESTO 24 HORAS LUNES A SABADO SIN ARMA</t>
  </si>
  <si>
    <t>PUESTO 16 HORAS (15 HORAS DIURNAS Y 1 HORA NOCTURNA) TODOS LOS DÍAS SIN ARMA</t>
  </si>
  <si>
    <t>PUESTO 16 HORAS (15 HORAS DIURNAS Y 1 HORA NOCTURNA) LUNES A VIERNES NO INCLUYE FESTIVOS SIN ARMA</t>
  </si>
  <si>
    <t>PUESTO 16 HORAS (15 HORAS DIURNAS Y 1 HORA NOCTURNA) LUNES A SÁBADO NO INCLUYE FESTIVOS SIN ARMA</t>
  </si>
  <si>
    <t>PUESTO 12 HORAS DIURNAS TODOS LOS DÍAS SIN ARMA</t>
  </si>
  <si>
    <t>PUESTO 12 HORAS DIURNAS LUNES A VIERNES NO INCLUYE FESTIVOS SIN ARMA</t>
  </si>
  <si>
    <t>PUESTO 12 HORAS DIURNAS LUNES A SÁBADO NO INCLUYE FESTIVOS SIN ARMA</t>
  </si>
  <si>
    <t>PUESTO 12 HORAS (9 HORAS NOCTURNAS Y 3 HORAS DIURNAS) TODOS LOS DIAS SIN ARMA</t>
  </si>
  <si>
    <t>PUESTO 12 HORAS (9 HORAS NOCTURNAS Y 3 HORAS DIURNAS) LUNES A SABADO  SIN ARMA</t>
  </si>
  <si>
    <t>PUESTO 12 HORAS (9 HORAS NOCTURNAS Y 3 HORAS DIURNAS) TODOS LOS DIAS CON ARMA</t>
  </si>
  <si>
    <t>PUESTO 8 HORAS NOCTURNAS TODOS LOS DÍAS CON ARMA</t>
  </si>
  <si>
    <t>PUESTO 8 HORAS NOCTURNAS TODOS LOS DÍAS SIN ARMA</t>
  </si>
  <si>
    <t>PUESTO 8 HORAS NOCTURNAS LUNES A VIERNES SIN ARMA</t>
  </si>
  <si>
    <t>PUESTO 8 HORAS DIURNAS LUNES A SÁBADO NO INCLUYE FESTIVOS SIN ARMA</t>
  </si>
  <si>
    <t>PUESTO 8 HORAS DIURNAS LUNES A VIERNES NO INCLUYE FESTIVOS SIN ARMA</t>
  </si>
  <si>
    <t>PUESTO 8 HORAS DIURNAS TODOS LOS DIAS SIN ARMA</t>
  </si>
  <si>
    <t xml:space="preserve">Despacho Dirección </t>
  </si>
  <si>
    <t>Calle 4  2-67 comercio (SUPERVISOR)</t>
  </si>
  <si>
    <t>Popayan</t>
  </si>
  <si>
    <t>Centro de Comercio y Servicios</t>
  </si>
  <si>
    <t>Calle 4  2-80 comercio</t>
  </si>
  <si>
    <t xml:space="preserve">Centro Agropecuario  </t>
  </si>
  <si>
    <t>Carrera 9N  71N-60 granja - SENA Alto de Cauca</t>
  </si>
  <si>
    <t>cra 25 # 19c-20</t>
  </si>
  <si>
    <t>Santander de Quilichao</t>
  </si>
  <si>
    <t>Cra. 11 No. 6-31</t>
  </si>
  <si>
    <t>carrera 6D # 13-15</t>
  </si>
  <si>
    <t>Guapi</t>
  </si>
  <si>
    <t>Despacho Dirección</t>
  </si>
  <si>
    <t>Calle 22 11E – 05 Vía Oriente  (Supervisor)</t>
  </si>
  <si>
    <t>Pasto</t>
  </si>
  <si>
    <t>cra 26 No 19-65 archivo</t>
  </si>
  <si>
    <t>Cra 20# 17-25 y 17-35 APE</t>
  </si>
  <si>
    <t>Centro Internacional de Producción Limpia - Lope</t>
  </si>
  <si>
    <t>Calle 22 11E – 05 Vía Oriente</t>
  </si>
  <si>
    <t>La Capilla</t>
  </si>
  <si>
    <t>La Unión</t>
  </si>
  <si>
    <t>Centro Sur Colombiano de Logística Internacional</t>
  </si>
  <si>
    <t>Ipiales</t>
  </si>
  <si>
    <t>Calle 24 No. 6-26 Barrio Panam, Edificio Majestic Ipiales</t>
  </si>
  <si>
    <t>calle 24 # 13b- 62  Tecno Academia</t>
  </si>
  <si>
    <t>Tuquerres</t>
  </si>
  <si>
    <t>Centro Agroindustrial y Pesquero de la Costa Pacifica</t>
  </si>
  <si>
    <t>Inguapí La Chiricana Km 21 via a Pasto</t>
  </si>
  <si>
    <t>Tumaco</t>
  </si>
  <si>
    <t xml:space="preserve">Centro Agroindustrial y Pesquero de la Costa Pacifica </t>
  </si>
  <si>
    <t>Calle del Comercio Muelle</t>
  </si>
  <si>
    <t xml:space="preserve">Despacho Dirección (SUPERVISOR) </t>
  </si>
  <si>
    <t xml:space="preserve">Calle 52 No. 2 Bis 15 Barrio Salomia (SUPERVISOR) </t>
  </si>
  <si>
    <t>Cali</t>
  </si>
  <si>
    <t>Centro de Electricidad y Automatización Industria</t>
  </si>
  <si>
    <t>Calle 52 No. 2 Bis 15 COMPLEJO SALOMIA</t>
  </si>
  <si>
    <t>Av 4 n-10n-83 lote centenario</t>
  </si>
  <si>
    <t>Cll 23 No. 2N-38 Av. Del Río APE</t>
  </si>
  <si>
    <t xml:space="preserve">Cali </t>
  </si>
  <si>
    <t xml:space="preserve">Centro de Diseño Tecnológico Industrial </t>
  </si>
  <si>
    <t>Calle 72 K No. 26 J - 97 SUPERVISOR  Aguablanca Barrio El Pondaje</t>
  </si>
  <si>
    <t xml:space="preserve">Centro de Diseño Tecnológico Industrial  </t>
  </si>
  <si>
    <t>Calle 72 K No. 26 J - 97 Aguablanca Barrio El Pondaje</t>
  </si>
  <si>
    <t xml:space="preserve">Centro Nacional de Asistencia Técnica a la Industria ASTIN  </t>
  </si>
  <si>
    <t>Cra 5 No. 11 - 69 Edificio Plaza Caicedo  Tecno parque</t>
  </si>
  <si>
    <t>Centro de la Construcción</t>
  </si>
  <si>
    <t>Calle 34 No. 17 B 23 Barrio Sta Fe</t>
  </si>
  <si>
    <t>Yumbo</t>
  </si>
  <si>
    <t>Centro de Gestion Tecnololgica de Servicios</t>
  </si>
  <si>
    <t>Centro Agropecuario de Buga</t>
  </si>
  <si>
    <t>Carretera Central Variante Buga - Tulúa</t>
  </si>
  <si>
    <t>Buga</t>
  </si>
  <si>
    <t>Centro Latinoamericano de  Especies Menores</t>
  </si>
  <si>
    <t>Carretera Central a Tulúa Kilómetro 2</t>
  </si>
  <si>
    <t xml:space="preserve">Sede Sagrado Corazon de Jesus </t>
  </si>
  <si>
    <t>Centro Náutico Pesquero de Buenaventura</t>
  </si>
  <si>
    <t>SEDE PRINCIPAL CNP Av. Simón Bolívar Km 5, 
1.entrada principal
1 en entrada 2 parqueadero.
1 en entrada 3 frente al mar.</t>
  </si>
  <si>
    <t xml:space="preserve">Buenaventura </t>
  </si>
  <si>
    <t>Instituto Educativa Gerardo Valencia Cano (ITI)</t>
  </si>
  <si>
    <t>.Marina del Sol (M.A.R 10) Embarcaciones Menores Sena y Buque Escuela</t>
  </si>
  <si>
    <t xml:space="preserve"> Ambientes de Formación Marina del Sol (M.A.R 10)</t>
  </si>
  <si>
    <t>Refuerzo sede Edificio el Coral – el Naranjito.</t>
  </si>
  <si>
    <t xml:space="preserve">Sede Principal CNP en intermedio hay servicio cancha kilómetro 5 </t>
  </si>
  <si>
    <t>Centro de Tecnologías Agroindustriales</t>
  </si>
  <si>
    <t>Cartago</t>
  </si>
  <si>
    <t>Centro de Biotecnología Industrial</t>
  </si>
  <si>
    <t>Carrera 30 No 40 25</t>
  </si>
  <si>
    <t>Palmira</t>
  </si>
  <si>
    <t>Colegio Alfonso lopez</t>
  </si>
  <si>
    <t>Cra 33 No. 18 A-15 (LOTE)</t>
  </si>
  <si>
    <t>Calle 6 No 3-71</t>
  </si>
  <si>
    <t>Despacho Regional APE y Administrativo</t>
  </si>
  <si>
    <t xml:space="preserve">Centro Tecnológico de la Amazonia,Almacen y Bodega </t>
  </si>
  <si>
    <t>Centro Tecnológico de la Amazonia</t>
  </si>
  <si>
    <t>HACIENDA CELAIN KM 10 VIA FLORENCIA -MORELIA</t>
  </si>
  <si>
    <t>Centro Tecnologico de la Amazonia</t>
  </si>
  <si>
    <t>Despacho Direccion</t>
  </si>
  <si>
    <t>Calle 19 A No 23-57 Barrio 20 de julio</t>
  </si>
  <si>
    <t>Centro Agroforestal y Acuicola Arapaima</t>
  </si>
  <si>
    <t>Calle 19 A No 23-57 Barrio 20 de julio CASA BLANCA</t>
  </si>
  <si>
    <t>Km 5 vía Mocoa Pto Asis</t>
  </si>
  <si>
    <t>Calle 10 #3-40 Barrio San Agustin</t>
  </si>
  <si>
    <t xml:space="preserve">Las Pamas vereda machindinoy </t>
  </si>
  <si>
    <t xml:space="preserve">Calle 12 Carrera 10 Esquina Barrio el progreso  </t>
  </si>
  <si>
    <t>Calle 10 No 3-34 Barrio el Jardin</t>
  </si>
  <si>
    <t>Cra 5 No 16 -16   SUPERVISOR</t>
  </si>
  <si>
    <t>Cra 5 No 16 - 16 APE</t>
  </si>
  <si>
    <t xml:space="preserve">Centro de la Industria, la Empresa y los Servicios </t>
  </si>
  <si>
    <t>Cra 5 No 16 - 16  Sede Comercio</t>
  </si>
  <si>
    <t>cra 9 No 68-50 SUPERVISOR SEDE INDUSTRIA</t>
  </si>
  <si>
    <t>cra 9 No 68-50 SEDE INDUSTRIA</t>
  </si>
  <si>
    <t>Dgnal 20 # 38 - 16 Sede TECNOPARQUE</t>
  </si>
  <si>
    <t>Calle 40 No. 1-15 Barrio Cándido Leguizamon Sede Tecnoacademia</t>
  </si>
  <si>
    <t xml:space="preserve">Centro de Formación Agroindusrial La Angostura </t>
  </si>
  <si>
    <t>SUPERVISOR</t>
  </si>
  <si>
    <t>Centro de Formación Agroindusrial La Angostura</t>
  </si>
  <si>
    <t>Km 38 vía Campoalegre</t>
  </si>
  <si>
    <t>Centro Agroempresarial y de Desarrollo Pecuario</t>
  </si>
  <si>
    <t>Cra 10 # 11 - 22</t>
  </si>
  <si>
    <t xml:space="preserve">Centro Agroempresarial y de Desarrollo Pecuario </t>
  </si>
  <si>
    <t>Vereda San José - Granja La Esmeralda Km 4 Via al Batallón</t>
  </si>
  <si>
    <t xml:space="preserve">Centro de Desarrollo Agroempresarial y Turpistico </t>
  </si>
  <si>
    <t>Carrera 7 No 5-67.  Sede 1</t>
  </si>
  <si>
    <t xml:space="preserve">Centro de Gestión y Desarrollo Sostenible Surcolombiano </t>
  </si>
  <si>
    <t>Cra 8 No 7-53  Sede Comercio y Servicios</t>
  </si>
  <si>
    <t>Centro de Gestión y Desarrollo Sostenible Surcolombiano</t>
  </si>
  <si>
    <t>Cra 8 No 7-53   APE</t>
  </si>
  <si>
    <t>SUPERVISOR Sede YAMBORÓ</t>
  </si>
  <si>
    <t>Area rural a  7 kms de la Sede Principal. Vereda Aguadas Sede YAMBORÓ</t>
  </si>
  <si>
    <t>Parque Principal CALLE 2  12A - 23</t>
  </si>
  <si>
    <t>Vigias</t>
  </si>
  <si>
    <t>Sersecol</t>
  </si>
  <si>
    <t>Andina</t>
  </si>
  <si>
    <t>Columna1</t>
  </si>
  <si>
    <t>Carrera 9 No. 12 -141</t>
  </si>
  <si>
    <t>Sede edificio Puerto Príncipe Av. Simón Bolívar</t>
  </si>
  <si>
    <t>COMPAÑÍA PRESTADORA DEL SERVICIO</t>
  </si>
  <si>
    <t xml:space="preserve">Pradera </t>
  </si>
  <si>
    <r>
      <t xml:space="preserve">Calle 12 No. 2-10 </t>
    </r>
    <r>
      <rPr>
        <b/>
        <sz val="11"/>
        <color theme="1"/>
        <rFont val="Arial Narrow"/>
        <family val="2"/>
      </rPr>
      <t>N</t>
    </r>
    <r>
      <rPr>
        <sz val="11"/>
        <color theme="1"/>
        <rFont val="Arial Narrow"/>
        <family val="2"/>
      </rPr>
      <t>ueva</t>
    </r>
    <r>
      <rPr>
        <b/>
        <sz val="11"/>
        <color theme="1"/>
        <rFont val="Arial Narrow"/>
        <family val="2"/>
      </rPr>
      <t xml:space="preserve"> D</t>
    </r>
    <r>
      <rPr>
        <sz val="11"/>
        <color theme="1"/>
        <rFont val="Arial Narrow"/>
        <family val="2"/>
      </rPr>
      <t>ireccion Crr 4 Cll 12 Sede Uniminuto</t>
    </r>
  </si>
  <si>
    <t>Calle 16 N 2n-20</t>
  </si>
  <si>
    <t xml:space="preserve">Calle 14 N 9 A -45 B. Escuela Gastronomica granada </t>
  </si>
  <si>
    <t>Carrera 7 No. 24 A – 48 Sede Comercio y Servicios</t>
  </si>
  <si>
    <t>Calle 9 No 5-40</t>
  </si>
  <si>
    <t>Calle 4 No. 3-12 Barrio Palmeras</t>
  </si>
  <si>
    <t>SEDE ADMINISTRATIVA Y APE CRA 7 No 7-08 Brr la estrella</t>
  </si>
  <si>
    <t>Kilometro 3 via al Aeropuerto Parque Industrial Santa Maria</t>
  </si>
  <si>
    <t>Subtotal</t>
  </si>
  <si>
    <t>Mocoa</t>
  </si>
  <si>
    <t>Sibundoy</t>
  </si>
  <si>
    <t>Puerto Leguizamo</t>
  </si>
  <si>
    <t>Orito</t>
  </si>
  <si>
    <t xml:space="preserve">Puerto Asis </t>
  </si>
  <si>
    <t>Vereda la mesa predio rural Monserrate de Paicol huila Sede 2</t>
  </si>
  <si>
    <t>Puerto Asis</t>
  </si>
  <si>
    <t>VALLE DEL CAUCA</t>
  </si>
  <si>
    <t>NARIÑO</t>
  </si>
  <si>
    <t>HUILA</t>
  </si>
  <si>
    <t>PUTUMAYO</t>
  </si>
  <si>
    <t>CAUCA</t>
  </si>
  <si>
    <t>CAQUETA</t>
  </si>
  <si>
    <t xml:space="preserve">Florencia </t>
  </si>
  <si>
    <t>San Vicente del Caguan</t>
  </si>
  <si>
    <t>San Agustin</t>
  </si>
  <si>
    <t xml:space="preserve">Neiva </t>
  </si>
  <si>
    <t>Neiva</t>
  </si>
  <si>
    <t>La Plata</t>
  </si>
  <si>
    <t>Campo Alegre</t>
  </si>
  <si>
    <t>Garzon</t>
  </si>
  <si>
    <t xml:space="preserve">Pitalito </t>
  </si>
  <si>
    <t>Tulua</t>
  </si>
  <si>
    <t>Calle 5 # 26-00 Parque Informatico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</si>
</sst>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.00_-;\-&quot;$&quot;\ * #,##0.0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0"/>
      <color theme="1"/>
      <name val="Arial Narrow"/>
      <family val="2"/>
    </font>
    <font>
      <b/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0" applyFont="1"/>
    <xf numFmtId="0" fontId="2" fillId="3" borderId="1" xfId="0" applyFont="1" applyFill="1" applyBorder="1" applyAlignment="1">
      <alignment vertical="center"/>
    </xf>
    <xf numFmtId="1" fontId="2" fillId="3" borderId="1" xfId="0" applyNumberFormat="1" applyFont="1" applyFill="1" applyBorder="1" applyAlignment="1">
      <alignment horizontal="center" vertical="center" wrapText="1"/>
    </xf>
    <xf numFmtId="1" fontId="2" fillId="3" borderId="9" xfId="0" applyNumberFormat="1" applyFont="1" applyFill="1" applyBorder="1" applyAlignment="1">
      <alignment horizontal="center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0" fontId="0" fillId="3" borderId="0" xfId="0" applyFill="1"/>
    <xf numFmtId="1" fontId="2" fillId="4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0" xfId="0" applyFont="1" applyFill="1"/>
    <xf numFmtId="1" fontId="2" fillId="3" borderId="2" xfId="0" applyNumberFormat="1" applyFont="1" applyFill="1" applyBorder="1" applyAlignment="1">
      <alignment horizontal="center" vertical="center" wrapText="1"/>
    </xf>
    <xf numFmtId="1" fontId="2" fillId="2" borderId="1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1" fontId="0" fillId="3" borderId="0" xfId="0" applyNumberFormat="1" applyFill="1"/>
    <xf numFmtId="1" fontId="2" fillId="3" borderId="6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2" fillId="3" borderId="7" xfId="0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 wrapText="1"/>
    </xf>
    <xf numFmtId="1" fontId="2" fillId="3" borderId="4" xfId="0" applyNumberFormat="1" applyFont="1" applyFill="1" applyBorder="1" applyAlignment="1">
      <alignment horizontal="center" vertical="center" wrapText="1"/>
    </xf>
    <xf numFmtId="1" fontId="2" fillId="4" borderId="4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1" fontId="2" fillId="3" borderId="5" xfId="0" applyNumberFormat="1" applyFont="1" applyFill="1" applyBorder="1" applyAlignment="1">
      <alignment horizontal="center" vertical="center" wrapText="1"/>
    </xf>
    <xf numFmtId="1" fontId="2" fillId="3" borderId="16" xfId="0" applyNumberFormat="1" applyFont="1" applyFill="1" applyBorder="1" applyAlignment="1">
      <alignment horizontal="center" vertical="center" wrapText="1"/>
    </xf>
    <xf numFmtId="1" fontId="0" fillId="3" borderId="16" xfId="0" applyNumberFormat="1" applyFill="1" applyBorder="1" applyAlignment="1">
      <alignment horizontal="center"/>
    </xf>
    <xf numFmtId="0" fontId="2" fillId="3" borderId="14" xfId="0" applyFont="1" applyFill="1" applyBorder="1" applyAlignment="1">
      <alignment vertical="center" wrapText="1"/>
    </xf>
    <xf numFmtId="0" fontId="2" fillId="3" borderId="15" xfId="0" applyFont="1" applyFill="1" applyBorder="1" applyAlignment="1">
      <alignment vertical="center" wrapText="1"/>
    </xf>
    <xf numFmtId="1" fontId="2" fillId="3" borderId="20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vertical="center" wrapText="1"/>
    </xf>
    <xf numFmtId="1" fontId="2" fillId="3" borderId="21" xfId="0" applyNumberFormat="1" applyFont="1" applyFill="1" applyBorder="1" applyAlignment="1">
      <alignment horizontal="center" vertical="center" wrapText="1"/>
    </xf>
    <xf numFmtId="1" fontId="2" fillId="4" borderId="2" xfId="0" applyNumberFormat="1" applyFont="1" applyFill="1" applyBorder="1" applyAlignment="1">
      <alignment horizontal="center" vertical="center" wrapText="1"/>
    </xf>
    <xf numFmtId="1" fontId="2" fillId="3" borderId="7" xfId="0" quotePrefix="1" applyNumberFormat="1" applyFont="1" applyFill="1" applyBorder="1" applyAlignment="1">
      <alignment horizontal="center" vertical="center" wrapText="1"/>
    </xf>
    <xf numFmtId="1" fontId="2" fillId="3" borderId="8" xfId="0" applyNumberFormat="1" applyFont="1" applyFill="1" applyBorder="1" applyAlignment="1">
      <alignment horizontal="center" vertical="center" wrapText="1"/>
    </xf>
    <xf numFmtId="1" fontId="2" fillId="4" borderId="7" xfId="0" applyNumberFormat="1" applyFont="1" applyFill="1" applyBorder="1" applyAlignment="1">
      <alignment horizontal="center" vertical="center" wrapText="1"/>
    </xf>
    <xf numFmtId="1" fontId="0" fillId="3" borderId="22" xfId="0" applyNumberFormat="1" applyFill="1" applyBorder="1" applyAlignment="1">
      <alignment horizontal="center"/>
    </xf>
    <xf numFmtId="1" fontId="2" fillId="3" borderId="19" xfId="0" applyNumberFormat="1" applyFont="1" applyFill="1" applyBorder="1" applyAlignment="1">
      <alignment horizontal="center" vertical="center" wrapText="1"/>
    </xf>
    <xf numFmtId="1" fontId="0" fillId="3" borderId="15" xfId="0" applyNumberFormat="1" applyFill="1" applyBorder="1" applyAlignment="1">
      <alignment horizontal="center"/>
    </xf>
    <xf numFmtId="0" fontId="6" fillId="3" borderId="13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8" fillId="3" borderId="11" xfId="0" applyFont="1" applyFill="1" applyBorder="1" applyAlignment="1">
      <alignment horizontal="center" vertical="center" wrapText="1"/>
    </xf>
    <xf numFmtId="1" fontId="9" fillId="3" borderId="11" xfId="1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/>
    </xf>
    <xf numFmtId="1" fontId="8" fillId="3" borderId="11" xfId="0" applyNumberFormat="1" applyFont="1" applyFill="1" applyBorder="1" applyAlignment="1">
      <alignment horizontal="center" vertical="center" wrapText="1"/>
    </xf>
    <xf numFmtId="1" fontId="9" fillId="3" borderId="12" xfId="1" applyNumberFormat="1" applyFont="1" applyFill="1" applyBorder="1" applyAlignment="1">
      <alignment horizontal="center" vertical="center" wrapText="1"/>
    </xf>
    <xf numFmtId="1" fontId="2" fillId="3" borderId="3" xfId="0" applyNumberFormat="1" applyFont="1" applyFill="1" applyBorder="1" applyAlignment="1">
      <alignment horizontal="center" vertical="center" wrapText="1"/>
    </xf>
    <xf numFmtId="1" fontId="2" fillId="3" borderId="22" xfId="0" applyNumberFormat="1" applyFont="1" applyFill="1" applyBorder="1" applyAlignment="1">
      <alignment horizontal="center" vertical="center" wrapText="1"/>
    </xf>
    <xf numFmtId="1" fontId="3" fillId="4" borderId="13" xfId="0" applyNumberFormat="1" applyFont="1" applyFill="1" applyBorder="1" applyAlignment="1">
      <alignment horizontal="center" vertical="center" wrapText="1"/>
    </xf>
    <xf numFmtId="1" fontId="3" fillId="3" borderId="16" xfId="0" applyNumberFormat="1" applyFont="1" applyFill="1" applyBorder="1" applyAlignment="1">
      <alignment horizontal="center" vertical="center" wrapText="1"/>
    </xf>
    <xf numFmtId="1" fontId="3" fillId="3" borderId="13" xfId="0" applyNumberFormat="1" applyFont="1" applyFill="1" applyBorder="1" applyAlignment="1">
      <alignment horizontal="center" vertical="center" wrapText="1"/>
    </xf>
    <xf numFmtId="1" fontId="4" fillId="3" borderId="13" xfId="0" applyNumberFormat="1" applyFont="1" applyFill="1" applyBorder="1" applyAlignment="1">
      <alignment horizontal="center" vertical="center"/>
    </xf>
    <xf numFmtId="1" fontId="2" fillId="2" borderId="2" xfId="0" applyNumberFormat="1" applyFont="1" applyFill="1" applyBorder="1" applyAlignment="1">
      <alignment horizontal="center" vertical="center" wrapText="1"/>
    </xf>
    <xf numFmtId="1" fontId="2" fillId="2" borderId="7" xfId="0" applyNumberFormat="1" applyFont="1" applyFill="1" applyBorder="1" applyAlignment="1">
      <alignment horizontal="center" vertical="center" wrapText="1"/>
    </xf>
    <xf numFmtId="1" fontId="4" fillId="2" borderId="13" xfId="0" applyNumberFormat="1" applyFont="1" applyFill="1" applyBorder="1" applyAlignment="1">
      <alignment horizontal="center"/>
    </xf>
    <xf numFmtId="1" fontId="4" fillId="2" borderId="19" xfId="0" applyNumberFormat="1" applyFont="1" applyFill="1" applyBorder="1" applyAlignment="1">
      <alignment horizontal="center"/>
    </xf>
    <xf numFmtId="1" fontId="4" fillId="2" borderId="16" xfId="0" applyNumberFormat="1" applyFont="1" applyFill="1" applyBorder="1" applyAlignment="1">
      <alignment horizontal="center"/>
    </xf>
    <xf numFmtId="1" fontId="2" fillId="2" borderId="16" xfId="0" applyNumberFormat="1" applyFont="1" applyFill="1" applyBorder="1" applyAlignment="1">
      <alignment horizontal="center" vertical="center" wrapText="1"/>
    </xf>
    <xf numFmtId="1" fontId="4" fillId="3" borderId="0" xfId="0" applyNumberFormat="1" applyFont="1" applyFill="1" applyAlignment="1">
      <alignment horizontal="center"/>
    </xf>
    <xf numFmtId="1" fontId="4" fillId="2" borderId="0" xfId="0" applyNumberFormat="1" applyFont="1" applyFill="1" applyAlignment="1">
      <alignment horizontal="center"/>
    </xf>
    <xf numFmtId="0" fontId="0" fillId="3" borderId="14" xfId="0" applyFill="1" applyBorder="1" applyAlignment="1">
      <alignment horizontal="center"/>
    </xf>
    <xf numFmtId="0" fontId="0" fillId="3" borderId="15" xfId="0" applyFill="1" applyBorder="1" applyAlignment="1">
      <alignment horizont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30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3" fillId="3" borderId="23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</cellXfs>
  <cellStyles count="3">
    <cellStyle name="Millares" xfId="1" builtinId="3"/>
    <cellStyle name="Moneda 3" xfId="2" xr:uid="{1794D8DA-C244-4A2F-8CB5-1DF38C2CDA0C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D1EB1-49BD-47E0-AC78-332EDAB91EF0}">
  <dimension ref="A1:AB89"/>
  <sheetViews>
    <sheetView tabSelected="1" zoomScale="85" zoomScaleNormal="106" workbookViewId="0">
      <pane xSplit="4" ySplit="1" topLeftCell="E2" activePane="bottomRight" state="frozen"/>
      <selection pane="topRight" activeCell="E1" sqref="E1"/>
      <selection pane="bottomLeft" activeCell="A2" sqref="A2"/>
      <selection pane="bottomRight" activeCell="B1" sqref="B1"/>
    </sheetView>
  </sheetViews>
  <sheetFormatPr baseColWidth="10" defaultRowHeight="15" x14ac:dyDescent="0.25"/>
  <cols>
    <col min="1" max="1" width="11.42578125" style="6"/>
    <col min="2" max="2" width="52.140625" style="6" customWidth="1"/>
    <col min="3" max="3" width="63.5703125" style="6" customWidth="1"/>
    <col min="4" max="4" width="21" style="6" customWidth="1"/>
    <col min="5" max="16384" width="11.42578125" style="6"/>
  </cols>
  <sheetData>
    <row r="1" spans="1:28" ht="111" customHeight="1" thickBot="1" x14ac:dyDescent="0.3">
      <c r="A1" s="44" t="s">
        <v>0</v>
      </c>
      <c r="B1" s="44" t="s">
        <v>1</v>
      </c>
      <c r="C1" s="44" t="s">
        <v>2</v>
      </c>
      <c r="D1" s="44" t="s">
        <v>3</v>
      </c>
      <c r="E1" s="44" t="s">
        <v>141</v>
      </c>
      <c r="F1" s="45" t="s">
        <v>4</v>
      </c>
      <c r="G1" s="45" t="s">
        <v>5</v>
      </c>
      <c r="H1" s="45" t="s">
        <v>6</v>
      </c>
      <c r="I1" s="45" t="s">
        <v>7</v>
      </c>
      <c r="J1" s="45" t="s">
        <v>8</v>
      </c>
      <c r="K1" s="45" t="s">
        <v>9</v>
      </c>
      <c r="L1" s="45" t="s">
        <v>10</v>
      </c>
      <c r="M1" s="45" t="s">
        <v>11</v>
      </c>
      <c r="N1" s="45" t="s">
        <v>12</v>
      </c>
      <c r="O1" s="45" t="s">
        <v>13</v>
      </c>
      <c r="P1" s="45" t="s">
        <v>14</v>
      </c>
      <c r="Q1" s="45" t="s">
        <v>15</v>
      </c>
      <c r="R1" s="45" t="s">
        <v>16</v>
      </c>
      <c r="S1" s="45" t="s">
        <v>17</v>
      </c>
      <c r="T1" s="47" t="s">
        <v>18</v>
      </c>
      <c r="U1" s="45" t="s">
        <v>19</v>
      </c>
      <c r="V1" s="45" t="s">
        <v>20</v>
      </c>
      <c r="W1" s="45" t="s">
        <v>21</v>
      </c>
      <c r="X1" s="45" t="s">
        <v>22</v>
      </c>
      <c r="Y1" s="45" t="s">
        <v>23</v>
      </c>
      <c r="Z1" s="48" t="s">
        <v>24</v>
      </c>
      <c r="AA1" s="45" t="s">
        <v>138</v>
      </c>
    </row>
    <row r="2" spans="1:28" ht="16.5" customHeight="1" thickTop="1" x14ac:dyDescent="0.25">
      <c r="A2" s="79" t="s">
        <v>159</v>
      </c>
      <c r="B2" s="19" t="s">
        <v>80</v>
      </c>
      <c r="C2" s="19" t="s">
        <v>81</v>
      </c>
      <c r="D2" s="19" t="s">
        <v>82</v>
      </c>
      <c r="E2" s="17" t="s">
        <v>136</v>
      </c>
      <c r="F2" s="5">
        <v>0</v>
      </c>
      <c r="G2" s="56">
        <v>3</v>
      </c>
      <c r="H2" s="5">
        <v>0</v>
      </c>
      <c r="I2" s="33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6">
        <v>2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34">
        <v>0</v>
      </c>
      <c r="AA2" s="35">
        <v>5</v>
      </c>
      <c r="AB2" s="14"/>
    </row>
    <row r="3" spans="1:28" ht="16.5" customHeight="1" x14ac:dyDescent="0.25">
      <c r="A3" s="72"/>
      <c r="B3" s="2" t="s">
        <v>80</v>
      </c>
      <c r="C3" s="2" t="s">
        <v>83</v>
      </c>
      <c r="D3" s="2" t="s">
        <v>82</v>
      </c>
      <c r="E3" s="8" t="s">
        <v>136</v>
      </c>
      <c r="F3" s="3">
        <v>0</v>
      </c>
      <c r="G3" s="11">
        <v>1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4">
        <v>0</v>
      </c>
      <c r="AA3" s="3">
        <v>1</v>
      </c>
    </row>
    <row r="4" spans="1:28" ht="16.5" customHeight="1" x14ac:dyDescent="0.25">
      <c r="A4" s="72"/>
      <c r="B4" s="2" t="s">
        <v>80</v>
      </c>
      <c r="C4" s="2" t="s">
        <v>84</v>
      </c>
      <c r="D4" s="2" t="s">
        <v>82</v>
      </c>
      <c r="E4" s="8" t="s">
        <v>136</v>
      </c>
      <c r="F4" s="3">
        <v>0</v>
      </c>
      <c r="G4" s="11">
        <v>1</v>
      </c>
      <c r="H4" s="3">
        <v>0</v>
      </c>
      <c r="I4" s="3">
        <v>0</v>
      </c>
      <c r="J4" s="3">
        <v>0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4">
        <v>0</v>
      </c>
      <c r="AA4" s="7">
        <f>SUM(F4:Z4)</f>
        <v>1</v>
      </c>
    </row>
    <row r="5" spans="1:28" ht="16.5" x14ac:dyDescent="0.25">
      <c r="A5" s="72"/>
      <c r="B5" s="2" t="s">
        <v>80</v>
      </c>
      <c r="C5" s="2" t="s">
        <v>85</v>
      </c>
      <c r="D5" s="2" t="s">
        <v>82</v>
      </c>
      <c r="E5" s="8" t="s">
        <v>136</v>
      </c>
      <c r="F5" s="3">
        <v>0</v>
      </c>
      <c r="G5" s="11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4">
        <v>0</v>
      </c>
      <c r="AA5" s="3">
        <f>SUM(F5:Z5)</f>
        <v>1</v>
      </c>
    </row>
    <row r="6" spans="1:28" ht="16.5" x14ac:dyDescent="0.25">
      <c r="A6" s="72"/>
      <c r="B6" s="2" t="s">
        <v>80</v>
      </c>
      <c r="C6" s="2" t="s">
        <v>86</v>
      </c>
      <c r="D6" s="2" t="s">
        <v>82</v>
      </c>
      <c r="E6" s="8" t="s">
        <v>136</v>
      </c>
      <c r="F6" s="3">
        <v>0</v>
      </c>
      <c r="G6" s="11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4">
        <v>0</v>
      </c>
      <c r="AA6" s="7">
        <f>SUM(F6:Z6)</f>
        <v>1</v>
      </c>
    </row>
    <row r="7" spans="1:28" ht="16.5" x14ac:dyDescent="0.25">
      <c r="A7" s="72"/>
      <c r="B7" s="2" t="s">
        <v>80</v>
      </c>
      <c r="C7" s="2" t="s">
        <v>87</v>
      </c>
      <c r="D7" s="2" t="s">
        <v>82</v>
      </c>
      <c r="E7" s="8" t="s">
        <v>136</v>
      </c>
      <c r="F7" s="3">
        <v>0</v>
      </c>
      <c r="G7" s="11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4">
        <v>0</v>
      </c>
      <c r="AA7" s="3">
        <f>SUM(G7:Z7)</f>
        <v>1</v>
      </c>
    </row>
    <row r="8" spans="1:28" ht="16.5" x14ac:dyDescent="0.25">
      <c r="A8" s="72"/>
      <c r="B8" s="2" t="s">
        <v>80</v>
      </c>
      <c r="C8" s="2" t="s">
        <v>140</v>
      </c>
      <c r="D8" s="2" t="s">
        <v>82</v>
      </c>
      <c r="E8" s="8" t="s">
        <v>136</v>
      </c>
      <c r="F8" s="3">
        <v>0</v>
      </c>
      <c r="G8" s="11">
        <v>1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4">
        <v>0</v>
      </c>
      <c r="AA8" s="7">
        <f t="shared" ref="AA8:AA27" si="0">SUM(F8:Z8)</f>
        <v>1</v>
      </c>
    </row>
    <row r="9" spans="1:28" ht="16.5" x14ac:dyDescent="0.25">
      <c r="A9" s="72"/>
      <c r="B9" s="2" t="s">
        <v>74</v>
      </c>
      <c r="C9" s="2" t="s">
        <v>75</v>
      </c>
      <c r="D9" s="2" t="s">
        <v>76</v>
      </c>
      <c r="E9" s="8" t="s">
        <v>136</v>
      </c>
      <c r="F9" s="11">
        <v>1</v>
      </c>
      <c r="G9" s="11">
        <v>5</v>
      </c>
      <c r="H9" s="11">
        <v>1</v>
      </c>
      <c r="I9" s="11">
        <v>2</v>
      </c>
      <c r="J9" s="3">
        <v>0</v>
      </c>
      <c r="K9" s="11">
        <v>1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11">
        <v>1</v>
      </c>
      <c r="R9" s="3">
        <v>0</v>
      </c>
      <c r="S9" s="3">
        <v>0</v>
      </c>
      <c r="T9" s="11">
        <v>1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4">
        <v>0</v>
      </c>
      <c r="AA9" s="3">
        <f t="shared" si="0"/>
        <v>12</v>
      </c>
    </row>
    <row r="10" spans="1:28" ht="16.5" x14ac:dyDescent="0.25">
      <c r="A10" s="72"/>
      <c r="B10" s="2" t="s">
        <v>56</v>
      </c>
      <c r="C10" s="2" t="s">
        <v>57</v>
      </c>
      <c r="D10" s="2" t="s">
        <v>58</v>
      </c>
      <c r="E10" s="8" t="s">
        <v>137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11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4">
        <v>0</v>
      </c>
      <c r="AA10" s="7">
        <f t="shared" si="0"/>
        <v>1</v>
      </c>
    </row>
    <row r="11" spans="1:28" ht="16.5" x14ac:dyDescent="0.25">
      <c r="A11" s="72"/>
      <c r="B11" s="2" t="s">
        <v>59</v>
      </c>
      <c r="C11" s="2" t="s">
        <v>60</v>
      </c>
      <c r="D11" s="2" t="s">
        <v>58</v>
      </c>
      <c r="E11" s="8" t="s">
        <v>137</v>
      </c>
      <c r="F11" s="3">
        <v>0</v>
      </c>
      <c r="G11" s="11">
        <v>6</v>
      </c>
      <c r="H11" s="11">
        <v>1</v>
      </c>
      <c r="I11" s="3">
        <v>0</v>
      </c>
      <c r="J11" s="3">
        <v>0</v>
      </c>
      <c r="K11" s="11">
        <v>1</v>
      </c>
      <c r="L11" s="3">
        <v>0</v>
      </c>
      <c r="M11" s="3">
        <v>0</v>
      </c>
      <c r="N11" s="11">
        <v>3</v>
      </c>
      <c r="O11" s="3">
        <v>0</v>
      </c>
      <c r="P11" s="3">
        <v>0</v>
      </c>
      <c r="Q11" s="11">
        <v>2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4">
        <v>0</v>
      </c>
      <c r="AA11" s="3">
        <f t="shared" si="0"/>
        <v>13</v>
      </c>
    </row>
    <row r="12" spans="1:28" ht="16.5" x14ac:dyDescent="0.25">
      <c r="A12" s="72"/>
      <c r="B12" s="2" t="s">
        <v>59</v>
      </c>
      <c r="C12" s="2" t="s">
        <v>61</v>
      </c>
      <c r="D12" s="2" t="s">
        <v>58</v>
      </c>
      <c r="E12" s="8" t="s">
        <v>137</v>
      </c>
      <c r="F12" s="3">
        <v>0</v>
      </c>
      <c r="G12" s="11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4">
        <v>0</v>
      </c>
      <c r="AA12" s="7">
        <f t="shared" si="0"/>
        <v>1</v>
      </c>
    </row>
    <row r="13" spans="1:28" ht="16.5" x14ac:dyDescent="0.25">
      <c r="A13" s="72"/>
      <c r="B13" s="2" t="s">
        <v>59</v>
      </c>
      <c r="C13" s="2" t="s">
        <v>62</v>
      </c>
      <c r="D13" s="2" t="s">
        <v>58</v>
      </c>
      <c r="E13" s="8" t="s">
        <v>137</v>
      </c>
      <c r="F13" s="3">
        <v>0</v>
      </c>
      <c r="G13" s="11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4">
        <v>0</v>
      </c>
      <c r="AA13" s="3">
        <f t="shared" si="0"/>
        <v>1</v>
      </c>
    </row>
    <row r="14" spans="1:28" ht="16.5" x14ac:dyDescent="0.25">
      <c r="A14" s="72"/>
      <c r="B14" s="2" t="s">
        <v>68</v>
      </c>
      <c r="C14" s="2" t="s">
        <v>69</v>
      </c>
      <c r="D14" s="2" t="s">
        <v>58</v>
      </c>
      <c r="E14" s="8" t="s">
        <v>137</v>
      </c>
      <c r="F14" s="3">
        <v>0</v>
      </c>
      <c r="G14" s="11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11">
        <v>1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4">
        <v>0</v>
      </c>
      <c r="AA14" s="3">
        <f t="shared" si="0"/>
        <v>2</v>
      </c>
    </row>
    <row r="15" spans="1:28" ht="16.5" x14ac:dyDescent="0.25">
      <c r="A15" s="72"/>
      <c r="B15" s="2" t="s">
        <v>70</v>
      </c>
      <c r="C15" s="2" t="s">
        <v>71</v>
      </c>
      <c r="D15" s="2" t="s">
        <v>58</v>
      </c>
      <c r="E15" s="8" t="s">
        <v>137</v>
      </c>
      <c r="F15" s="3">
        <v>0</v>
      </c>
      <c r="G15" s="11">
        <v>2</v>
      </c>
      <c r="H15" s="3">
        <v>0</v>
      </c>
      <c r="I15" s="3">
        <v>0</v>
      </c>
      <c r="J15" s="3">
        <v>0</v>
      </c>
      <c r="K15" s="11">
        <v>1</v>
      </c>
      <c r="L15" s="3">
        <v>0</v>
      </c>
      <c r="M15" s="3">
        <v>0</v>
      </c>
      <c r="N15" s="11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4">
        <v>0</v>
      </c>
      <c r="AA15" s="7">
        <f t="shared" si="0"/>
        <v>4</v>
      </c>
    </row>
    <row r="16" spans="1:28" ht="16.5" x14ac:dyDescent="0.25">
      <c r="A16" s="72"/>
      <c r="B16" s="2" t="s">
        <v>73</v>
      </c>
      <c r="C16" s="2" t="s">
        <v>145</v>
      </c>
      <c r="D16" s="2" t="s">
        <v>58</v>
      </c>
      <c r="E16" s="8" t="s">
        <v>137</v>
      </c>
      <c r="F16" s="3">
        <v>0</v>
      </c>
      <c r="G16" s="11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11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4">
        <v>0</v>
      </c>
      <c r="AA16" s="3">
        <f t="shared" si="0"/>
        <v>2</v>
      </c>
    </row>
    <row r="17" spans="1:27" ht="16.5" x14ac:dyDescent="0.25">
      <c r="A17" s="72"/>
      <c r="B17" s="2" t="s">
        <v>64</v>
      </c>
      <c r="C17" s="2" t="s">
        <v>65</v>
      </c>
      <c r="D17" s="2" t="s">
        <v>63</v>
      </c>
      <c r="E17" s="8" t="s">
        <v>135</v>
      </c>
      <c r="F17" s="3">
        <v>0</v>
      </c>
      <c r="G17" s="11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4">
        <v>0</v>
      </c>
      <c r="AA17" s="7">
        <f t="shared" si="0"/>
        <v>1</v>
      </c>
    </row>
    <row r="18" spans="1:27" ht="16.5" x14ac:dyDescent="0.25">
      <c r="A18" s="72"/>
      <c r="B18" s="2" t="s">
        <v>66</v>
      </c>
      <c r="C18" s="2" t="s">
        <v>67</v>
      </c>
      <c r="D18" s="2" t="s">
        <v>63</v>
      </c>
      <c r="E18" s="8" t="s">
        <v>135</v>
      </c>
      <c r="F18" s="3">
        <v>0</v>
      </c>
      <c r="G18" s="11">
        <v>1</v>
      </c>
      <c r="H18" s="11">
        <v>1</v>
      </c>
      <c r="I18" s="11">
        <v>1</v>
      </c>
      <c r="J18" s="3">
        <v>0</v>
      </c>
      <c r="K18" s="11">
        <v>1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11">
        <v>2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4">
        <v>0</v>
      </c>
      <c r="AA18" s="3">
        <f t="shared" si="0"/>
        <v>6</v>
      </c>
    </row>
    <row r="19" spans="1:27" ht="16.5" x14ac:dyDescent="0.25">
      <c r="A19" s="72"/>
      <c r="B19" s="2" t="s">
        <v>88</v>
      </c>
      <c r="C19" s="2" t="s">
        <v>139</v>
      </c>
      <c r="D19" s="2" t="s">
        <v>89</v>
      </c>
      <c r="E19" s="8" t="s">
        <v>137</v>
      </c>
      <c r="F19" s="3">
        <v>0</v>
      </c>
      <c r="G19" s="3">
        <v>0</v>
      </c>
      <c r="H19" s="11">
        <v>1</v>
      </c>
      <c r="I19" s="3">
        <v>0</v>
      </c>
      <c r="J19" s="3">
        <v>0</v>
      </c>
      <c r="K19" s="11">
        <v>1</v>
      </c>
      <c r="L19" s="3">
        <v>0</v>
      </c>
      <c r="M19" s="11">
        <v>1</v>
      </c>
      <c r="N19" s="3">
        <v>0</v>
      </c>
      <c r="O19" s="11">
        <v>1</v>
      </c>
      <c r="P19" s="3">
        <v>0</v>
      </c>
      <c r="Q19" s="3">
        <v>0</v>
      </c>
      <c r="R19" s="3">
        <v>0</v>
      </c>
      <c r="S19" s="3">
        <v>0</v>
      </c>
      <c r="T19" s="11">
        <v>1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4">
        <v>0</v>
      </c>
      <c r="AA19" s="3">
        <f t="shared" si="0"/>
        <v>5</v>
      </c>
    </row>
    <row r="20" spans="1:27" s="9" customFormat="1" ht="15.75" customHeight="1" x14ac:dyDescent="0.3">
      <c r="A20" s="72"/>
      <c r="B20" s="2" t="s">
        <v>88</v>
      </c>
      <c r="C20" s="2" t="s">
        <v>143</v>
      </c>
      <c r="D20" s="2" t="s">
        <v>89</v>
      </c>
      <c r="E20" s="8" t="s">
        <v>137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11">
        <v>1</v>
      </c>
      <c r="P20" s="3">
        <v>0</v>
      </c>
      <c r="Q20" s="3">
        <v>0</v>
      </c>
      <c r="R20" s="3">
        <v>0</v>
      </c>
      <c r="S20" s="3">
        <v>0</v>
      </c>
      <c r="T20" s="11">
        <v>1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4">
        <v>0</v>
      </c>
      <c r="AA20" s="3">
        <f t="shared" si="0"/>
        <v>2</v>
      </c>
    </row>
    <row r="21" spans="1:27" ht="16.5" x14ac:dyDescent="0.25">
      <c r="A21" s="72"/>
      <c r="B21" s="2" t="s">
        <v>90</v>
      </c>
      <c r="C21" s="2" t="s">
        <v>93</v>
      </c>
      <c r="D21" s="2" t="s">
        <v>92</v>
      </c>
      <c r="E21" s="8" t="s">
        <v>135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11">
        <v>1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4">
        <v>0</v>
      </c>
      <c r="AA21" s="7">
        <f t="shared" si="0"/>
        <v>1</v>
      </c>
    </row>
    <row r="22" spans="1:27" ht="16.5" x14ac:dyDescent="0.25">
      <c r="A22" s="72"/>
      <c r="B22" s="2" t="s">
        <v>90</v>
      </c>
      <c r="C22" s="2" t="s">
        <v>91</v>
      </c>
      <c r="D22" s="2" t="s">
        <v>92</v>
      </c>
      <c r="E22" s="8" t="s">
        <v>135</v>
      </c>
      <c r="F22" s="11">
        <v>1</v>
      </c>
      <c r="G22" s="11">
        <v>3</v>
      </c>
      <c r="H22" s="11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11">
        <v>1</v>
      </c>
      <c r="O22" s="3">
        <v>0</v>
      </c>
      <c r="P22" s="3">
        <v>0</v>
      </c>
      <c r="Q22" s="11">
        <v>1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4">
        <v>0</v>
      </c>
      <c r="AA22" s="3">
        <f t="shared" si="0"/>
        <v>7</v>
      </c>
    </row>
    <row r="23" spans="1:27" ht="16.5" x14ac:dyDescent="0.25">
      <c r="A23" s="72"/>
      <c r="B23" s="2" t="s">
        <v>90</v>
      </c>
      <c r="C23" s="2" t="s">
        <v>94</v>
      </c>
      <c r="D23" s="2" t="s">
        <v>92</v>
      </c>
      <c r="E23" s="8" t="s">
        <v>135</v>
      </c>
      <c r="F23" s="11">
        <v>1</v>
      </c>
      <c r="G23" s="11">
        <v>2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4">
        <v>0</v>
      </c>
      <c r="AA23" s="7">
        <f t="shared" si="0"/>
        <v>3</v>
      </c>
    </row>
    <row r="24" spans="1:27" ht="16.5" x14ac:dyDescent="0.25">
      <c r="A24" s="72"/>
      <c r="B24" s="2" t="s">
        <v>90</v>
      </c>
      <c r="C24" s="2" t="s">
        <v>95</v>
      </c>
      <c r="D24" s="2" t="s">
        <v>142</v>
      </c>
      <c r="E24" s="8" t="s">
        <v>135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11">
        <v>1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4">
        <v>0</v>
      </c>
      <c r="AA24" s="3">
        <f t="shared" si="0"/>
        <v>1</v>
      </c>
    </row>
    <row r="25" spans="1:27" ht="16.5" x14ac:dyDescent="0.25">
      <c r="A25" s="72"/>
      <c r="B25" s="2" t="s">
        <v>77</v>
      </c>
      <c r="C25" s="2" t="s">
        <v>79</v>
      </c>
      <c r="D25" s="2" t="s">
        <v>174</v>
      </c>
      <c r="E25" s="8" t="s">
        <v>136</v>
      </c>
      <c r="F25" s="3">
        <v>0</v>
      </c>
      <c r="G25" s="11">
        <v>2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11">
        <v>1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4">
        <v>0</v>
      </c>
      <c r="AA25" s="7">
        <f t="shared" si="0"/>
        <v>3</v>
      </c>
    </row>
    <row r="26" spans="1:27" ht="16.5" x14ac:dyDescent="0.25">
      <c r="A26" s="72"/>
      <c r="B26" s="2" t="s">
        <v>77</v>
      </c>
      <c r="C26" s="2" t="s">
        <v>78</v>
      </c>
      <c r="D26" s="2" t="s">
        <v>174</v>
      </c>
      <c r="E26" s="8" t="s">
        <v>136</v>
      </c>
      <c r="F26" s="11">
        <v>2</v>
      </c>
      <c r="G26" s="11">
        <v>2</v>
      </c>
      <c r="H26" s="11">
        <v>1</v>
      </c>
      <c r="I26" s="11">
        <v>2</v>
      </c>
      <c r="J26" s="11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4">
        <v>0</v>
      </c>
      <c r="AA26" s="3">
        <f t="shared" si="0"/>
        <v>8</v>
      </c>
    </row>
    <row r="27" spans="1:27" ht="17.25" thickBot="1" x14ac:dyDescent="0.3">
      <c r="A27" s="73"/>
      <c r="B27" s="18" t="s">
        <v>70</v>
      </c>
      <c r="C27" s="18" t="s">
        <v>144</v>
      </c>
      <c r="D27" s="18" t="s">
        <v>72</v>
      </c>
      <c r="E27" s="16" t="s">
        <v>135</v>
      </c>
      <c r="F27" s="10">
        <v>0</v>
      </c>
      <c r="G27" s="55">
        <v>2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5">
        <v>0</v>
      </c>
      <c r="AA27" s="32">
        <f t="shared" si="0"/>
        <v>2</v>
      </c>
    </row>
    <row r="28" spans="1:27" ht="17.25" thickBot="1" x14ac:dyDescent="0.3">
      <c r="A28" s="65"/>
      <c r="B28" s="66"/>
      <c r="C28" s="66"/>
      <c r="D28" s="80"/>
      <c r="E28" s="39" t="s">
        <v>151</v>
      </c>
      <c r="F28" s="37">
        <f t="shared" ref="F28:AA28" si="1">SUM(F2:F27)</f>
        <v>5</v>
      </c>
      <c r="G28" s="25">
        <f t="shared" si="1"/>
        <v>39</v>
      </c>
      <c r="H28" s="25">
        <f t="shared" si="1"/>
        <v>6</v>
      </c>
      <c r="I28" s="25">
        <f t="shared" si="1"/>
        <v>5</v>
      </c>
      <c r="J28" s="25">
        <f t="shared" si="1"/>
        <v>1</v>
      </c>
      <c r="K28" s="25">
        <f t="shared" si="1"/>
        <v>6</v>
      </c>
      <c r="L28" s="25">
        <f t="shared" si="1"/>
        <v>0</v>
      </c>
      <c r="M28" s="25">
        <f t="shared" si="1"/>
        <v>1</v>
      </c>
      <c r="N28" s="25">
        <f t="shared" si="1"/>
        <v>7</v>
      </c>
      <c r="O28" s="25">
        <f t="shared" si="1"/>
        <v>2</v>
      </c>
      <c r="P28" s="25">
        <f t="shared" si="1"/>
        <v>0</v>
      </c>
      <c r="Q28" s="25">
        <f t="shared" si="1"/>
        <v>11</v>
      </c>
      <c r="R28" s="25">
        <f t="shared" si="1"/>
        <v>0</v>
      </c>
      <c r="S28" s="25">
        <f t="shared" si="1"/>
        <v>0</v>
      </c>
      <c r="T28" s="25">
        <f t="shared" si="1"/>
        <v>3</v>
      </c>
      <c r="U28" s="25">
        <f t="shared" si="1"/>
        <v>0</v>
      </c>
      <c r="V28" s="25">
        <f t="shared" si="1"/>
        <v>0</v>
      </c>
      <c r="W28" s="25">
        <f t="shared" si="1"/>
        <v>0</v>
      </c>
      <c r="X28" s="25">
        <f t="shared" si="1"/>
        <v>0</v>
      </c>
      <c r="Y28" s="25">
        <f t="shared" si="1"/>
        <v>0</v>
      </c>
      <c r="Z28" s="50">
        <f t="shared" si="1"/>
        <v>0</v>
      </c>
      <c r="AA28" s="51">
        <f t="shared" si="1"/>
        <v>86</v>
      </c>
    </row>
    <row r="29" spans="1:27" ht="17.25" thickBot="1" x14ac:dyDescent="0.3">
      <c r="A29" s="71"/>
      <c r="B29" s="67"/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70"/>
    </row>
    <row r="30" spans="1:27" ht="17.25" thickTop="1" x14ac:dyDescent="0.25">
      <c r="A30" s="77" t="s">
        <v>160</v>
      </c>
      <c r="B30" s="19" t="s">
        <v>46</v>
      </c>
      <c r="C30" s="19" t="s">
        <v>146</v>
      </c>
      <c r="D30" s="19" t="s">
        <v>47</v>
      </c>
      <c r="E30" s="17" t="s">
        <v>135</v>
      </c>
      <c r="F30" s="56">
        <v>2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34">
        <v>0</v>
      </c>
      <c r="AA30" s="35">
        <f t="shared" ref="AA30:AA40" si="2">SUM(F30:Z30)</f>
        <v>2</v>
      </c>
    </row>
    <row r="31" spans="1:27" ht="16.5" x14ac:dyDescent="0.25">
      <c r="A31" s="77"/>
      <c r="B31" s="2" t="s">
        <v>46</v>
      </c>
      <c r="C31" s="2" t="s">
        <v>48</v>
      </c>
      <c r="D31" s="2" t="s">
        <v>47</v>
      </c>
      <c r="E31" s="8" t="s">
        <v>135</v>
      </c>
      <c r="F31" s="11">
        <v>2</v>
      </c>
      <c r="G31" s="11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4">
        <v>0</v>
      </c>
      <c r="AA31" s="3">
        <f t="shared" si="2"/>
        <v>3</v>
      </c>
    </row>
    <row r="32" spans="1:27" ht="16.5" x14ac:dyDescent="0.25">
      <c r="A32" s="77"/>
      <c r="B32" s="2" t="s">
        <v>42</v>
      </c>
      <c r="C32" s="2" t="s">
        <v>44</v>
      </c>
      <c r="D32" s="2" t="s">
        <v>45</v>
      </c>
      <c r="E32" s="8" t="s">
        <v>135</v>
      </c>
      <c r="F32" s="3">
        <v>0</v>
      </c>
      <c r="G32" s="11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4">
        <v>0</v>
      </c>
      <c r="AA32" s="7">
        <f t="shared" si="2"/>
        <v>1</v>
      </c>
    </row>
    <row r="33" spans="1:27" ht="16.5" x14ac:dyDescent="0.25">
      <c r="A33" s="77"/>
      <c r="B33" s="2" t="s">
        <v>37</v>
      </c>
      <c r="C33" s="2" t="s">
        <v>38</v>
      </c>
      <c r="D33" s="2" t="s">
        <v>39</v>
      </c>
      <c r="E33" s="8" t="s">
        <v>135</v>
      </c>
      <c r="F33" s="3">
        <v>0</v>
      </c>
      <c r="G33" s="11">
        <v>1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4">
        <v>0</v>
      </c>
      <c r="AA33" s="3">
        <f t="shared" si="2"/>
        <v>1</v>
      </c>
    </row>
    <row r="34" spans="1:27" ht="16.5" x14ac:dyDescent="0.25">
      <c r="A34" s="77"/>
      <c r="B34" s="2" t="s">
        <v>37</v>
      </c>
      <c r="C34" s="2" t="s">
        <v>40</v>
      </c>
      <c r="D34" s="2" t="s">
        <v>39</v>
      </c>
      <c r="E34" s="8" t="s">
        <v>135</v>
      </c>
      <c r="F34" s="3">
        <v>0</v>
      </c>
      <c r="G34" s="11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4">
        <v>0</v>
      </c>
      <c r="AA34" s="7">
        <f t="shared" si="2"/>
        <v>1</v>
      </c>
    </row>
    <row r="35" spans="1:27" ht="16.5" x14ac:dyDescent="0.25">
      <c r="A35" s="77"/>
      <c r="B35" s="2" t="s">
        <v>37</v>
      </c>
      <c r="C35" s="2" t="s">
        <v>41</v>
      </c>
      <c r="D35" s="2" t="s">
        <v>39</v>
      </c>
      <c r="E35" s="8" t="s">
        <v>135</v>
      </c>
      <c r="F35" s="3">
        <v>0</v>
      </c>
      <c r="G35" s="11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4">
        <v>0</v>
      </c>
      <c r="AA35" s="3">
        <f t="shared" si="2"/>
        <v>1</v>
      </c>
    </row>
    <row r="36" spans="1:27" ht="16.5" x14ac:dyDescent="0.25">
      <c r="A36" s="77"/>
      <c r="B36" s="2" t="s">
        <v>42</v>
      </c>
      <c r="C36" s="2" t="s">
        <v>43</v>
      </c>
      <c r="D36" s="2" t="s">
        <v>39</v>
      </c>
      <c r="E36" s="8" t="s">
        <v>135</v>
      </c>
      <c r="F36" s="11">
        <v>1</v>
      </c>
      <c r="G36" s="11">
        <v>9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11">
        <v>2</v>
      </c>
      <c r="O36" s="3">
        <v>0</v>
      </c>
      <c r="P36" s="3">
        <v>0</v>
      </c>
      <c r="Q36" s="11">
        <v>2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4">
        <v>0</v>
      </c>
      <c r="AA36" s="7">
        <f t="shared" si="2"/>
        <v>14</v>
      </c>
    </row>
    <row r="37" spans="1:27" ht="16.5" x14ac:dyDescent="0.25">
      <c r="A37" s="77"/>
      <c r="B37" s="2" t="s">
        <v>51</v>
      </c>
      <c r="C37" s="2" t="s">
        <v>52</v>
      </c>
      <c r="D37" s="2" t="s">
        <v>53</v>
      </c>
      <c r="E37" s="8" t="s">
        <v>135</v>
      </c>
      <c r="F37" s="3">
        <v>0</v>
      </c>
      <c r="G37" s="11">
        <v>5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4">
        <v>0</v>
      </c>
      <c r="AA37" s="7">
        <f t="shared" si="2"/>
        <v>5</v>
      </c>
    </row>
    <row r="38" spans="1:27" ht="16.5" x14ac:dyDescent="0.25">
      <c r="A38" s="77"/>
      <c r="B38" s="2" t="s">
        <v>54</v>
      </c>
      <c r="C38" s="2" t="s">
        <v>55</v>
      </c>
      <c r="D38" s="2" t="s">
        <v>53</v>
      </c>
      <c r="E38" s="8" t="s">
        <v>135</v>
      </c>
      <c r="F38" s="3">
        <v>0</v>
      </c>
      <c r="G38" s="11">
        <v>2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4">
        <v>0</v>
      </c>
      <c r="AA38" s="3">
        <f t="shared" si="2"/>
        <v>2</v>
      </c>
    </row>
    <row r="39" spans="1:27" ht="16.5" x14ac:dyDescent="0.25">
      <c r="A39" s="77"/>
      <c r="B39" s="2" t="s">
        <v>51</v>
      </c>
      <c r="C39" s="2" t="s">
        <v>52</v>
      </c>
      <c r="D39" s="2" t="s">
        <v>53</v>
      </c>
      <c r="E39" s="8" t="s">
        <v>135</v>
      </c>
      <c r="F39" s="3">
        <v>0</v>
      </c>
      <c r="G39" s="11">
        <v>1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4">
        <v>0</v>
      </c>
      <c r="AA39" s="7">
        <f t="shared" si="2"/>
        <v>1</v>
      </c>
    </row>
    <row r="40" spans="1:27" ht="17.25" thickBot="1" x14ac:dyDescent="0.3">
      <c r="A40" s="78"/>
      <c r="B40" s="18" t="s">
        <v>46</v>
      </c>
      <c r="C40" s="18" t="s">
        <v>49</v>
      </c>
      <c r="D40" s="18" t="s">
        <v>50</v>
      </c>
      <c r="E40" s="16" t="s">
        <v>135</v>
      </c>
      <c r="F40" s="55">
        <v>2</v>
      </c>
      <c r="G40" s="55">
        <v>1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5">
        <v>0</v>
      </c>
      <c r="AA40" s="10">
        <f t="shared" si="2"/>
        <v>3</v>
      </c>
    </row>
    <row r="41" spans="1:27" ht="15" customHeight="1" thickBot="1" x14ac:dyDescent="0.3">
      <c r="A41" s="65"/>
      <c r="B41" s="66"/>
      <c r="C41" s="66"/>
      <c r="D41" s="66"/>
      <c r="E41" s="39" t="s">
        <v>151</v>
      </c>
      <c r="F41" s="31">
        <f t="shared" ref="F41:AA41" si="3">SUM(F30:F40)</f>
        <v>7</v>
      </c>
      <c r="G41" s="25">
        <f t="shared" si="3"/>
        <v>23</v>
      </c>
      <c r="H41" s="25">
        <f t="shared" si="3"/>
        <v>0</v>
      </c>
      <c r="I41" s="25">
        <f t="shared" si="3"/>
        <v>0</v>
      </c>
      <c r="J41" s="25">
        <f t="shared" si="3"/>
        <v>0</v>
      </c>
      <c r="K41" s="25">
        <f t="shared" si="3"/>
        <v>0</v>
      </c>
      <c r="L41" s="25">
        <f t="shared" si="3"/>
        <v>0</v>
      </c>
      <c r="M41" s="25">
        <f t="shared" si="3"/>
        <v>0</v>
      </c>
      <c r="N41" s="25">
        <f t="shared" si="3"/>
        <v>2</v>
      </c>
      <c r="O41" s="25">
        <f t="shared" si="3"/>
        <v>0</v>
      </c>
      <c r="P41" s="25">
        <f t="shared" si="3"/>
        <v>0</v>
      </c>
      <c r="Q41" s="25">
        <f t="shared" si="3"/>
        <v>2</v>
      </c>
      <c r="R41" s="25">
        <f t="shared" si="3"/>
        <v>0</v>
      </c>
      <c r="S41" s="25">
        <f t="shared" si="3"/>
        <v>0</v>
      </c>
      <c r="T41" s="25">
        <f t="shared" si="3"/>
        <v>0</v>
      </c>
      <c r="U41" s="25">
        <f t="shared" si="3"/>
        <v>0</v>
      </c>
      <c r="V41" s="25">
        <f t="shared" si="3"/>
        <v>0</v>
      </c>
      <c r="W41" s="25">
        <f t="shared" si="3"/>
        <v>0</v>
      </c>
      <c r="X41" s="25">
        <f t="shared" si="3"/>
        <v>0</v>
      </c>
      <c r="Y41" s="25">
        <f t="shared" si="3"/>
        <v>0</v>
      </c>
      <c r="Z41" s="50">
        <f t="shared" si="3"/>
        <v>0</v>
      </c>
      <c r="AA41" s="53">
        <f t="shared" si="3"/>
        <v>34</v>
      </c>
    </row>
    <row r="42" spans="1:27" ht="15" customHeight="1" thickBot="1" x14ac:dyDescent="0.3">
      <c r="A42" s="71"/>
      <c r="B42" s="67"/>
      <c r="C42" s="67"/>
      <c r="D42" s="67"/>
      <c r="E42" s="67"/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8"/>
    </row>
    <row r="43" spans="1:27" ht="17.25" thickTop="1" x14ac:dyDescent="0.25">
      <c r="A43" s="72" t="s">
        <v>161</v>
      </c>
      <c r="B43" s="19" t="s">
        <v>128</v>
      </c>
      <c r="C43" s="19" t="s">
        <v>129</v>
      </c>
      <c r="D43" s="43" t="s">
        <v>173</v>
      </c>
      <c r="E43" s="17" t="s">
        <v>137</v>
      </c>
      <c r="F43" s="5">
        <v>0</v>
      </c>
      <c r="G43" s="56">
        <v>1</v>
      </c>
      <c r="H43" s="5">
        <v>0</v>
      </c>
      <c r="I43" s="5">
        <v>0</v>
      </c>
      <c r="J43" s="5">
        <v>0</v>
      </c>
      <c r="K43" s="56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34">
        <v>0</v>
      </c>
      <c r="AA43" s="5">
        <f t="shared" ref="AA43:AA56" si="4">SUM(F43:Z43)</f>
        <v>2</v>
      </c>
    </row>
    <row r="44" spans="1:27" ht="16.5" x14ac:dyDescent="0.25">
      <c r="A44" s="72"/>
      <c r="B44" s="2" t="s">
        <v>130</v>
      </c>
      <c r="C44" s="2" t="s">
        <v>131</v>
      </c>
      <c r="D44" s="46" t="s">
        <v>173</v>
      </c>
      <c r="E44" s="8" t="s">
        <v>137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11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11">
        <v>1</v>
      </c>
      <c r="Z44" s="4">
        <v>0</v>
      </c>
      <c r="AA44" s="7">
        <f t="shared" si="4"/>
        <v>2</v>
      </c>
    </row>
    <row r="45" spans="1:27" ht="16.5" x14ac:dyDescent="0.25">
      <c r="A45" s="72"/>
      <c r="B45" s="2" t="s">
        <v>128</v>
      </c>
      <c r="C45" s="2" t="s">
        <v>132</v>
      </c>
      <c r="D45" s="76" t="s">
        <v>173</v>
      </c>
      <c r="E45" s="8" t="s">
        <v>137</v>
      </c>
      <c r="F45" s="3">
        <v>0</v>
      </c>
      <c r="G45" s="11">
        <v>1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4">
        <v>0</v>
      </c>
      <c r="AA45" s="3">
        <f t="shared" si="4"/>
        <v>1</v>
      </c>
    </row>
    <row r="46" spans="1:27" ht="16.5" x14ac:dyDescent="0.25">
      <c r="A46" s="72"/>
      <c r="B46" s="2" t="s">
        <v>128</v>
      </c>
      <c r="C46" s="2" t="s">
        <v>133</v>
      </c>
      <c r="D46" s="75"/>
      <c r="E46" s="8" t="s">
        <v>137</v>
      </c>
      <c r="F46" s="3">
        <v>0</v>
      </c>
      <c r="G46" s="11">
        <v>5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4">
        <v>0</v>
      </c>
      <c r="AA46" s="7">
        <f t="shared" si="4"/>
        <v>5</v>
      </c>
    </row>
    <row r="47" spans="1:27" s="1" customFormat="1" ht="18.75" customHeight="1" x14ac:dyDescent="0.3">
      <c r="A47" s="72"/>
      <c r="B47" s="2" t="s">
        <v>122</v>
      </c>
      <c r="C47" s="2" t="s">
        <v>123</v>
      </c>
      <c r="D47" s="46" t="s">
        <v>172</v>
      </c>
      <c r="E47" s="8" t="s">
        <v>137</v>
      </c>
      <c r="F47" s="3">
        <v>0</v>
      </c>
      <c r="G47" s="11">
        <v>2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11">
        <v>1</v>
      </c>
      <c r="Y47" s="3">
        <v>0</v>
      </c>
      <c r="Z47" s="4">
        <v>0</v>
      </c>
      <c r="AA47" s="3">
        <f t="shared" si="4"/>
        <v>3</v>
      </c>
    </row>
    <row r="48" spans="1:27" s="1" customFormat="1" ht="18.75" customHeight="1" x14ac:dyDescent="0.3">
      <c r="A48" s="72"/>
      <c r="B48" s="2" t="s">
        <v>124</v>
      </c>
      <c r="C48" s="2" t="s">
        <v>125</v>
      </c>
      <c r="D48" s="46" t="s">
        <v>172</v>
      </c>
      <c r="E48" s="8" t="s">
        <v>137</v>
      </c>
      <c r="F48" s="3">
        <v>0</v>
      </c>
      <c r="G48" s="11">
        <v>3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4">
        <v>0</v>
      </c>
      <c r="AA48" s="3">
        <f t="shared" si="4"/>
        <v>3</v>
      </c>
    </row>
    <row r="49" spans="1:27" s="1" customFormat="1" ht="18.75" customHeight="1" x14ac:dyDescent="0.3">
      <c r="A49" s="72"/>
      <c r="B49" s="2" t="s">
        <v>124</v>
      </c>
      <c r="C49" s="2" t="s">
        <v>147</v>
      </c>
      <c r="D49" s="46" t="s">
        <v>172</v>
      </c>
      <c r="E49" s="8" t="s">
        <v>137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11">
        <v>1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11">
        <v>1</v>
      </c>
      <c r="V49" s="3">
        <v>0</v>
      </c>
      <c r="W49" s="3">
        <v>0</v>
      </c>
      <c r="X49" s="3">
        <v>0</v>
      </c>
      <c r="Y49" s="3">
        <v>0</v>
      </c>
      <c r="Z49" s="4">
        <v>0</v>
      </c>
      <c r="AA49" s="3">
        <f t="shared" si="4"/>
        <v>2</v>
      </c>
    </row>
    <row r="50" spans="1:27" s="1" customFormat="1" ht="18" customHeight="1" x14ac:dyDescent="0.3">
      <c r="A50" s="72"/>
      <c r="B50" s="2" t="s">
        <v>118</v>
      </c>
      <c r="C50" s="2" t="s">
        <v>119</v>
      </c>
      <c r="D50" s="76" t="s">
        <v>171</v>
      </c>
      <c r="E50" s="8" t="s">
        <v>137</v>
      </c>
      <c r="F50" s="3">
        <v>0</v>
      </c>
      <c r="G50" s="11">
        <v>1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4">
        <v>0</v>
      </c>
      <c r="AA50" s="3">
        <f t="shared" si="4"/>
        <v>1</v>
      </c>
    </row>
    <row r="51" spans="1:27" s="1" customFormat="1" ht="15.75" customHeight="1" x14ac:dyDescent="0.3">
      <c r="A51" s="72"/>
      <c r="B51" s="2" t="s">
        <v>120</v>
      </c>
      <c r="C51" s="2" t="s">
        <v>121</v>
      </c>
      <c r="D51" s="75"/>
      <c r="E51" s="8" t="s">
        <v>137</v>
      </c>
      <c r="F51" s="11">
        <v>2</v>
      </c>
      <c r="G51" s="11">
        <v>5</v>
      </c>
      <c r="H51" s="11">
        <v>1</v>
      </c>
      <c r="I51" s="11">
        <v>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4">
        <v>0</v>
      </c>
      <c r="AA51" s="3">
        <f t="shared" si="4"/>
        <v>9</v>
      </c>
    </row>
    <row r="52" spans="1:27" s="1" customFormat="1" ht="18.75" customHeight="1" x14ac:dyDescent="0.3">
      <c r="A52" s="72"/>
      <c r="B52" s="2" t="s">
        <v>126</v>
      </c>
      <c r="C52" s="2" t="s">
        <v>127</v>
      </c>
      <c r="D52" s="46" t="s">
        <v>170</v>
      </c>
      <c r="E52" s="8" t="s">
        <v>137</v>
      </c>
      <c r="F52" s="3">
        <v>0</v>
      </c>
      <c r="G52" s="11">
        <v>2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11">
        <v>1</v>
      </c>
      <c r="Z52" s="4">
        <v>0</v>
      </c>
      <c r="AA52" s="3">
        <f t="shared" si="4"/>
        <v>3</v>
      </c>
    </row>
    <row r="53" spans="1:27" s="1" customFormat="1" ht="15.75" customHeight="1" x14ac:dyDescent="0.3">
      <c r="A53" s="72"/>
      <c r="B53" s="2" t="s">
        <v>126</v>
      </c>
      <c r="C53" s="2" t="s">
        <v>157</v>
      </c>
      <c r="D53" s="46" t="s">
        <v>170</v>
      </c>
      <c r="E53" s="8" t="s">
        <v>137</v>
      </c>
      <c r="F53" s="3">
        <v>0</v>
      </c>
      <c r="G53" s="3">
        <v>0</v>
      </c>
      <c r="H53" s="3">
        <v>0</v>
      </c>
      <c r="I53" s="11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4">
        <v>0</v>
      </c>
      <c r="AA53" s="3">
        <f t="shared" si="4"/>
        <v>1</v>
      </c>
    </row>
    <row r="54" spans="1:27" s="1" customFormat="1" ht="17.25" customHeight="1" x14ac:dyDescent="0.3">
      <c r="A54" s="72"/>
      <c r="B54" s="2" t="s">
        <v>25</v>
      </c>
      <c r="C54" s="2" t="s">
        <v>110</v>
      </c>
      <c r="D54" s="76" t="s">
        <v>169</v>
      </c>
      <c r="E54" s="8" t="s">
        <v>137</v>
      </c>
      <c r="F54" s="3">
        <v>0</v>
      </c>
      <c r="G54" s="11">
        <v>1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4">
        <v>0</v>
      </c>
      <c r="AA54" s="3">
        <f t="shared" si="4"/>
        <v>1</v>
      </c>
    </row>
    <row r="55" spans="1:27" s="1" customFormat="1" ht="16.5" customHeight="1" x14ac:dyDescent="0.3">
      <c r="A55" s="72"/>
      <c r="B55" s="2" t="s">
        <v>25</v>
      </c>
      <c r="C55" s="2" t="s">
        <v>111</v>
      </c>
      <c r="D55" s="75"/>
      <c r="E55" s="8" t="s">
        <v>137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11">
        <v>1</v>
      </c>
      <c r="Z55" s="4">
        <v>0</v>
      </c>
      <c r="AA55" s="3">
        <f t="shared" si="4"/>
        <v>1</v>
      </c>
    </row>
    <row r="56" spans="1:27" s="1" customFormat="1" ht="17.25" customHeight="1" x14ac:dyDescent="0.3">
      <c r="A56" s="72"/>
      <c r="B56" s="2" t="s">
        <v>112</v>
      </c>
      <c r="C56" s="2" t="s">
        <v>113</v>
      </c>
      <c r="D56" s="46" t="s">
        <v>169</v>
      </c>
      <c r="E56" s="8" t="s">
        <v>137</v>
      </c>
      <c r="F56" s="3">
        <v>0</v>
      </c>
      <c r="G56" s="11">
        <v>2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11">
        <v>1</v>
      </c>
      <c r="Q56" s="11">
        <v>2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4">
        <v>0</v>
      </c>
      <c r="AA56" s="3">
        <f t="shared" si="4"/>
        <v>5</v>
      </c>
    </row>
    <row r="57" spans="1:27" s="1" customFormat="1" ht="18.75" customHeight="1" x14ac:dyDescent="0.3">
      <c r="A57" s="72"/>
      <c r="B57" s="2" t="s">
        <v>112</v>
      </c>
      <c r="C57" s="2" t="s">
        <v>114</v>
      </c>
      <c r="D57" s="76" t="s">
        <v>169</v>
      </c>
      <c r="E57" s="8" t="s">
        <v>137</v>
      </c>
      <c r="F57" s="3">
        <v>0</v>
      </c>
      <c r="G57" s="11">
        <v>1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4">
        <v>0</v>
      </c>
      <c r="AA57" s="3">
        <f>SUM(F57:U57)</f>
        <v>1</v>
      </c>
    </row>
    <row r="58" spans="1:27" s="1" customFormat="1" ht="20.25" customHeight="1" x14ac:dyDescent="0.3">
      <c r="A58" s="72"/>
      <c r="B58" s="2" t="s">
        <v>112</v>
      </c>
      <c r="C58" s="2" t="s">
        <v>115</v>
      </c>
      <c r="D58" s="75"/>
      <c r="E58" s="8" t="s">
        <v>137</v>
      </c>
      <c r="F58" s="3">
        <v>0</v>
      </c>
      <c r="G58" s="11">
        <v>3</v>
      </c>
      <c r="H58" s="11">
        <v>1</v>
      </c>
      <c r="I58" s="11">
        <v>1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11">
        <v>1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4">
        <v>0</v>
      </c>
      <c r="AA58" s="3">
        <f>SUM(F58:U58)</f>
        <v>6</v>
      </c>
    </row>
    <row r="59" spans="1:27" s="1" customFormat="1" ht="19.5" customHeight="1" x14ac:dyDescent="0.3">
      <c r="A59" s="72"/>
      <c r="B59" s="2" t="s">
        <v>112</v>
      </c>
      <c r="C59" s="2" t="s">
        <v>116</v>
      </c>
      <c r="D59" s="46" t="s">
        <v>169</v>
      </c>
      <c r="E59" s="8" t="s">
        <v>137</v>
      </c>
      <c r="F59" s="3">
        <v>0</v>
      </c>
      <c r="G59" s="11">
        <v>1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4">
        <v>0</v>
      </c>
      <c r="AA59" s="3">
        <f>SUM(F59:U59)</f>
        <v>1</v>
      </c>
    </row>
    <row r="60" spans="1:27" s="1" customFormat="1" ht="20.25" customHeight="1" x14ac:dyDescent="0.3">
      <c r="A60" s="72"/>
      <c r="B60" s="2" t="s">
        <v>112</v>
      </c>
      <c r="C60" s="2" t="s">
        <v>117</v>
      </c>
      <c r="D60" s="46" t="s">
        <v>168</v>
      </c>
      <c r="E60" s="8" t="s">
        <v>137</v>
      </c>
      <c r="F60" s="3">
        <v>0</v>
      </c>
      <c r="G60" s="11">
        <v>2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4">
        <v>0</v>
      </c>
      <c r="AA60" s="3">
        <f>SUM(F60:U60)</f>
        <v>2</v>
      </c>
    </row>
    <row r="61" spans="1:27" s="1" customFormat="1" ht="21" customHeight="1" thickBot="1" x14ac:dyDescent="0.35">
      <c r="A61" s="73"/>
      <c r="B61" s="18" t="s">
        <v>130</v>
      </c>
      <c r="C61" s="18" t="s">
        <v>134</v>
      </c>
      <c r="D61" s="42" t="s">
        <v>167</v>
      </c>
      <c r="E61" s="16" t="s">
        <v>137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10">
        <v>0</v>
      </c>
      <c r="N61" s="10">
        <v>0</v>
      </c>
      <c r="O61" s="10">
        <v>0</v>
      </c>
      <c r="P61" s="10">
        <v>0</v>
      </c>
      <c r="Q61" s="10">
        <v>0</v>
      </c>
      <c r="R61" s="55">
        <v>1</v>
      </c>
      <c r="S61" s="10">
        <v>0</v>
      </c>
      <c r="T61" s="10">
        <v>0</v>
      </c>
      <c r="U61" s="10">
        <v>0</v>
      </c>
      <c r="V61" s="10">
        <v>0</v>
      </c>
      <c r="W61" s="10">
        <v>0</v>
      </c>
      <c r="X61" s="10">
        <v>0</v>
      </c>
      <c r="Y61" s="10">
        <v>0</v>
      </c>
      <c r="Z61" s="10">
        <v>0</v>
      </c>
      <c r="AA61" s="10">
        <f>SUM(F61:Z61)</f>
        <v>1</v>
      </c>
    </row>
    <row r="62" spans="1:27" s="1" customFormat="1" ht="15" customHeight="1" thickBot="1" x14ac:dyDescent="0.35">
      <c r="A62" s="27"/>
      <c r="B62" s="28"/>
      <c r="C62" s="28"/>
      <c r="D62" s="30"/>
      <c r="E62" s="39" t="s">
        <v>151</v>
      </c>
      <c r="F62" s="37">
        <f>SUM(F47:F61)</f>
        <v>2</v>
      </c>
      <c r="G62" s="25">
        <f>SUM(G43:G61)</f>
        <v>30</v>
      </c>
      <c r="H62" s="25">
        <f t="shared" ref="H62:Z62" si="5">SUM(H47:H61)</f>
        <v>2</v>
      </c>
      <c r="I62" s="25">
        <f t="shared" si="5"/>
        <v>3</v>
      </c>
      <c r="J62" s="25">
        <f t="shared" si="5"/>
        <v>0</v>
      </c>
      <c r="K62" s="25">
        <f t="shared" si="5"/>
        <v>0</v>
      </c>
      <c r="L62" s="25">
        <f t="shared" si="5"/>
        <v>1</v>
      </c>
      <c r="M62" s="25">
        <f t="shared" si="5"/>
        <v>0</v>
      </c>
      <c r="N62" s="25">
        <f t="shared" si="5"/>
        <v>0</v>
      </c>
      <c r="O62" s="25">
        <f t="shared" si="5"/>
        <v>0</v>
      </c>
      <c r="P62" s="25">
        <f t="shared" si="5"/>
        <v>1</v>
      </c>
      <c r="Q62" s="25">
        <f t="shared" si="5"/>
        <v>3</v>
      </c>
      <c r="R62" s="25">
        <f t="shared" si="5"/>
        <v>1</v>
      </c>
      <c r="S62" s="25">
        <f t="shared" si="5"/>
        <v>0</v>
      </c>
      <c r="T62" s="25">
        <f t="shared" si="5"/>
        <v>0</v>
      </c>
      <c r="U62" s="25">
        <f t="shared" si="5"/>
        <v>1</v>
      </c>
      <c r="V62" s="25">
        <f t="shared" si="5"/>
        <v>0</v>
      </c>
      <c r="W62" s="25">
        <f t="shared" si="5"/>
        <v>0</v>
      </c>
      <c r="X62" s="25">
        <f t="shared" si="5"/>
        <v>1</v>
      </c>
      <c r="Y62" s="25">
        <f t="shared" si="5"/>
        <v>2</v>
      </c>
      <c r="Z62" s="29">
        <f t="shared" si="5"/>
        <v>0</v>
      </c>
      <c r="AA62" s="53">
        <f>SUM(AA43:AA61)</f>
        <v>50</v>
      </c>
    </row>
    <row r="63" spans="1:27" s="1" customFormat="1" ht="15.75" customHeight="1" thickBot="1" x14ac:dyDescent="0.35">
      <c r="A63" s="69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69"/>
      <c r="T63" s="69"/>
      <c r="U63" s="69"/>
      <c r="V63" s="69"/>
      <c r="W63" s="69"/>
      <c r="X63" s="69"/>
      <c r="Y63" s="69"/>
      <c r="Z63" s="69"/>
      <c r="AA63" s="70"/>
    </row>
    <row r="64" spans="1:27" s="9" customFormat="1" ht="15.75" customHeight="1" thickTop="1" x14ac:dyDescent="0.3">
      <c r="A64" s="72" t="s">
        <v>162</v>
      </c>
      <c r="B64" s="19" t="s">
        <v>101</v>
      </c>
      <c r="C64" s="19" t="s">
        <v>102</v>
      </c>
      <c r="D64" s="74" t="s">
        <v>156</v>
      </c>
      <c r="E64" s="17" t="s">
        <v>135</v>
      </c>
      <c r="F64" s="5">
        <v>0</v>
      </c>
      <c r="G64" s="5">
        <v>2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5">
        <v>0</v>
      </c>
      <c r="T64" s="5">
        <v>0</v>
      </c>
      <c r="U64" s="5">
        <v>0</v>
      </c>
      <c r="V64" s="5">
        <v>0</v>
      </c>
      <c r="W64" s="5">
        <v>0</v>
      </c>
      <c r="X64" s="5">
        <v>0</v>
      </c>
      <c r="Y64" s="5">
        <v>0</v>
      </c>
      <c r="Z64" s="34">
        <v>0</v>
      </c>
      <c r="AA64" s="5">
        <f t="shared" ref="AA64:AA71" si="6">SUM(F64:Z64)</f>
        <v>2</v>
      </c>
    </row>
    <row r="65" spans="1:27" ht="16.5" x14ac:dyDescent="0.25">
      <c r="A65" s="72"/>
      <c r="B65" s="2" t="s">
        <v>103</v>
      </c>
      <c r="C65" s="2" t="s">
        <v>102</v>
      </c>
      <c r="D65" s="75"/>
      <c r="E65" s="8" t="s">
        <v>135</v>
      </c>
      <c r="F65" s="3">
        <v>0</v>
      </c>
      <c r="G65" s="3">
        <v>1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4">
        <v>0</v>
      </c>
      <c r="AA65" s="7">
        <f t="shared" si="6"/>
        <v>1</v>
      </c>
    </row>
    <row r="66" spans="1:27" ht="16.5" x14ac:dyDescent="0.25">
      <c r="A66" s="72"/>
      <c r="B66" s="2" t="s">
        <v>103</v>
      </c>
      <c r="C66" s="2" t="s">
        <v>104</v>
      </c>
      <c r="D66" s="46" t="s">
        <v>158</v>
      </c>
      <c r="E66" s="8" t="s">
        <v>135</v>
      </c>
      <c r="F66" s="3">
        <v>0</v>
      </c>
      <c r="G66" s="3">
        <v>1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11">
        <v>1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4">
        <v>0</v>
      </c>
      <c r="AA66" s="3">
        <f t="shared" si="6"/>
        <v>2</v>
      </c>
    </row>
    <row r="67" spans="1:27" ht="16.5" x14ac:dyDescent="0.25">
      <c r="A67" s="72"/>
      <c r="B67" s="2" t="s">
        <v>103</v>
      </c>
      <c r="C67" s="2" t="s">
        <v>105</v>
      </c>
      <c r="D67" s="46" t="s">
        <v>156</v>
      </c>
      <c r="E67" s="8" t="s">
        <v>135</v>
      </c>
      <c r="F67" s="3">
        <v>0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4">
        <v>0</v>
      </c>
      <c r="AA67" s="7">
        <f t="shared" si="6"/>
        <v>1</v>
      </c>
    </row>
    <row r="68" spans="1:27" ht="16.5" x14ac:dyDescent="0.25">
      <c r="A68" s="72"/>
      <c r="B68" s="2" t="s">
        <v>103</v>
      </c>
      <c r="C68" s="2" t="s">
        <v>109</v>
      </c>
      <c r="D68" s="46" t="s">
        <v>155</v>
      </c>
      <c r="E68" s="8" t="s">
        <v>135</v>
      </c>
      <c r="F68" s="3">
        <v>0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4">
        <v>0</v>
      </c>
      <c r="AA68" s="3">
        <f t="shared" si="6"/>
        <v>1</v>
      </c>
    </row>
    <row r="69" spans="1:27" s="1" customFormat="1" ht="19.5" customHeight="1" x14ac:dyDescent="0.3">
      <c r="A69" s="72"/>
      <c r="B69" s="2" t="s">
        <v>103</v>
      </c>
      <c r="C69" s="2" t="s">
        <v>108</v>
      </c>
      <c r="D69" s="46" t="s">
        <v>154</v>
      </c>
      <c r="E69" s="8" t="s">
        <v>135</v>
      </c>
      <c r="F69" s="3">
        <v>0</v>
      </c>
      <c r="G69" s="3">
        <v>2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4">
        <v>0</v>
      </c>
      <c r="AA69" s="3">
        <f t="shared" si="6"/>
        <v>2</v>
      </c>
    </row>
    <row r="70" spans="1:27" s="1" customFormat="1" ht="18" customHeight="1" x14ac:dyDescent="0.3">
      <c r="A70" s="72"/>
      <c r="B70" s="2" t="s">
        <v>103</v>
      </c>
      <c r="C70" s="2" t="s">
        <v>107</v>
      </c>
      <c r="D70" s="46" t="s">
        <v>153</v>
      </c>
      <c r="E70" s="8" t="s">
        <v>135</v>
      </c>
      <c r="F70" s="3">
        <v>0</v>
      </c>
      <c r="G70" s="3">
        <v>1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4">
        <v>0</v>
      </c>
      <c r="AA70" s="3">
        <f t="shared" si="6"/>
        <v>1</v>
      </c>
    </row>
    <row r="71" spans="1:27" s="1" customFormat="1" ht="16.5" customHeight="1" thickBot="1" x14ac:dyDescent="0.35">
      <c r="A71" s="73"/>
      <c r="B71" s="18" t="s">
        <v>103</v>
      </c>
      <c r="C71" s="18" t="s">
        <v>106</v>
      </c>
      <c r="D71" s="42" t="s">
        <v>152</v>
      </c>
      <c r="E71" s="16" t="s">
        <v>135</v>
      </c>
      <c r="F71" s="10">
        <v>0</v>
      </c>
      <c r="G71" s="10">
        <v>2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5">
        <v>0</v>
      </c>
      <c r="AA71" s="10">
        <f t="shared" si="6"/>
        <v>2</v>
      </c>
    </row>
    <row r="72" spans="1:27" s="1" customFormat="1" ht="16.5" customHeight="1" thickBot="1" x14ac:dyDescent="0.35">
      <c r="A72" s="65"/>
      <c r="B72" s="66"/>
      <c r="C72" s="66"/>
      <c r="D72" s="66"/>
      <c r="E72" s="41" t="s">
        <v>151</v>
      </c>
      <c r="F72" s="31">
        <f>SUM(F65:F71)</f>
        <v>0</v>
      </c>
      <c r="G72" s="60">
        <f t="shared" ref="G72:AA72" si="7">SUM(G64:G71)</f>
        <v>11</v>
      </c>
      <c r="H72" s="25">
        <f t="shared" si="7"/>
        <v>0</v>
      </c>
      <c r="I72" s="25">
        <f t="shared" si="7"/>
        <v>0</v>
      </c>
      <c r="J72" s="25">
        <f t="shared" si="7"/>
        <v>0</v>
      </c>
      <c r="K72" s="25">
        <f t="shared" si="7"/>
        <v>0</v>
      </c>
      <c r="L72" s="25">
        <f t="shared" si="7"/>
        <v>0</v>
      </c>
      <c r="M72" s="25">
        <f t="shared" si="7"/>
        <v>0</v>
      </c>
      <c r="N72" s="60">
        <f t="shared" si="7"/>
        <v>1</v>
      </c>
      <c r="O72" s="25">
        <f t="shared" si="7"/>
        <v>0</v>
      </c>
      <c r="P72" s="25">
        <f t="shared" si="7"/>
        <v>0</v>
      </c>
      <c r="Q72" s="25">
        <f t="shared" si="7"/>
        <v>0</v>
      </c>
      <c r="R72" s="25">
        <f t="shared" si="7"/>
        <v>0</v>
      </c>
      <c r="S72" s="25">
        <f t="shared" si="7"/>
        <v>0</v>
      </c>
      <c r="T72" s="25">
        <f t="shared" si="7"/>
        <v>0</v>
      </c>
      <c r="U72" s="25">
        <f t="shared" si="7"/>
        <v>0</v>
      </c>
      <c r="V72" s="25">
        <f t="shared" si="7"/>
        <v>0</v>
      </c>
      <c r="W72" s="25">
        <f t="shared" si="7"/>
        <v>0</v>
      </c>
      <c r="X72" s="25">
        <f t="shared" si="7"/>
        <v>0</v>
      </c>
      <c r="Y72" s="25">
        <f t="shared" si="7"/>
        <v>0</v>
      </c>
      <c r="Z72" s="50">
        <f t="shared" si="7"/>
        <v>0</v>
      </c>
      <c r="AA72" s="53">
        <f t="shared" si="7"/>
        <v>12</v>
      </c>
    </row>
    <row r="73" spans="1:27" s="1" customFormat="1" ht="18.75" customHeight="1" thickBot="1" x14ac:dyDescent="0.35">
      <c r="A73" s="67"/>
      <c r="B73" s="67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67"/>
      <c r="P73" s="67"/>
      <c r="Q73" s="67"/>
      <c r="R73" s="67"/>
      <c r="S73" s="67"/>
      <c r="T73" s="67"/>
      <c r="U73" s="67"/>
      <c r="V73" s="67"/>
      <c r="W73" s="67"/>
      <c r="X73" s="67"/>
      <c r="Y73" s="67"/>
      <c r="Z73" s="67"/>
      <c r="AA73" s="68"/>
    </row>
    <row r="74" spans="1:27" ht="17.25" thickTop="1" x14ac:dyDescent="0.25">
      <c r="A74" s="72" t="s">
        <v>163</v>
      </c>
      <c r="B74" s="19" t="s">
        <v>25</v>
      </c>
      <c r="C74" s="19" t="s">
        <v>26</v>
      </c>
      <c r="D74" s="19" t="s">
        <v>27</v>
      </c>
      <c r="E74" s="12" t="s">
        <v>136</v>
      </c>
      <c r="F74" s="5">
        <v>0</v>
      </c>
      <c r="G74" s="56">
        <v>1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5">
        <v>0</v>
      </c>
      <c r="T74" s="5">
        <v>0</v>
      </c>
      <c r="U74" s="5">
        <v>0</v>
      </c>
      <c r="V74" s="5">
        <v>0</v>
      </c>
      <c r="W74" s="5">
        <v>0</v>
      </c>
      <c r="X74" s="5">
        <v>0</v>
      </c>
      <c r="Y74" s="5">
        <v>0</v>
      </c>
      <c r="Z74" s="5">
        <v>0</v>
      </c>
      <c r="AA74" s="49">
        <f>SUM(F74:Z74)</f>
        <v>1</v>
      </c>
    </row>
    <row r="75" spans="1:27" ht="16.5" x14ac:dyDescent="0.25">
      <c r="A75" s="72"/>
      <c r="B75" s="2" t="s">
        <v>30</v>
      </c>
      <c r="C75" s="2" t="s">
        <v>31</v>
      </c>
      <c r="D75" s="2" t="s">
        <v>27</v>
      </c>
      <c r="E75" s="20" t="s">
        <v>136</v>
      </c>
      <c r="F75" s="3">
        <v>0</v>
      </c>
      <c r="G75" s="11">
        <v>6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11">
        <v>1</v>
      </c>
      <c r="N75" s="11">
        <v>1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21">
        <f>SUM(F75:Z75)</f>
        <v>8</v>
      </c>
    </row>
    <row r="76" spans="1:27" ht="16.5" x14ac:dyDescent="0.25">
      <c r="A76" s="72"/>
      <c r="B76" s="2" t="s">
        <v>28</v>
      </c>
      <c r="C76" s="2" t="s">
        <v>175</v>
      </c>
      <c r="D76" s="2" t="s">
        <v>27</v>
      </c>
      <c r="E76" s="20" t="s">
        <v>136</v>
      </c>
      <c r="F76" s="3">
        <v>0</v>
      </c>
      <c r="G76" s="11">
        <v>2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22">
        <f>SUM(F76:Z76)</f>
        <v>2</v>
      </c>
    </row>
    <row r="77" spans="1:27" ht="16.5" x14ac:dyDescent="0.25">
      <c r="A77" s="72"/>
      <c r="B77" s="2" t="s">
        <v>28</v>
      </c>
      <c r="C77" s="2" t="s">
        <v>29</v>
      </c>
      <c r="D77" s="2" t="s">
        <v>27</v>
      </c>
      <c r="E77" s="20" t="s">
        <v>136</v>
      </c>
      <c r="F77" s="3">
        <v>0</v>
      </c>
      <c r="G77" s="11">
        <v>2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21">
        <f>SUM(F77:Z77)</f>
        <v>2</v>
      </c>
    </row>
    <row r="78" spans="1:27" s="9" customFormat="1" ht="16.5" customHeight="1" x14ac:dyDescent="0.3">
      <c r="A78" s="72"/>
      <c r="B78" s="2" t="s">
        <v>30</v>
      </c>
      <c r="C78" s="2" t="s">
        <v>34</v>
      </c>
      <c r="D78" s="2" t="s">
        <v>33</v>
      </c>
      <c r="E78" s="8" t="s">
        <v>136</v>
      </c>
      <c r="F78" s="3">
        <v>0</v>
      </c>
      <c r="G78" s="11">
        <v>1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11">
        <v>1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4">
        <v>0</v>
      </c>
      <c r="AA78" s="3">
        <v>2</v>
      </c>
    </row>
    <row r="79" spans="1:27" ht="16.5" x14ac:dyDescent="0.25">
      <c r="A79" s="72"/>
      <c r="B79" s="2" t="s">
        <v>30</v>
      </c>
      <c r="C79" s="2" t="s">
        <v>32</v>
      </c>
      <c r="D79" s="2" t="s">
        <v>33</v>
      </c>
      <c r="E79" s="20" t="s">
        <v>136</v>
      </c>
      <c r="F79" s="3">
        <v>0</v>
      </c>
      <c r="G79" s="11">
        <v>4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21">
        <f>SUM(F79:Z79)</f>
        <v>4</v>
      </c>
    </row>
    <row r="80" spans="1:27" s="1" customFormat="1" ht="18.75" customHeight="1" thickBot="1" x14ac:dyDescent="0.35">
      <c r="A80" s="73"/>
      <c r="B80" s="18" t="s">
        <v>30</v>
      </c>
      <c r="C80" s="18" t="s">
        <v>35</v>
      </c>
      <c r="D80" s="18" t="s">
        <v>36</v>
      </c>
      <c r="E80" s="23" t="s">
        <v>136</v>
      </c>
      <c r="F80" s="10">
        <v>0</v>
      </c>
      <c r="G80" s="55">
        <v>1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0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0</v>
      </c>
      <c r="Y80" s="10">
        <v>0</v>
      </c>
      <c r="Z80" s="10">
        <v>0</v>
      </c>
      <c r="AA80" s="24">
        <f>SUM(F80:Z80)</f>
        <v>1</v>
      </c>
    </row>
    <row r="81" spans="1:27" s="1" customFormat="1" ht="14.25" customHeight="1" thickBot="1" x14ac:dyDescent="0.35">
      <c r="A81" s="65"/>
      <c r="B81" s="66"/>
      <c r="C81" s="66"/>
      <c r="D81" s="66"/>
      <c r="E81" s="39" t="s">
        <v>151</v>
      </c>
      <c r="F81" s="25">
        <f t="shared" ref="F81:Z81" si="8">SUM(F74:F79)</f>
        <v>0</v>
      </c>
      <c r="G81" s="25">
        <f>SUM(G74:G80)</f>
        <v>17</v>
      </c>
      <c r="H81" s="25">
        <f t="shared" si="8"/>
        <v>0</v>
      </c>
      <c r="I81" s="25">
        <f t="shared" si="8"/>
        <v>0</v>
      </c>
      <c r="J81" s="25">
        <f t="shared" si="8"/>
        <v>0</v>
      </c>
      <c r="K81" s="25">
        <f t="shared" si="8"/>
        <v>0</v>
      </c>
      <c r="L81" s="25">
        <f t="shared" si="8"/>
        <v>0</v>
      </c>
      <c r="M81" s="52">
        <f t="shared" si="8"/>
        <v>1</v>
      </c>
      <c r="N81" s="52">
        <f t="shared" si="8"/>
        <v>1</v>
      </c>
      <c r="O81" s="25">
        <f t="shared" si="8"/>
        <v>0</v>
      </c>
      <c r="P81" s="52">
        <f t="shared" si="8"/>
        <v>1</v>
      </c>
      <c r="Q81" s="25">
        <f t="shared" si="8"/>
        <v>0</v>
      </c>
      <c r="R81" s="25">
        <f t="shared" si="8"/>
        <v>0</v>
      </c>
      <c r="S81" s="25">
        <f t="shared" si="8"/>
        <v>0</v>
      </c>
      <c r="T81" s="25">
        <f t="shared" si="8"/>
        <v>0</v>
      </c>
      <c r="U81" s="25">
        <f t="shared" si="8"/>
        <v>0</v>
      </c>
      <c r="V81" s="25">
        <f t="shared" si="8"/>
        <v>0</v>
      </c>
      <c r="W81" s="25">
        <f t="shared" si="8"/>
        <v>0</v>
      </c>
      <c r="X81" s="25">
        <f t="shared" si="8"/>
        <v>0</v>
      </c>
      <c r="Y81" s="25">
        <f t="shared" si="8"/>
        <v>0</v>
      </c>
      <c r="Z81" s="50">
        <f t="shared" si="8"/>
        <v>0</v>
      </c>
      <c r="AA81" s="53">
        <f>SUM(AA74:AA80)</f>
        <v>20</v>
      </c>
    </row>
    <row r="82" spans="1:27" s="1" customFormat="1" ht="18.75" customHeight="1" thickBot="1" x14ac:dyDescent="0.35">
      <c r="A82" s="67"/>
      <c r="B82" s="67"/>
      <c r="C82" s="67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8"/>
    </row>
    <row r="83" spans="1:27" ht="17.25" thickTop="1" x14ac:dyDescent="0.25">
      <c r="A83" s="72" t="s">
        <v>164</v>
      </c>
      <c r="B83" s="19" t="s">
        <v>100</v>
      </c>
      <c r="C83" s="19" t="s">
        <v>148</v>
      </c>
      <c r="D83" s="19" t="s">
        <v>166</v>
      </c>
      <c r="E83" s="17" t="s">
        <v>137</v>
      </c>
      <c r="F83" s="5">
        <v>0</v>
      </c>
      <c r="G83" s="56">
        <v>1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5">
        <v>0</v>
      </c>
      <c r="T83" s="5">
        <v>0</v>
      </c>
      <c r="U83" s="5">
        <v>0</v>
      </c>
      <c r="V83" s="5">
        <v>0</v>
      </c>
      <c r="W83" s="5">
        <v>0</v>
      </c>
      <c r="X83" s="5">
        <v>0</v>
      </c>
      <c r="Y83" s="5">
        <v>0</v>
      </c>
      <c r="Z83" s="34">
        <v>0</v>
      </c>
      <c r="AA83" s="35">
        <f t="shared" ref="AA83:AA86" si="9">SUM(F83:Z83)</f>
        <v>1</v>
      </c>
    </row>
    <row r="84" spans="1:27" s="1" customFormat="1" ht="17.25" customHeight="1" x14ac:dyDescent="0.3">
      <c r="A84" s="72"/>
      <c r="B84" s="2" t="s">
        <v>96</v>
      </c>
      <c r="C84" s="2" t="s">
        <v>149</v>
      </c>
      <c r="D84" s="2" t="s">
        <v>165</v>
      </c>
      <c r="E84" s="8" t="s">
        <v>137</v>
      </c>
      <c r="F84" s="3">
        <v>0</v>
      </c>
      <c r="G84" s="11">
        <v>1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4">
        <v>0</v>
      </c>
      <c r="AA84" s="3">
        <f t="shared" si="9"/>
        <v>1</v>
      </c>
    </row>
    <row r="85" spans="1:27" s="1" customFormat="1" ht="18" customHeight="1" x14ac:dyDescent="0.3">
      <c r="A85" s="72"/>
      <c r="B85" s="2" t="s">
        <v>97</v>
      </c>
      <c r="C85" s="2" t="s">
        <v>150</v>
      </c>
      <c r="D85" s="2" t="s">
        <v>165</v>
      </c>
      <c r="E85" s="8" t="s">
        <v>137</v>
      </c>
      <c r="F85" s="3">
        <v>0</v>
      </c>
      <c r="G85" s="11">
        <v>2</v>
      </c>
      <c r="H85" s="11">
        <v>1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11">
        <v>2</v>
      </c>
      <c r="O85" s="11">
        <v>2</v>
      </c>
      <c r="P85" s="3">
        <v>0</v>
      </c>
      <c r="Q85" s="11">
        <v>2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4">
        <v>0</v>
      </c>
      <c r="AA85" s="3">
        <f t="shared" si="9"/>
        <v>9</v>
      </c>
    </row>
    <row r="86" spans="1:27" s="1" customFormat="1" ht="18.75" customHeight="1" thickBot="1" x14ac:dyDescent="0.35">
      <c r="A86" s="73"/>
      <c r="B86" s="18" t="s">
        <v>98</v>
      </c>
      <c r="C86" s="18" t="s">
        <v>99</v>
      </c>
      <c r="D86" s="18" t="s">
        <v>165</v>
      </c>
      <c r="E86" s="16" t="s">
        <v>137</v>
      </c>
      <c r="F86" s="10">
        <v>0</v>
      </c>
      <c r="G86" s="55">
        <v>1</v>
      </c>
      <c r="H86" s="10">
        <v>0</v>
      </c>
      <c r="I86" s="10">
        <v>0</v>
      </c>
      <c r="J86" s="10">
        <v>0</v>
      </c>
      <c r="K86" s="10">
        <v>0</v>
      </c>
      <c r="L86" s="10">
        <v>0</v>
      </c>
      <c r="M86" s="10">
        <v>0</v>
      </c>
      <c r="N86" s="10">
        <v>0</v>
      </c>
      <c r="O86" s="10">
        <v>0</v>
      </c>
      <c r="P86" s="10">
        <v>0</v>
      </c>
      <c r="Q86" s="10">
        <v>0</v>
      </c>
      <c r="R86" s="10">
        <v>0</v>
      </c>
      <c r="S86" s="10">
        <v>0</v>
      </c>
      <c r="T86" s="10">
        <v>0</v>
      </c>
      <c r="U86" s="10">
        <v>0</v>
      </c>
      <c r="V86" s="10">
        <v>0</v>
      </c>
      <c r="W86" s="10">
        <v>0</v>
      </c>
      <c r="X86" s="10">
        <v>0</v>
      </c>
      <c r="Y86" s="10">
        <v>0</v>
      </c>
      <c r="Z86" s="15">
        <v>0</v>
      </c>
      <c r="AA86" s="10">
        <f t="shared" si="9"/>
        <v>1</v>
      </c>
    </row>
    <row r="87" spans="1:27" ht="15.75" thickBot="1" x14ac:dyDescent="0.3">
      <c r="A87" s="63"/>
      <c r="B87" s="64"/>
      <c r="C87" s="64"/>
      <c r="D87" s="64"/>
      <c r="E87" s="40" t="s">
        <v>151</v>
      </c>
      <c r="F87" s="38">
        <f t="shared" ref="F87:Y87" si="10">SUM(F83:F86)</f>
        <v>0</v>
      </c>
      <c r="G87" s="57">
        <f t="shared" si="10"/>
        <v>5</v>
      </c>
      <c r="H87" s="58">
        <f t="shared" si="10"/>
        <v>1</v>
      </c>
      <c r="I87" s="26">
        <f t="shared" si="10"/>
        <v>0</v>
      </c>
      <c r="J87" s="26">
        <f t="shared" si="10"/>
        <v>0</v>
      </c>
      <c r="K87" s="26">
        <f t="shared" si="10"/>
        <v>0</v>
      </c>
      <c r="L87" s="26">
        <f t="shared" si="10"/>
        <v>0</v>
      </c>
      <c r="M87" s="26">
        <f t="shared" si="10"/>
        <v>0</v>
      </c>
      <c r="N87" s="59">
        <f t="shared" si="10"/>
        <v>2</v>
      </c>
      <c r="O87" s="59">
        <f t="shared" si="10"/>
        <v>2</v>
      </c>
      <c r="P87" s="26">
        <f t="shared" si="10"/>
        <v>0</v>
      </c>
      <c r="Q87" s="59">
        <f t="shared" si="10"/>
        <v>2</v>
      </c>
      <c r="R87" s="26">
        <f t="shared" si="10"/>
        <v>0</v>
      </c>
      <c r="S87" s="26">
        <f t="shared" si="10"/>
        <v>0</v>
      </c>
      <c r="T87" s="26">
        <f t="shared" si="10"/>
        <v>0</v>
      </c>
      <c r="U87" s="26">
        <f t="shared" si="10"/>
        <v>0</v>
      </c>
      <c r="V87" s="26">
        <f t="shared" si="10"/>
        <v>0</v>
      </c>
      <c r="W87" s="26">
        <f t="shared" si="10"/>
        <v>0</v>
      </c>
      <c r="X87" s="26">
        <f t="shared" si="10"/>
        <v>0</v>
      </c>
      <c r="Y87" s="26">
        <f t="shared" si="10"/>
        <v>0</v>
      </c>
      <c r="Z87" s="36">
        <f>SUM(X87)</f>
        <v>0</v>
      </c>
      <c r="AA87" s="54">
        <f>SUM(AA83:AA86)</f>
        <v>12</v>
      </c>
    </row>
    <row r="88" spans="1:27" x14ac:dyDescent="0.25">
      <c r="E88" s="13"/>
      <c r="F88" s="62">
        <f>+F87+F81+F72+F62+F41+F28</f>
        <v>14</v>
      </c>
      <c r="G88" s="62">
        <f t="shared" ref="G88:AA88" si="11">+G87+G81+G72+G62+G41+G28</f>
        <v>125</v>
      </c>
      <c r="H88" s="62">
        <f t="shared" si="11"/>
        <v>9</v>
      </c>
      <c r="I88" s="62">
        <f t="shared" si="11"/>
        <v>8</v>
      </c>
      <c r="J88" s="62">
        <f t="shared" si="11"/>
        <v>1</v>
      </c>
      <c r="K88" s="62">
        <f t="shared" si="11"/>
        <v>6</v>
      </c>
      <c r="L88" s="62">
        <f t="shared" si="11"/>
        <v>1</v>
      </c>
      <c r="M88" s="62">
        <f t="shared" si="11"/>
        <v>2</v>
      </c>
      <c r="N88" s="62">
        <f t="shared" si="11"/>
        <v>13</v>
      </c>
      <c r="O88" s="62">
        <f t="shared" si="11"/>
        <v>4</v>
      </c>
      <c r="P88" s="62">
        <f t="shared" si="11"/>
        <v>2</v>
      </c>
      <c r="Q88" s="62">
        <f t="shared" si="11"/>
        <v>18</v>
      </c>
      <c r="R88" s="62">
        <f t="shared" si="11"/>
        <v>1</v>
      </c>
      <c r="S88" s="61">
        <f t="shared" si="11"/>
        <v>0</v>
      </c>
      <c r="T88" s="62">
        <f t="shared" si="11"/>
        <v>3</v>
      </c>
      <c r="U88" s="62">
        <f t="shared" si="11"/>
        <v>1</v>
      </c>
      <c r="V88" s="61">
        <f t="shared" si="11"/>
        <v>0</v>
      </c>
      <c r="W88" s="61">
        <f t="shared" si="11"/>
        <v>0</v>
      </c>
      <c r="X88" s="62">
        <f t="shared" si="11"/>
        <v>1</v>
      </c>
      <c r="Y88" s="62">
        <v>3</v>
      </c>
      <c r="Z88" s="61">
        <f t="shared" si="11"/>
        <v>0</v>
      </c>
      <c r="AA88" s="61">
        <f t="shared" si="11"/>
        <v>214</v>
      </c>
    </row>
    <row r="89" spans="1:27" x14ac:dyDescent="0.25"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</row>
  </sheetData>
  <mergeCells count="21">
    <mergeCell ref="A30:A40"/>
    <mergeCell ref="A2:A27"/>
    <mergeCell ref="A43:A61"/>
    <mergeCell ref="A64:A71"/>
    <mergeCell ref="A74:A80"/>
    <mergeCell ref="A28:D28"/>
    <mergeCell ref="A29:AA29"/>
    <mergeCell ref="A87:D87"/>
    <mergeCell ref="A41:D41"/>
    <mergeCell ref="A73:AA73"/>
    <mergeCell ref="A63:AA63"/>
    <mergeCell ref="A42:AA42"/>
    <mergeCell ref="A82:AA82"/>
    <mergeCell ref="A83:A86"/>
    <mergeCell ref="D64:D65"/>
    <mergeCell ref="D45:D46"/>
    <mergeCell ref="D50:D51"/>
    <mergeCell ref="D54:D55"/>
    <mergeCell ref="D57:D58"/>
    <mergeCell ref="A81:D81"/>
    <mergeCell ref="A72:D72"/>
  </mergeCells>
  <pageMargins left="0.7" right="0.7" top="0.75" bottom="0.75" header="0.3" footer="0.3"/>
  <ignoredErrors>
    <ignoredError sqref="F62 F81 AA57:AA60 H62:Z62 F72 H81:Z81" formulaRange="1"/>
    <ignoredError sqref="Z87 G72 G62" formula="1"/>
  </ignoredErrors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DISTRIBUCION PUESTOS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LICITA2</dc:creator>
  <cp:lastModifiedBy>Wilson Enrique Martínez Romero</cp:lastModifiedBy>
  <dcterms:created xsi:type="dcterms:W3CDTF">2025-05-15T01:43:54Z</dcterms:created>
  <dcterms:modified xsi:type="dcterms:W3CDTF">2025-07-23T23:07:58Z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2025-07-23T19:53:37Z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fc14d9bf-0e2c-4340-9244-b780442ed249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