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322bc2b4caa3ddba/Documentos/EBEJICO 2025/MC023-2025 Alumbrado publico/Propuestas/"/>
    </mc:Choice>
  </mc:AlternateContent>
  <xr:revisionPtr revIDLastSave="0" documentId="8_{26F09F78-6F09-4D64-96AB-E6ECB6F70B84}" xr6:coauthVersionLast="47" xr6:coauthVersionMax="47" xr10:uidLastSave="{00000000-0000-0000-0000-000000000000}"/>
  <bookViews>
    <workbookView xWindow="-120" yWindow="-120" windowWidth="20730" windowHeight="11040" xr2:uid="{DDC74CB6-032F-4B7A-BC3F-66DF938F4EF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2" i="1"/>
  <c r="I19" i="1"/>
  <c r="K19" i="1" s="1"/>
  <c r="E19" i="1"/>
  <c r="H13" i="1"/>
  <c r="G18" i="1"/>
  <c r="H18" i="1" s="1"/>
  <c r="G17" i="1"/>
  <c r="H17" i="1" s="1"/>
  <c r="G16" i="1"/>
  <c r="H16" i="1" s="1"/>
  <c r="G15" i="1"/>
  <c r="H15" i="1" s="1"/>
  <c r="G14" i="1"/>
  <c r="H14" i="1" s="1"/>
  <c r="G13" i="1"/>
  <c r="G12" i="1"/>
  <c r="H12" i="1" s="1"/>
  <c r="G19" i="1" l="1"/>
  <c r="H19" i="1"/>
</calcChain>
</file>

<file path=xl/sharedStrings.xml><?xml version="1.0" encoding="utf-8"?>
<sst xmlns="http://schemas.openxmlformats.org/spreadsheetml/2006/main" count="41" uniqueCount="35">
  <si>
    <t xml:space="preserve">FORMATO 2 </t>
  </si>
  <si>
    <t>PRESENTACIÓN DE LA PROPUESTA ECONOMICA</t>
  </si>
  <si>
    <t>Señores</t>
  </si>
  <si>
    <t>Municipio de Ebéjico</t>
  </si>
  <si>
    <t>Ciudad.</t>
  </si>
  <si>
    <t xml:space="preserve">Asunto: </t>
  </si>
  <si>
    <t>Item</t>
  </si>
  <si>
    <t>Producto</t>
  </si>
  <si>
    <t>Unidad  Medida</t>
  </si>
  <si>
    <t>Cantidad</t>
  </si>
  <si>
    <t>Precio Unitario</t>
  </si>
  <si>
    <t>Valor Total</t>
  </si>
  <si>
    <t>Atentamente,</t>
  </si>
  <si>
    <t>Nombre o Razón Social del Proponente</t>
  </si>
  <si>
    <t>NIT/CC</t>
  </si>
  <si>
    <t>Nombre del Representante Legal</t>
  </si>
  <si>
    <t>C.C.</t>
  </si>
  <si>
    <t>Dirección</t>
  </si>
  <si>
    <t>Teléfonos</t>
  </si>
  <si>
    <r>
      <rPr>
        <b/>
        <u/>
        <sz val="11"/>
        <color theme="1"/>
        <rFont val="Aptos Narrow"/>
        <family val="2"/>
        <scheme val="minor"/>
      </rPr>
      <t>NOTA</t>
    </r>
    <r>
      <rPr>
        <sz val="11"/>
        <color theme="1"/>
        <rFont val="Aptos Narrow"/>
        <family val="2"/>
        <scheme val="minor"/>
      </rPr>
      <t>: se ha de considerar en el valor de la oferta los impuestos y tasas municipales, definidos en el estudio previo que declaro conocer y acatar</t>
    </r>
  </si>
  <si>
    <t>IVA (%)</t>
  </si>
  <si>
    <t>valor con IVA</t>
  </si>
  <si>
    <t>Proceso de Selección por SUMINISTRO DE INSUMOS PARA ILUMINACION   Nro. MC023-2025</t>
  </si>
  <si>
    <t>Luminaria Alumbrado Público Luz Blanca 45w Tipo LED</t>
  </si>
  <si>
    <t>UN</t>
  </si>
  <si>
    <t>Reflector LED x 200w alumbrado público luz fría</t>
  </si>
  <si>
    <t>Cable rígido No. 12 X 100m</t>
  </si>
  <si>
    <t>ROLLO</t>
  </si>
  <si>
    <t>Cable Dúplex 2x12 Rollo X100m</t>
  </si>
  <si>
    <t>Cajas de control</t>
  </si>
  <si>
    <t>Uniones de manguera</t>
  </si>
  <si>
    <t>DISTRIBUCIONES BOGOTA CONECTIVIDAD ELECTRICOS E ILUMINACION SAS</t>
  </si>
  <si>
    <t>900.758.826-5</t>
  </si>
  <si>
    <t>JAIME EDUARDO DIAZ BARRERA</t>
  </si>
  <si>
    <t>CALLE 69A 68B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</si>
</sst>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0.00_ ;[Red]\-0.00\ "/>
    <numFmt numFmtId="165" formatCode="0.000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rgb="FF000000"/>
      <name val="Montserrat"/>
    </font>
    <font>
      <sz val="8"/>
      <color rgb="FFFF0000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42" fontId="0" fillId="0" borderId="1" xfId="1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42" fontId="0" fillId="0" borderId="0" xfId="0" applyNumberFormat="1"/>
    <xf numFmtId="9" fontId="0" fillId="0" borderId="1" xfId="2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9" fontId="0" fillId="0" borderId="0" xfId="2" applyFont="1" applyBorder="1" applyAlignment="1">
      <alignment horizontal="center"/>
    </xf>
    <xf numFmtId="164" fontId="0" fillId="0" borderId="0" xfId="0" applyNumberFormat="1"/>
    <xf numFmtId="164" fontId="6" fillId="0" borderId="0" xfId="0" applyNumberFormat="1" applyFont="1" applyAlignment="1">
      <alignment horizontal="center"/>
    </xf>
    <xf numFmtId="44" fontId="5" fillId="0" borderId="0" xfId="3" applyFont="1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/>
    <xf numFmtId="3" fontId="7" fillId="0" borderId="0" xfId="0" applyNumberFormat="1" applyFont="1"/>
    <xf numFmtId="0" fontId="0" fillId="2" borderId="1" xfId="0" applyFill="1" applyBorder="1" applyAlignment="1">
      <alignment wrapText="1"/>
    </xf>
    <xf numFmtId="42" fontId="8" fillId="2" borderId="0" xfId="0" applyNumberFormat="1" applyFont="1" applyFill="1"/>
    <xf numFmtId="0" fontId="9" fillId="0" borderId="0" xfId="0" applyFont="1"/>
    <xf numFmtId="165" fontId="9" fillId="0" borderId="0" xfId="0" applyNumberFormat="1" applyFont="1"/>
    <xf numFmtId="165" fontId="10" fillId="0" borderId="0" xfId="0" applyNumberFormat="1" applyFont="1"/>
    <xf numFmtId="42" fontId="0" fillId="2" borderId="0" xfId="1" applyFont="1" applyFill="1" applyBorder="1"/>
    <xf numFmtId="0" fontId="6" fillId="0" borderId="0" xfId="0" applyFont="1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Moneda" xfId="3" builtinId="4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4A9D7-7DBC-498C-B7E5-A4B52B52B75C}">
  <dimension ref="A1:L30"/>
  <sheetViews>
    <sheetView tabSelected="1" view="pageBreakPreview" topLeftCell="A13" zoomScaleNormal="100" zoomScaleSheetLayoutView="100" workbookViewId="0">
      <selection activeCell="C30" sqref="C30"/>
    </sheetView>
  </sheetViews>
  <sheetFormatPr baseColWidth="10" defaultRowHeight="15" x14ac:dyDescent="0.25"/>
  <cols>
    <col min="2" max="2" width="28.85546875" customWidth="1"/>
    <col min="5" max="5" width="14.7109375" customWidth="1"/>
    <col min="6" max="6" width="8.7109375" customWidth="1"/>
    <col min="8" max="8" width="18.7109375" customWidth="1"/>
    <col min="9" max="10" width="12.5703125" customWidth="1"/>
    <col min="11" max="11" width="13" bestFit="1" customWidth="1"/>
    <col min="12" max="12" width="10" style="19" customWidth="1"/>
  </cols>
  <sheetData>
    <row r="1" spans="1:12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4" spans="1:12" x14ac:dyDescent="0.25">
      <c r="A4" s="2" t="s">
        <v>2</v>
      </c>
    </row>
    <row r="5" spans="1:12" x14ac:dyDescent="0.25">
      <c r="A5" s="3" t="s">
        <v>3</v>
      </c>
    </row>
    <row r="6" spans="1:12" x14ac:dyDescent="0.25">
      <c r="A6" s="4" t="s">
        <v>4</v>
      </c>
    </row>
    <row r="9" spans="1:12" x14ac:dyDescent="0.25">
      <c r="A9" s="5" t="s">
        <v>5</v>
      </c>
      <c r="B9" s="5" t="s">
        <v>22</v>
      </c>
    </row>
    <row r="10" spans="1:12" ht="15.75" thickBot="1" x14ac:dyDescent="0.3"/>
    <row r="11" spans="1:12" s="9" customFormat="1" ht="30" x14ac:dyDescent="0.25">
      <c r="A11" s="7" t="s">
        <v>6</v>
      </c>
      <c r="B11" s="8" t="s">
        <v>7</v>
      </c>
      <c r="C11" s="8" t="s">
        <v>8</v>
      </c>
      <c r="D11" s="8" t="s">
        <v>9</v>
      </c>
      <c r="E11" s="8" t="s">
        <v>10</v>
      </c>
      <c r="F11" s="8" t="s">
        <v>20</v>
      </c>
      <c r="G11" s="8" t="s">
        <v>21</v>
      </c>
      <c r="H11" s="8" t="s">
        <v>11</v>
      </c>
      <c r="L11" s="20"/>
    </row>
    <row r="12" spans="1:12" ht="30" x14ac:dyDescent="0.25">
      <c r="A12" s="14">
        <v>1</v>
      </c>
      <c r="B12" s="26" t="s">
        <v>23</v>
      </c>
      <c r="C12" s="10" t="s">
        <v>24</v>
      </c>
      <c r="D12" s="11">
        <v>169</v>
      </c>
      <c r="E12" s="6">
        <v>125349.5</v>
      </c>
      <c r="F12" s="13">
        <v>0.19</v>
      </c>
      <c r="G12" s="6">
        <f>(E12*19%)+E12</f>
        <v>149165.905</v>
      </c>
      <c r="H12" s="6">
        <f>G12*D12</f>
        <v>25209037.945</v>
      </c>
      <c r="I12" s="29">
        <v>175.49</v>
      </c>
      <c r="J12" s="30">
        <f>(I12*20%)-I12</f>
        <v>-140.392</v>
      </c>
    </row>
    <row r="13" spans="1:12" ht="30" x14ac:dyDescent="0.25">
      <c r="A13" s="14">
        <v>2</v>
      </c>
      <c r="B13" s="26" t="s">
        <v>25</v>
      </c>
      <c r="C13" s="10" t="s">
        <v>24</v>
      </c>
      <c r="D13" s="10">
        <v>24</v>
      </c>
      <c r="E13" s="6">
        <v>191346.9</v>
      </c>
      <c r="F13" s="13">
        <v>0.19</v>
      </c>
      <c r="G13" s="6">
        <f t="shared" ref="G13:G18" si="0">(E13*19%)+E13</f>
        <v>227702.81099999999</v>
      </c>
      <c r="H13" s="6">
        <f t="shared" ref="H13:H18" si="1">G13*D13</f>
        <v>5464867.4639999997</v>
      </c>
      <c r="I13" s="28">
        <v>267.88600000000002</v>
      </c>
      <c r="J13" s="30">
        <f t="shared" ref="J13:J18" si="2">(I13*20%)-I13</f>
        <v>-214.30880000000002</v>
      </c>
    </row>
    <row r="14" spans="1:12" x14ac:dyDescent="0.25">
      <c r="A14" s="14">
        <v>3</v>
      </c>
      <c r="B14" s="26" t="s">
        <v>26</v>
      </c>
      <c r="C14" s="10" t="s">
        <v>27</v>
      </c>
      <c r="D14" s="10">
        <v>8</v>
      </c>
      <c r="E14" s="6">
        <v>184454.25</v>
      </c>
      <c r="F14" s="13">
        <v>0.19</v>
      </c>
      <c r="G14" s="6">
        <f t="shared" si="0"/>
        <v>219500.5575</v>
      </c>
      <c r="H14" s="6">
        <f t="shared" si="1"/>
        <v>1756004.46</v>
      </c>
      <c r="I14" s="28">
        <v>258.23599999999999</v>
      </c>
      <c r="J14" s="30">
        <f t="shared" si="2"/>
        <v>-206.58879999999999</v>
      </c>
    </row>
    <row r="15" spans="1:12" x14ac:dyDescent="0.25">
      <c r="A15" s="14">
        <v>4</v>
      </c>
      <c r="B15" s="26" t="s">
        <v>28</v>
      </c>
      <c r="C15" s="10" t="s">
        <v>27</v>
      </c>
      <c r="D15" s="10">
        <v>4</v>
      </c>
      <c r="E15" s="6">
        <v>83881.399999999994</v>
      </c>
      <c r="F15" s="13">
        <v>0.19</v>
      </c>
      <c r="G15" s="6">
        <f t="shared" si="0"/>
        <v>99818.865999999995</v>
      </c>
      <c r="H15" s="6">
        <f t="shared" si="1"/>
        <v>399275.46399999998</v>
      </c>
      <c r="I15" s="28">
        <v>117.435</v>
      </c>
      <c r="J15" s="30">
        <f t="shared" si="2"/>
        <v>-93.948000000000008</v>
      </c>
    </row>
    <row r="16" spans="1:12" x14ac:dyDescent="0.25">
      <c r="A16" s="14">
        <v>5</v>
      </c>
      <c r="B16" s="26" t="s">
        <v>29</v>
      </c>
      <c r="C16" s="10" t="s">
        <v>24</v>
      </c>
      <c r="D16" s="10">
        <v>30</v>
      </c>
      <c r="E16" s="6">
        <v>21024.75</v>
      </c>
      <c r="F16" s="13">
        <v>0.19</v>
      </c>
      <c r="G16" s="6">
        <f t="shared" si="0"/>
        <v>25019.452499999999</v>
      </c>
      <c r="H16" s="6">
        <f t="shared" si="1"/>
        <v>750583.57499999995</v>
      </c>
      <c r="I16" s="28">
        <v>29.434999999999999</v>
      </c>
      <c r="J16" s="30">
        <f t="shared" si="2"/>
        <v>-23.547999999999998</v>
      </c>
    </row>
    <row r="17" spans="1:12" x14ac:dyDescent="0.25">
      <c r="A17" s="14">
        <v>6</v>
      </c>
      <c r="B17" s="26" t="s">
        <v>30</v>
      </c>
      <c r="C17" s="10" t="s">
        <v>24</v>
      </c>
      <c r="D17" s="10">
        <v>25</v>
      </c>
      <c r="E17" s="6">
        <v>4560.25</v>
      </c>
      <c r="F17" s="13">
        <v>0.19</v>
      </c>
      <c r="G17" s="6">
        <f t="shared" si="0"/>
        <v>5426.6975000000002</v>
      </c>
      <c r="H17" s="6">
        <f t="shared" si="1"/>
        <v>135667.4375</v>
      </c>
      <c r="I17" s="28">
        <v>6.3849999999999998</v>
      </c>
      <c r="J17" s="30">
        <f t="shared" si="2"/>
        <v>-5.1079999999999997</v>
      </c>
    </row>
    <row r="18" spans="1:12" x14ac:dyDescent="0.25">
      <c r="A18" s="14">
        <v>7</v>
      </c>
      <c r="B18" s="26" t="s">
        <v>30</v>
      </c>
      <c r="C18" s="10" t="s">
        <v>24</v>
      </c>
      <c r="D18" s="10">
        <v>25</v>
      </c>
      <c r="E18" s="6">
        <v>4560.25</v>
      </c>
      <c r="F18" s="13">
        <v>0.19</v>
      </c>
      <c r="G18" s="6">
        <f t="shared" si="0"/>
        <v>5426.6975000000002</v>
      </c>
      <c r="H18" s="6">
        <f t="shared" si="1"/>
        <v>135667.4375</v>
      </c>
      <c r="I18" s="28">
        <v>6.3849999999999998</v>
      </c>
      <c r="J18" s="30">
        <f t="shared" si="2"/>
        <v>-5.1079999999999997</v>
      </c>
    </row>
    <row r="19" spans="1:12" ht="18.75" x14ac:dyDescent="0.3">
      <c r="A19" s="15"/>
      <c r="B19" s="16"/>
      <c r="C19" s="17"/>
      <c r="D19" s="17"/>
      <c r="E19" s="31">
        <f>SUM(E12:E18)</f>
        <v>615177.30000000005</v>
      </c>
      <c r="F19" s="18"/>
      <c r="G19" s="31">
        <f>SUM(G12:G18)</f>
        <v>732060.98700000008</v>
      </c>
      <c r="H19" s="27">
        <f>H18+H17+H16+H15+H14+H13+H12</f>
        <v>33851103.783</v>
      </c>
      <c r="I19" s="12">
        <f>39825000*20%</f>
        <v>7965000</v>
      </c>
      <c r="J19" s="12"/>
      <c r="K19" s="12">
        <f>39825000-I19</f>
        <v>31860000</v>
      </c>
      <c r="L19" s="21"/>
    </row>
    <row r="20" spans="1:12" s="23" customFormat="1" x14ac:dyDescent="0.25">
      <c r="A20" s="33" t="s">
        <v>19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22"/>
    </row>
    <row r="22" spans="1:12" x14ac:dyDescent="0.25">
      <c r="A22" s="2" t="s">
        <v>12</v>
      </c>
    </row>
    <row r="24" spans="1:12" x14ac:dyDescent="0.25">
      <c r="A24" s="1" t="s">
        <v>13</v>
      </c>
      <c r="C24" s="32" t="s">
        <v>31</v>
      </c>
    </row>
    <row r="25" spans="1:12" x14ac:dyDescent="0.25">
      <c r="A25" s="1" t="s">
        <v>14</v>
      </c>
      <c r="C25" s="32" t="s">
        <v>32</v>
      </c>
    </row>
    <row r="26" spans="1:12" x14ac:dyDescent="0.25">
      <c r="A26" s="1" t="s">
        <v>15</v>
      </c>
      <c r="C26" s="32" t="s">
        <v>33</v>
      </c>
    </row>
    <row r="27" spans="1:12" x14ac:dyDescent="0.25">
      <c r="A27" s="1" t="s">
        <v>16</v>
      </c>
      <c r="C27" s="25">
        <v>80058064</v>
      </c>
    </row>
    <row r="28" spans="1:12" x14ac:dyDescent="0.25">
      <c r="A28" s="1" t="s">
        <v>17</v>
      </c>
      <c r="C28" s="24" t="s">
        <v>34</v>
      </c>
    </row>
    <row r="29" spans="1:12" x14ac:dyDescent="0.25">
      <c r="A29" s="1" t="s">
        <v>18</v>
      </c>
      <c r="C29" s="24">
        <v>3124132322</v>
      </c>
    </row>
    <row r="30" spans="1:12" x14ac:dyDescent="0.25">
      <c r="C30" s="24">
        <v>3134413368</v>
      </c>
    </row>
  </sheetData>
  <mergeCells count="3">
    <mergeCell ref="A20:K20"/>
    <mergeCell ref="A1:K1"/>
    <mergeCell ref="A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calle posada</dc:creator>
  <cp:lastModifiedBy>carlos calle posada</cp:lastModifiedBy>
  <dcterms:created xsi:type="dcterms:W3CDTF">2025-03-06T03:00:13Z</dcterms:created>
  <dcterms:modified xsi:type="dcterms:W3CDTF">2025-07-26T13:50:50Z</dcterms:modified>
</cp:coreProperties>
</file>