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activeTab="1"/>
  </bookViews>
  <sheets>
    <sheet name="OFERTA ECONOMICA-LOTE 1" sheetId="15" r:id="rId1"/>
    <sheet name="OFERTA ECONOMICA-LOTE 2" sheetId="16" r:id="rId2"/>
  </sheets>
  <externalReferences>
    <externalReference r:id="rId3"/>
  </externalReferences>
  <definedNames>
    <definedName name="_xlnm._FilterDatabase" localSheetId="0" hidden="1">'OFERTA ECONOMICA-LOTE 1'!$A$15:$I$26</definedName>
    <definedName name="_xlnm._FilterDatabase" localSheetId="1" hidden="1">'OFERTA ECONOMICA-LOTE 2'!$A$15:$I$24</definedName>
    <definedName name="Rubros" localSheetId="0">#REF!</definedName>
    <definedName name="Rubros" localSheetId="1">#REF!</definedName>
    <definedName name="Rubros">#REF!</definedName>
    <definedName name="_xlnm.Print_Titles" localSheetId="0">'OFERTA ECONOMICA-LOTE 1'!$15:$15</definedName>
    <definedName name="_xlnm.Print_Titles" localSheetId="1">'OFERTA ECONOMICA-LOTE 2'!$15:$15</definedName>
  </definedNames>
  <calcPr calcId="145621"/>
</workbook>
</file>

<file path=xl/calcChain.xml><?xml version="1.0" encoding="utf-8"?>
<calcChain xmlns="http://schemas.openxmlformats.org/spreadsheetml/2006/main">
  <c r="L24" i="16" l="1"/>
  <c r="K24" i="16"/>
  <c r="J24" i="16"/>
  <c r="I24" i="16"/>
  <c r="H24" i="16"/>
  <c r="L23" i="16"/>
  <c r="M23" i="16" s="1"/>
  <c r="N23" i="16" s="1"/>
  <c r="J23" i="16"/>
  <c r="M22" i="16"/>
  <c r="N22" i="16" s="1"/>
  <c r="L22" i="16"/>
  <c r="J22" i="16"/>
  <c r="L21" i="16"/>
  <c r="M21" i="16" s="1"/>
  <c r="N21" i="16" s="1"/>
  <c r="J21" i="16"/>
  <c r="M19" i="16"/>
  <c r="N19" i="16" s="1"/>
  <c r="L19" i="16"/>
  <c r="J19" i="16"/>
  <c r="L18" i="16"/>
  <c r="M18" i="16" s="1"/>
  <c r="N18" i="16" s="1"/>
  <c r="J18" i="16"/>
  <c r="M17" i="16"/>
  <c r="N17" i="16" s="1"/>
  <c r="N24" i="16" s="1"/>
  <c r="L17" i="16"/>
  <c r="J17" i="16"/>
  <c r="L26" i="15"/>
  <c r="K26" i="15"/>
  <c r="J26" i="15"/>
  <c r="I26" i="15"/>
  <c r="H26" i="15"/>
  <c r="L25" i="15"/>
  <c r="M25" i="15" s="1"/>
  <c r="N25" i="15" s="1"/>
  <c r="J25" i="15"/>
  <c r="M24" i="15"/>
  <c r="N24" i="15" s="1"/>
  <c r="L24" i="15"/>
  <c r="J24" i="15"/>
  <c r="L23" i="15"/>
  <c r="M23" i="15" s="1"/>
  <c r="N23" i="15" s="1"/>
  <c r="J23" i="15"/>
  <c r="M21" i="15"/>
  <c r="N21" i="15" s="1"/>
  <c r="L21" i="15"/>
  <c r="J21" i="15"/>
  <c r="L20" i="15"/>
  <c r="M20" i="15" s="1"/>
  <c r="N20" i="15" s="1"/>
  <c r="J20" i="15"/>
  <c r="M19" i="15"/>
  <c r="N19" i="15" s="1"/>
  <c r="L19" i="15"/>
  <c r="J19" i="15"/>
  <c r="L18" i="15"/>
  <c r="M18" i="15" s="1"/>
  <c r="N18" i="15" s="1"/>
  <c r="J18" i="15"/>
  <c r="M17" i="15"/>
  <c r="N17" i="15" s="1"/>
  <c r="L17" i="15"/>
  <c r="J17" i="15"/>
  <c r="M24" i="16" l="1"/>
  <c r="N26" i="15"/>
  <c r="M26" i="15"/>
</calcChain>
</file>

<file path=xl/sharedStrings.xml><?xml version="1.0" encoding="utf-8"?>
<sst xmlns="http://schemas.openxmlformats.org/spreadsheetml/2006/main" count="158" uniqueCount="74">
  <si>
    <t>Ciudad y Fecha:</t>
  </si>
  <si>
    <t>Oferente:</t>
  </si>
  <si>
    <t>NIT.:</t>
  </si>
  <si>
    <t>REF.:</t>
  </si>
  <si>
    <t>OFERTA ECONÓMICA</t>
  </si>
  <si>
    <t>CÓDIGO DANE</t>
  </si>
  <si>
    <t>CÓDIGO OTAN - NOC (OPCIONAL)</t>
  </si>
  <si>
    <t>N/A</t>
  </si>
  <si>
    <t>Valor (en Letras):</t>
  </si>
  <si>
    <t xml:space="preserve">1. </t>
  </si>
  <si>
    <t xml:space="preserve">2. </t>
  </si>
  <si>
    <t xml:space="preserve">3. </t>
  </si>
  <si>
    <t xml:space="preserve">Atentamente, </t>
  </si>
  <si>
    <t>FIRMA REPRESENTANTE LEGAL O APODERADO</t>
  </si>
  <si>
    <t>Nombre:</t>
  </si>
  <si>
    <t>Razón social:</t>
  </si>
  <si>
    <t>TOTAL PRECIO DE REFERENCIA / OFERTA</t>
  </si>
  <si>
    <t>CUMPLE</t>
  </si>
  <si>
    <t>Se informa a los oferentes que este anexo no será objeto de aclaración.</t>
  </si>
  <si>
    <t>Es de aclarar que el proponente posible contratista, asume el riesgo cambiario, desde el momento de la presentación de la oferta hasta la liquidación del contrato, toda vez que la oferta es presentada en pesos colombianos.</t>
  </si>
  <si>
    <t>xxxxxxxxxxx,xx/xx/xxxx</t>
  </si>
  <si>
    <t>xxxxxxxxxxxxxxxxxxxxxxxxxxx</t>
  </si>
  <si>
    <t>ÍTEM</t>
  </si>
  <si>
    <t>UNSPSC (CCE)</t>
  </si>
  <si>
    <t>VALOR TOTAL OFERTA</t>
  </si>
  <si>
    <t xml:space="preserve">4. </t>
  </si>
  <si>
    <t>CÓDIGO MATERIAL SAP (OPCIONAL)</t>
  </si>
  <si>
    <t xml:space="preserve">UNIDAD </t>
  </si>
  <si>
    <t>PRECIO UNITARIO BASE</t>
  </si>
  <si>
    <t>Notas aclaratorias al cuadro de precios:</t>
  </si>
  <si>
    <t>Los oferentes deberán ofertar en su totalidad los ítems, sin sobre pasar el valor unitario por ítems ni total de referencia establecido por la entidad.</t>
  </si>
  <si>
    <t xml:space="preserve">5. </t>
  </si>
  <si>
    <t xml:space="preserve">6. </t>
  </si>
  <si>
    <t>El oferente deberá verificar detalladamente la "descripción del bien y/o servicio", así como la unidad de medida, antes de presentar su oferta.</t>
  </si>
  <si>
    <t xml:space="preserve">7. </t>
  </si>
  <si>
    <r>
      <t xml:space="preserve">Los oferentes deben </t>
    </r>
    <r>
      <rPr>
        <b/>
        <u/>
        <sz val="11"/>
        <rFont val="Calibri"/>
        <family val="2"/>
        <scheme val="minor"/>
      </rPr>
      <t xml:space="preserve">discriminar el IVA </t>
    </r>
    <r>
      <rPr>
        <sz val="11"/>
        <rFont val="Calibri"/>
        <family val="2"/>
        <scheme val="minor"/>
      </rPr>
      <t xml:space="preserve"> (</t>
    </r>
    <r>
      <rPr>
        <b/>
        <sz val="11"/>
        <rFont val="Calibri"/>
        <family val="2"/>
        <scheme val="minor"/>
      </rPr>
      <t>cuando aplique</t>
    </r>
    <r>
      <rPr>
        <sz val="11"/>
        <rFont val="Calibri"/>
        <family val="2"/>
        <scheme val="minor"/>
      </rPr>
      <t>) en su ofertar para cada uno de los items de acuerdo a su condicion tributaria, teniendo en cuenta que los precios de referencia establecidos por la entidad, contemplan impuestos y demas erogaciones según la normatividad vigente en Colombia.</t>
    </r>
  </si>
  <si>
    <t>El Oferente pueden dar aplicación en el evento que el proceso se encuentre cobijado por un Decreto del Gobierno Nacional con referencia a la pandemia por la cual atraviesa el país y el mundo, cumpliendo la normatividad vigente.</t>
  </si>
  <si>
    <t>CARACTERÍSTICAS TÉCNICAS DE OBLIGATORIO CUMPLIMIENTO</t>
  </si>
  <si>
    <t>VALORACIÓN DE LA PROPUESTA TECNICO ECONÓMICA</t>
  </si>
  <si>
    <t>FORMULARIO</t>
  </si>
  <si>
    <r>
      <t xml:space="preserve">PROCESO DE SELECCIÓN DE MINIMA CUANTIA </t>
    </r>
    <r>
      <rPr>
        <b/>
        <sz val="11"/>
        <rFont val="Calibri"/>
        <family val="2"/>
        <scheme val="minor"/>
      </rPr>
      <t>No. 264-DIGSA/CENACYOPAL-2020</t>
    </r>
  </si>
  <si>
    <r>
      <t xml:space="preserve">El suscrito </t>
    </r>
    <r>
      <rPr>
        <b/>
        <sz val="11"/>
        <color theme="1"/>
        <rFont val="Calibri"/>
        <family val="2"/>
        <scheme val="minor"/>
      </rPr>
      <t>XXXXXXXXXXXXXXXXXXXXXXXXXXXXX</t>
    </r>
    <r>
      <rPr>
        <sz val="11"/>
        <color theme="1"/>
        <rFont val="Calibri"/>
        <family val="2"/>
        <scheme val="minor"/>
      </rPr>
      <t xml:space="preserve">, obrando en nombre y representación de empresa/Persona Natural </t>
    </r>
    <r>
      <rPr>
        <b/>
        <sz val="11"/>
        <color theme="1"/>
        <rFont val="Calibri"/>
        <family val="2"/>
        <scheme val="minor"/>
      </rPr>
      <t>XXXXXXXXXXXXXXXX</t>
    </r>
    <r>
      <rPr>
        <sz val="11"/>
        <color theme="1"/>
        <rFont val="Calibri"/>
        <family val="2"/>
        <scheme val="minor"/>
      </rPr>
      <t xml:space="preserve"> NIT. </t>
    </r>
    <r>
      <rPr>
        <b/>
        <sz val="11"/>
        <color theme="1"/>
        <rFont val="Calibri"/>
        <family val="2"/>
        <scheme val="minor"/>
      </rPr>
      <t xml:space="preserve">XXXXXXXXXXXXX-X </t>
    </r>
    <r>
      <rPr>
        <sz val="11"/>
        <color theme="1"/>
        <rFont val="Calibri"/>
        <family val="2"/>
        <scheme val="minor"/>
      </rPr>
      <t xml:space="preserve">de conformidad con lo establecido en el proceso  </t>
    </r>
    <r>
      <rPr>
        <b/>
        <sz val="11"/>
        <color theme="1"/>
        <rFont val="Calibri"/>
        <family val="2"/>
        <scheme val="minor"/>
      </rPr>
      <t>No. 264-DIGSA/CENACYOPAL-2020</t>
    </r>
    <r>
      <rPr>
        <sz val="11"/>
        <color theme="1"/>
        <rFont val="Calibri"/>
        <family val="2"/>
        <scheme val="minor"/>
      </rPr>
      <t>, oferto de forma irrevocable y con precio fijo, los servicios, objeto del presente proceso de contratación, que cumple con las características técnicas exigidas.</t>
    </r>
  </si>
  <si>
    <t>LOTE No.1: DEPARTAMENTO DE CASANARE.</t>
  </si>
  <si>
    <t>ESPECIFICACIONES TECNICAS</t>
  </si>
  <si>
    <t>DESCRIPCIÓN DETALLADA DEL BIEN O SERVICIO</t>
  </si>
  <si>
    <t>UNIDAD DE MEDIDA</t>
  </si>
  <si>
    <t xml:space="preserve">CANT. </t>
  </si>
  <si>
    <t>VALOR REFERENCIA UNITARIO + IVA</t>
  </si>
  <si>
    <t>VALOR REFERENCIA TOTAL+ IVA</t>
  </si>
  <si>
    <t>IVA. (cuando aplique)</t>
  </si>
  <si>
    <t>VALOR UNITARIO MAS IVA</t>
  </si>
  <si>
    <t>NO  CUMPLE</t>
  </si>
  <si>
    <t>A-02-02-02-008-007-01-1_SERVICIOS DE MANTENIMIENTO Y REPARACIÓN DE OTROS PRODUCTOS METÁLICOS ELABORADOS N.C.P.</t>
  </si>
  <si>
    <t>Servicio de mantenimiento y Recarga de Extintor  Polvo químico seco  Tipo ABC-30 LB</t>
  </si>
  <si>
    <t>SERVICIO</t>
  </si>
  <si>
    <t>Servicio de mantenimiento Recarga de Extintor  Polvo químico seco  Tipo ABC-20 LB</t>
  </si>
  <si>
    <t xml:space="preserve">Servicio de mantenimiento y recarga de extintor agente A Tipo  agua 2 ½  galones </t>
  </si>
  <si>
    <t>Servicio de mantenimiento Recarga de Extintor  Polvo químico seco  Tipo ABC-10 LB</t>
  </si>
  <si>
    <t>Servicio de mantenimiento Recarga de Extintor  Polvo químico seco  Tipo ABC-5 LB</t>
  </si>
  <si>
    <t>A-02-02-01-004-003_MAQUINARIA PARA USO GENERAL</t>
  </si>
  <si>
    <t xml:space="preserve">Equipo extintor a base de Polvo Químico Seco tipo ABC (Fosfato de Amonio), el cual actúa en forma inmediata y segura en cualquier clase de fuego. Incluidos manómetros y sellos de guridad de 30 libras
</t>
  </si>
  <si>
    <t>Equipo extintor a base de Polvo Químico Seco tipo ABC (Fosfato de Amonio), el cual actúa en forma inmediata y segura en cualquier clase de fuego. Incluidos manómetros y sellos de guridad de 20 libras</t>
  </si>
  <si>
    <t xml:space="preserve"> Extintores de CO2 (nieve carbónica)  de
10 libras  gramos con manguera y
Abrazadera</t>
  </si>
  <si>
    <t>XXXXXXXXXXXXXXXXXXXXXXXXXXXXXXXXXXXXXXXXXXXXXXXXXXXXXXXXXXXXXXXXXXXXXXXXXXXXXXXXXXXXXXXXXXXXXXXXXXX</t>
  </si>
  <si>
    <t>Se sugiere presentar la oferta en números enteros (sin decimales ni centavos), por ello se aclara que los valores de la columna oferta económica - valor total oferta se encuentran formulados con la función "redondear" a cero cifras decimales.</t>
  </si>
  <si>
    <t>La administración se reserva el derecho de adjudicar mayores cantidades hasta cubrir la necesidad y/o agotar el recurso asignado mediante CDP.</t>
  </si>
  <si>
    <t xml:space="preserve">8. </t>
  </si>
  <si>
    <t>LOTE No.2: DEPARTAMENTO DE ARAUCA.</t>
  </si>
  <si>
    <t>Servicio de mantenimiento y Recarga de Extintor  Polvo químico seco  Tipo Multiproposito ABC-10  LB</t>
  </si>
  <si>
    <t>Servicio de mantenimiento Recarga de Extintor  agente limpio HCFC-123 utilizado en fuegos A Y C 10 LB</t>
  </si>
  <si>
    <t>Servicio de mantenimiento y Recarga de Extintor  Polvo químico seco  Tipo Multiproposito ABC-20   LB</t>
  </si>
  <si>
    <t>Extintor  Polvo químico seco  Tipo Multiproposito ABC-10  LB</t>
  </si>
  <si>
    <t xml:space="preserve"> Extintor  agente limpio HCFC-123 utilizado en fuegos A Y C 37,00 gr</t>
  </si>
  <si>
    <t>Extintor  Polvo químico seco  Tipo Multiproposito ABC-20   LB</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</si>
</sst>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 #,##0_);[Red]\(&quot;$&quot;\ #,##0\)"/>
    <numFmt numFmtId="44" formatCode="_(&quot;$&quot;\ * #,##0.00_);_(&quot;$&quot;\ * \(#,##0.00\);_(&quot;$&quot;\ * &quot;-&quot;??_);_(@_)"/>
    <numFmt numFmtId="43" formatCode="_(* #,##0.00_);_(* \(#,##0.00\);_(* &quot;-&quot;??_);_(@_)"/>
    <numFmt numFmtId="164" formatCode="_([$$-240A]\ * #,##0.00_);_([$$-240A]\ * \(#,##0.00\);_([$$-240A]\ * &quot;-&quot;??_);_(@_)"/>
    <numFmt numFmtId="165" formatCode="_ [$€-2]\ * #,##0.00_ ;_ [$€-2]\ * \-#,##0.00_ ;_ [$€-2]\ * &quot;-&quot;??_ "/>
    <numFmt numFmtId="166" formatCode="_-* #,##0.00\ [$€]_-;_-* #,##0.00\ [$€]\-;_-* &quot;-&quot;??\ [$€]_-;_-@_-"/>
    <numFmt numFmtId="167" formatCode="_ * #,##0_ ;_ * \-#,##0_ ;_ * &quot;-&quot;_ ;_ @_ "/>
    <numFmt numFmtId="168" formatCode="_-* #,##0.00\ _€_-;\-* #,##0.00\ _€_-;_-* &quot;-&quot;??\ _€_-;_-@_-"/>
    <numFmt numFmtId="169" formatCode="_ * #,##0.00_ ;_ * \-#,##0.00_ ;_ * &quot;-&quot;??_ ;_ @_ "/>
    <numFmt numFmtId="170" formatCode="_-* #,##0.00_-;\-* #,##0.00_-;_-* &quot;-&quot;??_-;_-@_-"/>
    <numFmt numFmtId="171" formatCode="_-* #,##0.00\ &quot;€&quot;_-;\-* #,##0.00\ &quot;€&quot;_-;_-* &quot;-&quot;??\ &quot;€&quot;_-;_-@_-"/>
    <numFmt numFmtId="172" formatCode="_-* #,##0\ _P_t_s_-;\-* #,##0\ _P_t_s_-;_-* &quot;-&quot;??\ _P_t_s_-;_-@_-"/>
    <numFmt numFmtId="173" formatCode="_-* #,##0.00\ &quot;pta&quot;_-;\-* #,##0.00\ &quot;pta&quot;_-;_-* &quot;-&quot;??\ &quot;pta&quot;_-;_-@_-"/>
    <numFmt numFmtId="174" formatCode="_ &quot;$&quot;\ * #,##0.00_ ;_ &quot;$&quot;\ * \-#,##0.00_ ;_ &quot;$&quot;\ * &quot;-&quot;??_ ;_ @_ "/>
    <numFmt numFmtId="175" formatCode="_-&quot;$&quot;* #,##0.00_-;\-&quot;$&quot;* #,##0.00_-;_-&quot;$&quot;* &quot;-&quot;??_-;_-@_-"/>
    <numFmt numFmtId="176" formatCode="_(&quot;$&quot;* #,##0.00_);_(&quot;$&quot;* \(#,##0.00\);_(&quot;$&quot;* &quot;-&quot;??_);_(@_)"/>
    <numFmt numFmtId="177" formatCode="&quot;$&quot;\ #,##0.00;&quot;$&quot;\ \-#,##0.00"/>
    <numFmt numFmtId="178" formatCode="_(* #,##0_);_(* \(#,##0\);_(* &quot;-&quot;??_);_(@_)"/>
  </numFmts>
  <fonts count="44">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0"/>
      <color theme="1"/>
      <name val="Calibri"/>
      <family val="2"/>
      <scheme val="minor"/>
    </font>
    <font>
      <sz val="8"/>
      <color theme="1"/>
      <name val="Calibri"/>
      <family val="2"/>
      <scheme val="minor"/>
    </font>
    <font>
      <b/>
      <sz val="9"/>
      <name val="Calibri"/>
      <family val="2"/>
      <scheme val="minor"/>
    </font>
    <font>
      <sz val="11"/>
      <name val="Calibri"/>
      <family val="2"/>
      <scheme val="minor"/>
    </font>
    <font>
      <b/>
      <sz val="1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
      <b/>
      <u/>
      <sz val="11"/>
      <name val="Calibri"/>
      <family val="2"/>
      <scheme val="minor"/>
    </font>
    <font>
      <sz val="8"/>
      <color rgb="FF000000"/>
      <name val="Calibri"/>
      <family val="2"/>
    </font>
    <font>
      <b/>
      <sz val="8"/>
      <color theme="1"/>
      <name val="Calibri"/>
      <family val="2"/>
      <scheme val="minor"/>
    </font>
    <font>
      <b/>
      <sz val="8"/>
      <color indexed="8"/>
      <name val="Calibri"/>
      <family val="2"/>
      <scheme val="minor"/>
    </font>
    <font>
      <b/>
      <sz val="8"/>
      <color rgb="FF000000"/>
      <name val="Calibri"/>
      <family val="2"/>
      <scheme val="minor"/>
    </font>
    <font>
      <sz val="9"/>
      <color rgb="FF000000"/>
      <name val="Calibri"/>
      <family val="2"/>
    </font>
    <font>
      <sz val="10"/>
      <color rgb="FF000000"/>
      <name val="Calibri"/>
      <family val="2"/>
      <scheme val="minor"/>
    </font>
    <font>
      <sz val="9"/>
      <color rgb="FF000000"/>
      <name val="Calibri"/>
      <family val="2"/>
      <scheme val="minor"/>
    </font>
    <font>
      <sz val="9"/>
      <name val="Calibri"/>
      <family val="2"/>
    </font>
  </fonts>
  <fills count="41">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
      <patternFill patternType="solid">
        <fgColor rgb="FFFFFFFF"/>
        <bgColor indexed="64"/>
      </patternFill>
    </fill>
    <fill>
      <patternFill patternType="solid">
        <fgColor theme="9"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44">
    <xf numFmtId="0" fontId="0" fillId="0" borderId="0"/>
    <xf numFmtId="164" fontId="11" fillId="0" borderId="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5" fillId="19" borderId="3"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6" fillId="20" borderId="4" applyNumberFormat="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3" fillId="26"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3" fillId="30"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3" fillId="28"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3" fillId="28"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2" fillId="33" borderId="0" applyNumberFormat="0" applyBorder="0" applyAlignment="0" applyProtection="0"/>
    <xf numFmtId="0" fontId="12" fillId="24" borderId="0" applyNumberFormat="0" applyBorder="0" applyAlignment="0" applyProtection="0"/>
    <xf numFmtId="0" fontId="13" fillId="25"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2" fillId="27" borderId="0" applyNumberFormat="0" applyBorder="0" applyAlignment="0" applyProtection="0"/>
    <xf numFmtId="0" fontId="12" fillId="34" borderId="0" applyNumberFormat="0" applyBorder="0" applyAlignment="0" applyProtection="0"/>
    <xf numFmtId="0" fontId="13" fillId="34"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0" fillId="10" borderId="3" applyNumberFormat="0" applyAlignment="0" applyProtection="0"/>
    <xf numFmtId="0" fontId="21" fillId="36" borderId="1" applyFont="0" applyFill="0" applyAlignment="0">
      <alignment horizontal="center" vertical="center"/>
    </xf>
    <xf numFmtId="0" fontId="22" fillId="0" borderId="0"/>
    <xf numFmtId="164" fontId="22" fillId="0" borderId="0"/>
    <xf numFmtId="165" fontId="23" fillId="0" borderId="0" applyFont="0" applyFill="0" applyBorder="0" applyAlignment="0" applyProtection="0"/>
    <xf numFmtId="166" fontId="11" fillId="0" borderId="0" applyFont="0" applyFill="0" applyBorder="0" applyAlignment="0" applyProtection="0"/>
    <xf numFmtId="0" fontId="11" fillId="0" borderId="0" applyFont="0" applyFill="0" applyBorder="0" applyAlignment="0" applyProtection="0"/>
    <xf numFmtId="164" fontId="24" fillId="0" borderId="0" applyNumberFormat="0" applyFill="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167" fontId="1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9" fontId="1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6"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9" fontId="1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4" fontId="1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1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1" fontId="1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9" fontId="11" fillId="0" borderId="0" applyFont="0" applyFill="0" applyBorder="0" applyAlignment="0" applyProtection="0"/>
    <xf numFmtId="43" fontId="1" fillId="0" borderId="0" applyFont="0" applyFill="0" applyBorder="0" applyAlignment="0" applyProtection="0"/>
    <xf numFmtId="164" fontId="1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9" fontId="1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2" fontId="12" fillId="0" borderId="0" applyFont="0" applyFill="0" applyBorder="0" applyAlignment="0" applyProtection="0"/>
    <xf numFmtId="173" fontId="11" fillId="0" borderId="0" applyFont="0" applyFill="0" applyBorder="0" applyAlignment="0" applyProtection="0"/>
    <xf numFmtId="172" fontId="12" fillId="0" borderId="0" applyFont="0" applyFill="0" applyBorder="0" applyAlignment="0" applyProtection="0"/>
    <xf numFmtId="174"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5" fontId="1" fillId="0" borderId="0" applyFont="0" applyFill="0" applyBorder="0" applyAlignment="0" applyProtection="0"/>
    <xf numFmtId="176" fontId="1" fillId="0" borderId="0" applyFont="0" applyFill="0" applyBorder="0" applyAlignment="0" applyProtection="0"/>
    <xf numFmtId="44" fontId="11" fillId="0" borderId="0" applyFont="0" applyFill="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4" fontId="11" fillId="0" borderId="0"/>
    <xf numFmtId="177" fontId="11" fillId="0" borderId="0" applyFont="0" applyFill="0" applyBorder="0" applyAlignment="0" applyProtection="0"/>
    <xf numFmtId="0" fontId="11" fillId="0" borderId="0"/>
    <xf numFmtId="0" fontId="11" fillId="0" borderId="0"/>
    <xf numFmtId="164" fontId="11" fillId="0" borderId="0"/>
    <xf numFmtId="0" fontId="11" fillId="0" borderId="0"/>
    <xf numFmtId="164"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164"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2" fillId="0" borderId="0"/>
    <xf numFmtId="0" fontId="1" fillId="0" borderId="0"/>
    <xf numFmtId="164" fontId="1" fillId="0" borderId="0"/>
    <xf numFmtId="164" fontId="1" fillId="0" borderId="0"/>
    <xf numFmtId="0" fontId="11" fillId="0" borderId="0"/>
    <xf numFmtId="0" fontId="11" fillId="0" borderId="0"/>
    <xf numFmtId="0" fontId="11" fillId="0" borderId="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0" fontId="11" fillId="38" borderId="6" applyNumberFormat="0" applyFont="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7" fillId="19" borderId="7"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31" fillId="0" borderId="0" applyNumberFormat="0" applyFill="0" applyBorder="0" applyAlignment="0" applyProtection="0"/>
    <xf numFmtId="0" fontId="33"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43" fontId="1" fillId="0" borderId="0" applyFont="0" applyFill="0" applyBorder="0" applyAlignment="0" applyProtection="0"/>
  </cellStyleXfs>
  <cellXfs count="44">
    <xf numFmtId="0" fontId="0" fillId="0" borderId="0" xfId="0"/>
    <xf numFmtId="0" fontId="0" fillId="0" borderId="0" xfId="0" applyFont="1" applyAlignment="1">
      <alignment vertical="center"/>
    </xf>
    <xf numFmtId="0" fontId="3" fillId="0" borderId="0" xfId="0" applyFont="1" applyAlignment="1">
      <alignment vertical="center"/>
    </xf>
    <xf numFmtId="0" fontId="2" fillId="0" borderId="0" xfId="0" applyFont="1" applyAlignment="1">
      <alignment vertical="center"/>
    </xf>
    <xf numFmtId="0" fontId="0" fillId="0" borderId="0" xfId="0" applyFont="1" applyAlignment="1">
      <alignment horizontal="left" vertical="center"/>
    </xf>
    <xf numFmtId="0" fontId="7" fillId="0" borderId="0" xfId="0" applyFont="1" applyAlignment="1">
      <alignment vertical="center"/>
    </xf>
    <xf numFmtId="3" fontId="7" fillId="0" borderId="1" xfId="0" applyNumberFormat="1" applyFont="1" applyFill="1" applyBorder="1" applyAlignment="1">
      <alignment vertical="center"/>
    </xf>
    <xf numFmtId="0" fontId="7" fillId="0" borderId="1" xfId="0" applyFont="1" applyBorder="1" applyAlignment="1">
      <alignment vertical="center"/>
    </xf>
    <xf numFmtId="3" fontId="8" fillId="4" borderId="1" xfId="0" applyNumberFormat="1" applyFont="1" applyFill="1" applyBorder="1" applyAlignment="1">
      <alignment vertical="center" wrapText="1"/>
    </xf>
    <xf numFmtId="0" fontId="9" fillId="0" borderId="0" xfId="0" applyFont="1" applyAlignment="1">
      <alignment vertical="center"/>
    </xf>
    <xf numFmtId="0" fontId="0" fillId="0" borderId="2" xfId="0" applyFont="1" applyBorder="1" applyAlignment="1">
      <alignment vertical="center"/>
    </xf>
    <xf numFmtId="3" fontId="0" fillId="0" borderId="0" xfId="0" applyNumberFormat="1" applyFont="1" applyAlignment="1">
      <alignment vertical="center"/>
    </xf>
    <xf numFmtId="0" fontId="0" fillId="0" borderId="0" xfId="0" applyFont="1" applyFill="1" applyAlignment="1">
      <alignment vertical="center"/>
    </xf>
    <xf numFmtId="0" fontId="0" fillId="0" borderId="0" xfId="0" applyFont="1" applyAlignment="1">
      <alignment horizontal="center" vertical="center"/>
    </xf>
    <xf numFmtId="0" fontId="4" fillId="2" borderId="0" xfId="0" applyFont="1" applyFill="1" applyAlignment="1">
      <alignment horizontal="center" vertical="center"/>
    </xf>
    <xf numFmtId="1" fontId="0" fillId="0" borderId="0" xfId="0" applyNumberFormat="1" applyFont="1" applyAlignment="1">
      <alignment horizontal="justify" vertical="center" wrapText="1"/>
    </xf>
    <xf numFmtId="0" fontId="9" fillId="0" borderId="0" xfId="0" applyFont="1" applyAlignment="1">
      <alignment horizontal="justify" vertical="top" wrapText="1"/>
    </xf>
    <xf numFmtId="0" fontId="8" fillId="4" borderId="1" xfId="0" applyFont="1" applyFill="1" applyBorder="1" applyAlignment="1">
      <alignment horizontal="right" vertical="center" wrapText="1"/>
    </xf>
    <xf numFmtId="0" fontId="4" fillId="2" borderId="0" xfId="0" applyFont="1" applyFill="1" applyAlignment="1">
      <alignment vertical="center"/>
    </xf>
    <xf numFmtId="0" fontId="5" fillId="2" borderId="0" xfId="0" applyFont="1" applyFill="1" applyAlignment="1">
      <alignment vertical="center"/>
    </xf>
    <xf numFmtId="0" fontId="5" fillId="0" borderId="0" xfId="0" applyFont="1" applyFill="1" applyAlignment="1">
      <alignment vertical="center"/>
    </xf>
    <xf numFmtId="1" fontId="0" fillId="0" borderId="0" xfId="0" applyNumberFormat="1" applyFont="1" applyAlignment="1">
      <alignment horizontal="justify" vertical="top" wrapText="1"/>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37" fillId="40" borderId="12" xfId="0" applyFont="1" applyFill="1" applyBorder="1" applyAlignment="1">
      <alignment horizontal="center" vertical="top" wrapText="1"/>
    </xf>
    <xf numFmtId="0" fontId="37" fillId="40" borderId="14" xfId="0" applyFont="1" applyFill="1" applyBorder="1" applyAlignment="1">
      <alignment horizontal="center" vertical="top" wrapText="1"/>
    </xf>
    <xf numFmtId="3" fontId="38" fillId="4" borderId="1" xfId="0" applyNumberFormat="1" applyFont="1" applyFill="1" applyBorder="1" applyAlignment="1">
      <alignment horizontal="center" vertical="center"/>
    </xf>
    <xf numFmtId="3" fontId="38" fillId="4" borderId="1" xfId="0" applyNumberFormat="1" applyFont="1" applyFill="1" applyBorder="1" applyAlignment="1">
      <alignment horizontal="center" vertical="center" wrapText="1"/>
    </xf>
    <xf numFmtId="0" fontId="39" fillId="4" borderId="1" xfId="0" applyFont="1" applyFill="1" applyBorder="1" applyAlignment="1">
      <alignment horizontal="center" vertical="center" wrapText="1"/>
    </xf>
    <xf numFmtId="3" fontId="37" fillId="4" borderId="1" xfId="0" applyNumberFormat="1" applyFont="1" applyFill="1" applyBorder="1" applyAlignment="1">
      <alignment horizontal="center" vertical="center" wrapText="1"/>
    </xf>
    <xf numFmtId="0" fontId="37" fillId="3" borderId="1" xfId="0" applyNumberFormat="1" applyFont="1" applyFill="1" applyBorder="1" applyAlignment="1">
      <alignment horizontal="center" vertical="center" wrapText="1"/>
    </xf>
    <xf numFmtId="0" fontId="37" fillId="40" borderId="1" xfId="0" applyNumberFormat="1" applyFont="1" applyFill="1" applyBorder="1" applyAlignment="1">
      <alignment horizontal="center" vertical="center" wrapText="1"/>
    </xf>
    <xf numFmtId="0" fontId="40" fillId="0" borderId="1" xfId="0" applyFont="1" applyFill="1" applyBorder="1" applyAlignment="1">
      <alignment horizontal="center" vertical="center" wrapText="1"/>
    </xf>
    <xf numFmtId="0" fontId="7" fillId="0" borderId="1" xfId="0" applyFont="1" applyBorder="1" applyAlignment="1">
      <alignment horizontal="center" vertical="center"/>
    </xf>
    <xf numFmtId="0" fontId="21" fillId="4" borderId="1" xfId="0" applyFont="1" applyFill="1" applyBorder="1" applyAlignment="1">
      <alignment horizontal="justify" vertical="top" wrapText="1"/>
    </xf>
    <xf numFmtId="0" fontId="41" fillId="0" borderId="1" xfId="0" applyFont="1" applyFill="1" applyBorder="1" applyAlignment="1">
      <alignment horizontal="center" vertical="center" wrapText="1"/>
    </xf>
    <xf numFmtId="178" fontId="7" fillId="0" borderId="1" xfId="743" applyNumberFormat="1" applyFont="1" applyBorder="1" applyAlignment="1">
      <alignment vertical="center"/>
    </xf>
    <xf numFmtId="178" fontId="36" fillId="39" borderId="1" xfId="743" applyNumberFormat="1" applyFont="1" applyFill="1" applyBorder="1" applyAlignment="1" applyProtection="1">
      <alignment horizontal="center" vertical="center" wrapText="1"/>
      <protection locked="0"/>
    </xf>
    <xf numFmtId="178" fontId="7" fillId="0" borderId="0" xfId="0" applyNumberFormat="1" applyFont="1" applyAlignment="1">
      <alignment vertical="center"/>
    </xf>
    <xf numFmtId="0" fontId="42" fillId="0" borderId="1" xfId="0" applyFont="1" applyFill="1" applyBorder="1" applyAlignment="1">
      <alignment horizontal="justify" vertical="top" wrapText="1"/>
    </xf>
    <xf numFmtId="0" fontId="43" fillId="0" borderId="1" xfId="0" applyFont="1" applyFill="1" applyBorder="1" applyAlignment="1">
      <alignment horizontal="center" vertical="center" wrapText="1"/>
    </xf>
    <xf numFmtId="178" fontId="3" fillId="3" borderId="1" xfId="743" applyNumberFormat="1" applyFont="1" applyFill="1" applyBorder="1" applyAlignment="1">
      <alignment vertical="center"/>
    </xf>
    <xf numFmtId="43" fontId="0" fillId="0" borderId="0" xfId="743" applyFont="1" applyAlignment="1">
      <alignment vertical="center"/>
    </xf>
  </cellXfs>
  <cellStyles count="744">
    <cellStyle name="0,0_x000d__x000a_NA_x000d__x000a_" xfId="1"/>
    <cellStyle name="20% - Énfasis1 10" xfId="2"/>
    <cellStyle name="20% - Énfasis1 11" xfId="3"/>
    <cellStyle name="20% - Énfasis1 12" xfId="4"/>
    <cellStyle name="20% - Énfasis1 2" xfId="5"/>
    <cellStyle name="20% - Énfasis1 2 2" xfId="6"/>
    <cellStyle name="20% - Énfasis1 3" xfId="7"/>
    <cellStyle name="20% - Énfasis1 4" xfId="8"/>
    <cellStyle name="20% - Énfasis1 5" xfId="9"/>
    <cellStyle name="20% - Énfasis1 6" xfId="10"/>
    <cellStyle name="20% - Énfasis1 7" xfId="11"/>
    <cellStyle name="20% - Énfasis1 8" xfId="12"/>
    <cellStyle name="20% - Énfasis1 9" xfId="13"/>
    <cellStyle name="20% - Énfasis2 10" xfId="14"/>
    <cellStyle name="20% - Énfasis2 11" xfId="15"/>
    <cellStyle name="20% - Énfasis2 12" xfId="16"/>
    <cellStyle name="20% - Énfasis2 2" xfId="17"/>
    <cellStyle name="20% - Énfasis2 2 2" xfId="18"/>
    <cellStyle name="20% - Énfasis2 3" xfId="19"/>
    <cellStyle name="20% - Énfasis2 4" xfId="20"/>
    <cellStyle name="20% - Énfasis2 5" xfId="21"/>
    <cellStyle name="20% - Énfasis2 6" xfId="22"/>
    <cellStyle name="20% - Énfasis2 7" xfId="23"/>
    <cellStyle name="20% - Énfasis2 8" xfId="24"/>
    <cellStyle name="20% - Énfasis2 9" xfId="25"/>
    <cellStyle name="20% - Énfasis3 10" xfId="26"/>
    <cellStyle name="20% - Énfasis3 11" xfId="27"/>
    <cellStyle name="20% - Énfasis3 12" xfId="28"/>
    <cellStyle name="20% - Énfasis3 2" xfId="29"/>
    <cellStyle name="20% - Énfasis3 2 2" xfId="30"/>
    <cellStyle name="20% - Énfasis3 3" xfId="31"/>
    <cellStyle name="20% - Énfasis3 4" xfId="32"/>
    <cellStyle name="20% - Énfasis3 5" xfId="33"/>
    <cellStyle name="20% - Énfasis3 6" xfId="34"/>
    <cellStyle name="20% - Énfasis3 7" xfId="35"/>
    <cellStyle name="20% - Énfasis3 8" xfId="36"/>
    <cellStyle name="20% - Énfasis3 9" xfId="37"/>
    <cellStyle name="20% - Énfasis4 10" xfId="38"/>
    <cellStyle name="20% - Énfasis4 11" xfId="39"/>
    <cellStyle name="20% - Énfasis4 12" xfId="40"/>
    <cellStyle name="20% - Énfasis4 2" xfId="41"/>
    <cellStyle name="20% - Énfasis4 2 2" xfId="42"/>
    <cellStyle name="20% - Énfasis4 3" xfId="43"/>
    <cellStyle name="20% - Énfasis4 4" xfId="44"/>
    <cellStyle name="20% - Énfasis4 5" xfId="45"/>
    <cellStyle name="20% - Énfasis4 6" xfId="46"/>
    <cellStyle name="20% - Énfasis4 7" xfId="47"/>
    <cellStyle name="20% - Énfasis4 8" xfId="48"/>
    <cellStyle name="20% - Énfasis4 9" xfId="49"/>
    <cellStyle name="20% - Énfasis5 10" xfId="50"/>
    <cellStyle name="20% - Énfasis5 11" xfId="51"/>
    <cellStyle name="20% - Énfasis5 12" xfId="52"/>
    <cellStyle name="20% - Énfasis5 2" xfId="53"/>
    <cellStyle name="20% - Énfasis5 2 2" xfId="54"/>
    <cellStyle name="20% - Énfasis5 3" xfId="55"/>
    <cellStyle name="20% - Énfasis5 4" xfId="56"/>
    <cellStyle name="20% - Énfasis5 5" xfId="57"/>
    <cellStyle name="20% - Énfasis5 6" xfId="58"/>
    <cellStyle name="20% - Énfasis5 7" xfId="59"/>
    <cellStyle name="20% - Énfasis5 8" xfId="60"/>
    <cellStyle name="20% - Énfasis5 9" xfId="61"/>
    <cellStyle name="20% - Énfasis6 10" xfId="62"/>
    <cellStyle name="20% - Énfasis6 11" xfId="63"/>
    <cellStyle name="20% - Énfasis6 12" xfId="64"/>
    <cellStyle name="20% - Énfasis6 2" xfId="65"/>
    <cellStyle name="20% - Énfasis6 2 2" xfId="66"/>
    <cellStyle name="20% - Énfasis6 3" xfId="67"/>
    <cellStyle name="20% - Énfasis6 4" xfId="68"/>
    <cellStyle name="20% - Énfasis6 5" xfId="69"/>
    <cellStyle name="20% - Énfasis6 6" xfId="70"/>
    <cellStyle name="20% - Énfasis6 7" xfId="71"/>
    <cellStyle name="20% - Énfasis6 8" xfId="72"/>
    <cellStyle name="20% - Énfasis6 9" xfId="73"/>
    <cellStyle name="40% - Énfasis1 10" xfId="74"/>
    <cellStyle name="40% - Énfasis1 11" xfId="75"/>
    <cellStyle name="40% - Énfasis1 12" xfId="76"/>
    <cellStyle name="40% - Énfasis1 2" xfId="77"/>
    <cellStyle name="40% - Énfasis1 2 2" xfId="78"/>
    <cellStyle name="40% - Énfasis1 3" xfId="79"/>
    <cellStyle name="40% - Énfasis1 4" xfId="80"/>
    <cellStyle name="40% - Énfasis1 5" xfId="81"/>
    <cellStyle name="40% - Énfasis1 6" xfId="82"/>
    <cellStyle name="40% - Énfasis1 7" xfId="83"/>
    <cellStyle name="40% - Énfasis1 8" xfId="84"/>
    <cellStyle name="40% - Énfasis1 9" xfId="85"/>
    <cellStyle name="40% - Énfasis2 10" xfId="86"/>
    <cellStyle name="40% - Énfasis2 11" xfId="87"/>
    <cellStyle name="40% - Énfasis2 12" xfId="88"/>
    <cellStyle name="40% - Énfasis2 2" xfId="89"/>
    <cellStyle name="40% - Énfasis2 2 2" xfId="90"/>
    <cellStyle name="40% - Énfasis2 3" xfId="91"/>
    <cellStyle name="40% - Énfasis2 4" xfId="92"/>
    <cellStyle name="40% - Énfasis2 5" xfId="93"/>
    <cellStyle name="40% - Énfasis2 6" xfId="94"/>
    <cellStyle name="40% - Énfasis2 7" xfId="95"/>
    <cellStyle name="40% - Énfasis2 8" xfId="96"/>
    <cellStyle name="40% - Énfasis2 9" xfId="97"/>
    <cellStyle name="40% - Énfasis3 10" xfId="98"/>
    <cellStyle name="40% - Énfasis3 11" xfId="99"/>
    <cellStyle name="40% - Énfasis3 12" xfId="100"/>
    <cellStyle name="40% - Énfasis3 2" xfId="101"/>
    <cellStyle name="40% - Énfasis3 2 2" xfId="102"/>
    <cellStyle name="40% - Énfasis3 3" xfId="103"/>
    <cellStyle name="40% - Énfasis3 4" xfId="104"/>
    <cellStyle name="40% - Énfasis3 5" xfId="105"/>
    <cellStyle name="40% - Énfasis3 6" xfId="106"/>
    <cellStyle name="40% - Énfasis3 7" xfId="107"/>
    <cellStyle name="40% - Énfasis3 8" xfId="108"/>
    <cellStyle name="40% - Énfasis3 9" xfId="109"/>
    <cellStyle name="40% - Énfasis4 10" xfId="110"/>
    <cellStyle name="40% - Énfasis4 11" xfId="111"/>
    <cellStyle name="40% - Énfasis4 12" xfId="112"/>
    <cellStyle name="40% - Énfasis4 2" xfId="113"/>
    <cellStyle name="40% - Énfasis4 2 2" xfId="114"/>
    <cellStyle name="40% - Énfasis4 3" xfId="115"/>
    <cellStyle name="40% - Énfasis4 4" xfId="116"/>
    <cellStyle name="40% - Énfasis4 5" xfId="117"/>
    <cellStyle name="40% - Énfasis4 6" xfId="118"/>
    <cellStyle name="40% - Énfasis4 7" xfId="119"/>
    <cellStyle name="40% - Énfasis4 8" xfId="120"/>
    <cellStyle name="40% - Énfasis4 9" xfId="121"/>
    <cellStyle name="40% - Énfasis5 10" xfId="122"/>
    <cellStyle name="40% - Énfasis5 11" xfId="123"/>
    <cellStyle name="40% - Énfasis5 12" xfId="124"/>
    <cellStyle name="40% - Énfasis5 2" xfId="125"/>
    <cellStyle name="40% - Énfasis5 2 2" xfId="126"/>
    <cellStyle name="40% - Énfasis5 3" xfId="127"/>
    <cellStyle name="40% - Énfasis5 4" xfId="128"/>
    <cellStyle name="40% - Énfasis5 5" xfId="129"/>
    <cellStyle name="40% - Énfasis5 6" xfId="130"/>
    <cellStyle name="40% - Énfasis5 7" xfId="131"/>
    <cellStyle name="40% - Énfasis5 8" xfId="132"/>
    <cellStyle name="40% - Énfasis5 9" xfId="133"/>
    <cellStyle name="40% - Énfasis6 10" xfId="134"/>
    <cellStyle name="40% - Énfasis6 11" xfId="135"/>
    <cellStyle name="40% - Énfasis6 12" xfId="136"/>
    <cellStyle name="40% - Énfasis6 2" xfId="137"/>
    <cellStyle name="40% - Énfasis6 2 2" xfId="138"/>
    <cellStyle name="40% - Énfasis6 3" xfId="139"/>
    <cellStyle name="40% - Énfasis6 4" xfId="140"/>
    <cellStyle name="40% - Énfasis6 5" xfId="141"/>
    <cellStyle name="40% - Énfasis6 6" xfId="142"/>
    <cellStyle name="40% - Énfasis6 7" xfId="143"/>
    <cellStyle name="40% - Énfasis6 8" xfId="144"/>
    <cellStyle name="40% - Énfasis6 9" xfId="145"/>
    <cellStyle name="60% - Énfasis1 10" xfId="146"/>
    <cellStyle name="60% - Énfasis1 11" xfId="147"/>
    <cellStyle name="60% - Énfasis1 12" xfId="148"/>
    <cellStyle name="60% - Énfasis1 2" xfId="149"/>
    <cellStyle name="60% - Énfasis1 3" xfId="150"/>
    <cellStyle name="60% - Énfasis1 4" xfId="151"/>
    <cellStyle name="60% - Énfasis1 5" xfId="152"/>
    <cellStyle name="60% - Énfasis1 6" xfId="153"/>
    <cellStyle name="60% - Énfasis1 7" xfId="154"/>
    <cellStyle name="60% - Énfasis1 8" xfId="155"/>
    <cellStyle name="60% - Énfasis1 9" xfId="156"/>
    <cellStyle name="60% - Énfasis2 10" xfId="157"/>
    <cellStyle name="60% - Énfasis2 11" xfId="158"/>
    <cellStyle name="60% - Énfasis2 12" xfId="159"/>
    <cellStyle name="60% - Énfasis2 2" xfId="160"/>
    <cellStyle name="60% - Énfasis2 3" xfId="161"/>
    <cellStyle name="60% - Énfasis2 4" xfId="162"/>
    <cellStyle name="60% - Énfasis2 5" xfId="163"/>
    <cellStyle name="60% - Énfasis2 6" xfId="164"/>
    <cellStyle name="60% - Énfasis2 7" xfId="165"/>
    <cellStyle name="60% - Énfasis2 8" xfId="166"/>
    <cellStyle name="60% - Énfasis2 9" xfId="167"/>
    <cellStyle name="60% - Énfasis3 10" xfId="168"/>
    <cellStyle name="60% - Énfasis3 11" xfId="169"/>
    <cellStyle name="60% - Énfasis3 12" xfId="170"/>
    <cellStyle name="60% - Énfasis3 2" xfId="171"/>
    <cellStyle name="60% - Énfasis3 3" xfId="172"/>
    <cellStyle name="60% - Énfasis3 4" xfId="173"/>
    <cellStyle name="60% - Énfasis3 5" xfId="174"/>
    <cellStyle name="60% - Énfasis3 6" xfId="175"/>
    <cellStyle name="60% - Énfasis3 7" xfId="176"/>
    <cellStyle name="60% - Énfasis3 8" xfId="177"/>
    <cellStyle name="60% - Énfasis3 9" xfId="178"/>
    <cellStyle name="60% - Énfasis4 10" xfId="179"/>
    <cellStyle name="60% - Énfasis4 11" xfId="180"/>
    <cellStyle name="60% - Énfasis4 12" xfId="181"/>
    <cellStyle name="60% - Énfasis4 2" xfId="182"/>
    <cellStyle name="60% - Énfasis4 3" xfId="183"/>
    <cellStyle name="60% - Énfasis4 4" xfId="184"/>
    <cellStyle name="60% - Énfasis4 5" xfId="185"/>
    <cellStyle name="60% - Énfasis4 6" xfId="186"/>
    <cellStyle name="60% - Énfasis4 7" xfId="187"/>
    <cellStyle name="60% - Énfasis4 8" xfId="188"/>
    <cellStyle name="60% - Énfasis4 9" xfId="189"/>
    <cellStyle name="60% - Énfasis5 10" xfId="190"/>
    <cellStyle name="60% - Énfasis5 11" xfId="191"/>
    <cellStyle name="60% - Énfasis5 12" xfId="192"/>
    <cellStyle name="60% - Énfasis5 2" xfId="193"/>
    <cellStyle name="60% - Énfasis5 3" xfId="194"/>
    <cellStyle name="60% - Énfasis5 4" xfId="195"/>
    <cellStyle name="60% - Énfasis5 5" xfId="196"/>
    <cellStyle name="60% - Énfasis5 6" xfId="197"/>
    <cellStyle name="60% - Énfasis5 7" xfId="198"/>
    <cellStyle name="60% - Énfasis5 8" xfId="199"/>
    <cellStyle name="60% - Énfasis5 9" xfId="200"/>
    <cellStyle name="60% - Énfasis6 10" xfId="201"/>
    <cellStyle name="60% - Énfasis6 11" xfId="202"/>
    <cellStyle name="60% - Énfasis6 12" xfId="203"/>
    <cellStyle name="60% - Énfasis6 2" xfId="204"/>
    <cellStyle name="60% - Énfasis6 3" xfId="205"/>
    <cellStyle name="60% - Énfasis6 4" xfId="206"/>
    <cellStyle name="60% - Énfasis6 5" xfId="207"/>
    <cellStyle name="60% - Énfasis6 6" xfId="208"/>
    <cellStyle name="60% - Énfasis6 7" xfId="209"/>
    <cellStyle name="60% - Énfasis6 8" xfId="210"/>
    <cellStyle name="60% - Énfasis6 9" xfId="211"/>
    <cellStyle name="Buena 10" xfId="212"/>
    <cellStyle name="Buena 11" xfId="213"/>
    <cellStyle name="Buena 12" xfId="214"/>
    <cellStyle name="Buena 2" xfId="215"/>
    <cellStyle name="Buena 3" xfId="216"/>
    <cellStyle name="Buena 4" xfId="217"/>
    <cellStyle name="Buena 5" xfId="218"/>
    <cellStyle name="Buena 6" xfId="219"/>
    <cellStyle name="Buena 7" xfId="220"/>
    <cellStyle name="Buena 8" xfId="221"/>
    <cellStyle name="Buena 9" xfId="222"/>
    <cellStyle name="Cálculo 10" xfId="223"/>
    <cellStyle name="Cálculo 11" xfId="224"/>
    <cellStyle name="Cálculo 12" xfId="225"/>
    <cellStyle name="Cálculo 2" xfId="226"/>
    <cellStyle name="Cálculo 3" xfId="227"/>
    <cellStyle name="Cálculo 4" xfId="228"/>
    <cellStyle name="Cálculo 5" xfId="229"/>
    <cellStyle name="Cálculo 6" xfId="230"/>
    <cellStyle name="Cálculo 7" xfId="231"/>
    <cellStyle name="Cálculo 8" xfId="232"/>
    <cellStyle name="Cálculo 9" xfId="233"/>
    <cellStyle name="Celda de comprobación 10" xfId="234"/>
    <cellStyle name="Celda de comprobación 11" xfId="235"/>
    <cellStyle name="Celda de comprobación 12" xfId="236"/>
    <cellStyle name="Celda de comprobación 2" xfId="237"/>
    <cellStyle name="Celda de comprobación 3" xfId="238"/>
    <cellStyle name="Celda de comprobación 4" xfId="239"/>
    <cellStyle name="Celda de comprobación 5" xfId="240"/>
    <cellStyle name="Celda de comprobación 6" xfId="241"/>
    <cellStyle name="Celda de comprobación 7" xfId="242"/>
    <cellStyle name="Celda de comprobación 8" xfId="243"/>
    <cellStyle name="Celda de comprobación 9" xfId="244"/>
    <cellStyle name="Celda vinculada 10" xfId="245"/>
    <cellStyle name="Celda vinculada 11" xfId="246"/>
    <cellStyle name="Celda vinculada 12" xfId="247"/>
    <cellStyle name="Celda vinculada 2" xfId="248"/>
    <cellStyle name="Celda vinculada 3" xfId="249"/>
    <cellStyle name="Celda vinculada 4" xfId="250"/>
    <cellStyle name="Celda vinculada 5" xfId="251"/>
    <cellStyle name="Celda vinculada 6" xfId="252"/>
    <cellStyle name="Celda vinculada 7" xfId="253"/>
    <cellStyle name="Celda vinculada 8" xfId="254"/>
    <cellStyle name="Celda vinculada 9" xfId="255"/>
    <cellStyle name="Encabezado 4 10" xfId="256"/>
    <cellStyle name="Encabezado 4 11" xfId="257"/>
    <cellStyle name="Encabezado 4 12" xfId="258"/>
    <cellStyle name="Encabezado 4 2" xfId="259"/>
    <cellStyle name="Encabezado 4 3" xfId="260"/>
    <cellStyle name="Encabezado 4 4" xfId="261"/>
    <cellStyle name="Encabezado 4 5" xfId="262"/>
    <cellStyle name="Encabezado 4 6" xfId="263"/>
    <cellStyle name="Encabezado 4 7" xfId="264"/>
    <cellStyle name="Encabezado 4 8" xfId="265"/>
    <cellStyle name="Encabezado 4 9" xfId="266"/>
    <cellStyle name="Énfasis 1" xfId="267"/>
    <cellStyle name="Énfasis 2" xfId="268"/>
    <cellStyle name="Énfasis 3" xfId="269"/>
    <cellStyle name="Énfasis1 - 20%" xfId="270"/>
    <cellStyle name="Énfasis1 - 40%" xfId="271"/>
    <cellStyle name="Énfasis1 - 60%" xfId="272"/>
    <cellStyle name="Énfasis1 10" xfId="273"/>
    <cellStyle name="Énfasis1 11" xfId="274"/>
    <cellStyle name="Énfasis1 12" xfId="275"/>
    <cellStyle name="Énfasis1 2" xfId="276"/>
    <cellStyle name="Énfasis1 3" xfId="277"/>
    <cellStyle name="Énfasis1 4" xfId="278"/>
    <cellStyle name="Énfasis1 5" xfId="279"/>
    <cellStyle name="Énfasis1 6" xfId="280"/>
    <cellStyle name="Énfasis1 7" xfId="281"/>
    <cellStyle name="Énfasis1 8" xfId="282"/>
    <cellStyle name="Énfasis1 9" xfId="283"/>
    <cellStyle name="Énfasis2 - 20%" xfId="284"/>
    <cellStyle name="Énfasis2 - 40%" xfId="285"/>
    <cellStyle name="Énfasis2 - 60%" xfId="286"/>
    <cellStyle name="Énfasis2 10" xfId="287"/>
    <cellStyle name="Énfasis2 11" xfId="288"/>
    <cellStyle name="Énfasis2 12" xfId="289"/>
    <cellStyle name="Énfasis2 2" xfId="290"/>
    <cellStyle name="Énfasis2 3" xfId="291"/>
    <cellStyle name="Énfasis2 4" xfId="292"/>
    <cellStyle name="Énfasis2 5" xfId="293"/>
    <cellStyle name="Énfasis2 6" xfId="294"/>
    <cellStyle name="Énfasis2 7" xfId="295"/>
    <cellStyle name="Énfasis2 8" xfId="296"/>
    <cellStyle name="Énfasis2 9" xfId="297"/>
    <cellStyle name="Énfasis3 - 20%" xfId="298"/>
    <cellStyle name="Énfasis3 - 40%" xfId="299"/>
    <cellStyle name="Énfasis3 - 60%" xfId="300"/>
    <cellStyle name="Énfasis3 10" xfId="301"/>
    <cellStyle name="Énfasis3 11" xfId="302"/>
    <cellStyle name="Énfasis3 12" xfId="303"/>
    <cellStyle name="Énfasis3 2" xfId="304"/>
    <cellStyle name="Énfasis3 3" xfId="305"/>
    <cellStyle name="Énfasis3 4" xfId="306"/>
    <cellStyle name="Énfasis3 5" xfId="307"/>
    <cellStyle name="Énfasis3 6" xfId="308"/>
    <cellStyle name="Énfasis3 7" xfId="309"/>
    <cellStyle name="Énfasis3 8" xfId="310"/>
    <cellStyle name="Énfasis3 9" xfId="311"/>
    <cellStyle name="Énfasis4 - 20%" xfId="312"/>
    <cellStyle name="Énfasis4 - 40%" xfId="313"/>
    <cellStyle name="Énfasis4 - 60%" xfId="314"/>
    <cellStyle name="Énfasis4 10" xfId="315"/>
    <cellStyle name="Énfasis4 11" xfId="316"/>
    <cellStyle name="Énfasis4 12" xfId="317"/>
    <cellStyle name="Énfasis4 2" xfId="318"/>
    <cellStyle name="Énfasis4 3" xfId="319"/>
    <cellStyle name="Énfasis4 4" xfId="320"/>
    <cellStyle name="Énfasis4 5" xfId="321"/>
    <cellStyle name="Énfasis4 6" xfId="322"/>
    <cellStyle name="Énfasis4 7" xfId="323"/>
    <cellStyle name="Énfasis4 8" xfId="324"/>
    <cellStyle name="Énfasis4 9" xfId="325"/>
    <cellStyle name="Énfasis5 - 20%" xfId="326"/>
    <cellStyle name="Énfasis5 - 40%" xfId="327"/>
    <cellStyle name="Énfasis5 - 60%" xfId="328"/>
    <cellStyle name="Énfasis5 10" xfId="329"/>
    <cellStyle name="Énfasis5 11" xfId="330"/>
    <cellStyle name="Énfasis5 12" xfId="331"/>
    <cellStyle name="Énfasis5 2" xfId="332"/>
    <cellStyle name="Énfasis5 3" xfId="333"/>
    <cellStyle name="Énfasis5 4" xfId="334"/>
    <cellStyle name="Énfasis5 5" xfId="335"/>
    <cellStyle name="Énfasis5 6" xfId="336"/>
    <cellStyle name="Énfasis5 7" xfId="337"/>
    <cellStyle name="Énfasis5 8" xfId="338"/>
    <cellStyle name="Énfasis5 9" xfId="339"/>
    <cellStyle name="Énfasis6 - 20%" xfId="340"/>
    <cellStyle name="Énfasis6 - 40%" xfId="341"/>
    <cellStyle name="Énfasis6 - 60%" xfId="342"/>
    <cellStyle name="Énfasis6 10" xfId="343"/>
    <cellStyle name="Énfasis6 11" xfId="344"/>
    <cellStyle name="Énfasis6 12" xfId="345"/>
    <cellStyle name="Énfasis6 2" xfId="346"/>
    <cellStyle name="Énfasis6 3" xfId="347"/>
    <cellStyle name="Énfasis6 4" xfId="348"/>
    <cellStyle name="Énfasis6 5" xfId="349"/>
    <cellStyle name="Énfasis6 6" xfId="350"/>
    <cellStyle name="Énfasis6 7" xfId="351"/>
    <cellStyle name="Énfasis6 8" xfId="352"/>
    <cellStyle name="Énfasis6 9" xfId="353"/>
    <cellStyle name="Entrada 10" xfId="354"/>
    <cellStyle name="Entrada 11" xfId="355"/>
    <cellStyle name="Entrada 12" xfId="356"/>
    <cellStyle name="Entrada 2" xfId="357"/>
    <cellStyle name="Entrada 3" xfId="358"/>
    <cellStyle name="Entrada 4" xfId="359"/>
    <cellStyle name="Entrada 5" xfId="360"/>
    <cellStyle name="Entrada 6" xfId="361"/>
    <cellStyle name="Entrada 7" xfId="362"/>
    <cellStyle name="Entrada 8" xfId="363"/>
    <cellStyle name="Entrada 9" xfId="364"/>
    <cellStyle name="Estilo 1" xfId="365"/>
    <cellStyle name="Estilo 1 2" xfId="366"/>
    <cellStyle name="Estilo 1 3" xfId="367"/>
    <cellStyle name="Euro" xfId="368"/>
    <cellStyle name="Euro 2" xfId="369"/>
    <cellStyle name="Euro 3" xfId="370"/>
    <cellStyle name="Hipervínculo 2" xfId="371"/>
    <cellStyle name="Incorrecto 10" xfId="372"/>
    <cellStyle name="Incorrecto 11" xfId="373"/>
    <cellStyle name="Incorrecto 12" xfId="374"/>
    <cellStyle name="Incorrecto 2" xfId="375"/>
    <cellStyle name="Incorrecto 3" xfId="376"/>
    <cellStyle name="Incorrecto 4" xfId="377"/>
    <cellStyle name="Incorrecto 5" xfId="378"/>
    <cellStyle name="Incorrecto 6" xfId="379"/>
    <cellStyle name="Incorrecto 7" xfId="380"/>
    <cellStyle name="Incorrecto 8" xfId="381"/>
    <cellStyle name="Incorrecto 9" xfId="382"/>
    <cellStyle name="Millares" xfId="743" builtinId="3"/>
    <cellStyle name="Millares [0] 2" xfId="383"/>
    <cellStyle name="Millares 10" xfId="384"/>
    <cellStyle name="Millares 11" xfId="385"/>
    <cellStyle name="Millares 11 2" xfId="386"/>
    <cellStyle name="Millares 12" xfId="387"/>
    <cellStyle name="Millares 13" xfId="388"/>
    <cellStyle name="Millares 14" xfId="389"/>
    <cellStyle name="Millares 15" xfId="390"/>
    <cellStyle name="Millares 15 2" xfId="391"/>
    <cellStyle name="Millares 15 2 2" xfId="392"/>
    <cellStyle name="Millares 16" xfId="393"/>
    <cellStyle name="Millares 16 2" xfId="394"/>
    <cellStyle name="Millares 16 3" xfId="395"/>
    <cellStyle name="Millares 17" xfId="396"/>
    <cellStyle name="Millares 17 2" xfId="397"/>
    <cellStyle name="Millares 18" xfId="398"/>
    <cellStyle name="Millares 18 2" xfId="399"/>
    <cellStyle name="Millares 19" xfId="400"/>
    <cellStyle name="Millares 19 2" xfId="401"/>
    <cellStyle name="Millares 2" xfId="402"/>
    <cellStyle name="Millares 2 10" xfId="403"/>
    <cellStyle name="Millares 2 10 2" xfId="404"/>
    <cellStyle name="Millares 2 11" xfId="405"/>
    <cellStyle name="Millares 2 12" xfId="406"/>
    <cellStyle name="Millares 2 13" xfId="407"/>
    <cellStyle name="Millares 2 14" xfId="408"/>
    <cellStyle name="Millares 2 15" xfId="409"/>
    <cellStyle name="Millares 2 16" xfId="410"/>
    <cellStyle name="Millares 2 17" xfId="411"/>
    <cellStyle name="Millares 2 18" xfId="412"/>
    <cellStyle name="Millares 2 19" xfId="413"/>
    <cellStyle name="Millares 2 2" xfId="414"/>
    <cellStyle name="Millares 2 2 2" xfId="415"/>
    <cellStyle name="Millares 2 20" xfId="416"/>
    <cellStyle name="Millares 2 21" xfId="417"/>
    <cellStyle name="Millares 2 22" xfId="418"/>
    <cellStyle name="Millares 2 23" xfId="419"/>
    <cellStyle name="Millares 2 24" xfId="420"/>
    <cellStyle name="Millares 2 25" xfId="421"/>
    <cellStyle name="Millares 2 26" xfId="422"/>
    <cellStyle name="Millares 2 27" xfId="423"/>
    <cellStyle name="Millares 2 28" xfId="424"/>
    <cellStyle name="Millares 2 29" xfId="425"/>
    <cellStyle name="Millares 2 3" xfId="426"/>
    <cellStyle name="Millares 2 30" xfId="427"/>
    <cellStyle name="Millares 2 31" xfId="428"/>
    <cellStyle name="Millares 2 32" xfId="429"/>
    <cellStyle name="Millares 2 33" xfId="430"/>
    <cellStyle name="Millares 2 34" xfId="431"/>
    <cellStyle name="Millares 2 35" xfId="432"/>
    <cellStyle name="Millares 2 36" xfId="433"/>
    <cellStyle name="Millares 2 37" xfId="434"/>
    <cellStyle name="Millares 2 38" xfId="435"/>
    <cellStyle name="Millares 2 39" xfId="436"/>
    <cellStyle name="Millares 2 4" xfId="437"/>
    <cellStyle name="Millares 2 40" xfId="438"/>
    <cellStyle name="Millares 2 41" xfId="439"/>
    <cellStyle name="Millares 2 42" xfId="440"/>
    <cellStyle name="Millares 2 43" xfId="441"/>
    <cellStyle name="Millares 2 44" xfId="442"/>
    <cellStyle name="Millares 2 5" xfId="443"/>
    <cellStyle name="Millares 2 6" xfId="444"/>
    <cellStyle name="Millares 2 7" xfId="445"/>
    <cellStyle name="Millares 2 7 2" xfId="446"/>
    <cellStyle name="Millares 2 8" xfId="447"/>
    <cellStyle name="Millares 2 9" xfId="448"/>
    <cellStyle name="Millares 20" xfId="449"/>
    <cellStyle name="Millares 20 2" xfId="450"/>
    <cellStyle name="Millares 20 3" xfId="451"/>
    <cellStyle name="Millares 21" xfId="452"/>
    <cellStyle name="Millares 21 2" xfId="453"/>
    <cellStyle name="Millares 22" xfId="454"/>
    <cellStyle name="Millares 23" xfId="455"/>
    <cellStyle name="Millares 23 2" xfId="456"/>
    <cellStyle name="Millares 24" xfId="457"/>
    <cellStyle name="Millares 24 2" xfId="458"/>
    <cellStyle name="Millares 25" xfId="459"/>
    <cellStyle name="Millares 25 2" xfId="460"/>
    <cellStyle name="Millares 26" xfId="461"/>
    <cellStyle name="Millares 27" xfId="462"/>
    <cellStyle name="Millares 27 2" xfId="463"/>
    <cellStyle name="Millares 27 3" xfId="464"/>
    <cellStyle name="Millares 27 4" xfId="465"/>
    <cellStyle name="Millares 27 5" xfId="466"/>
    <cellStyle name="Millares 28" xfId="467"/>
    <cellStyle name="Millares 28 2" xfId="468"/>
    <cellStyle name="Millares 28 3" xfId="469"/>
    <cellStyle name="Millares 28 4" xfId="470"/>
    <cellStyle name="Millares 29" xfId="471"/>
    <cellStyle name="Millares 3" xfId="472"/>
    <cellStyle name="Millares 3 2" xfId="473"/>
    <cellStyle name="Millares 30" xfId="474"/>
    <cellStyle name="Millares 30 2" xfId="475"/>
    <cellStyle name="Millares 30 3" xfId="476"/>
    <cellStyle name="Millares 30 4" xfId="477"/>
    <cellStyle name="Millares 31" xfId="478"/>
    <cellStyle name="Millares 32" xfId="479"/>
    <cellStyle name="Millares 33" xfId="480"/>
    <cellStyle name="Millares 4" xfId="481"/>
    <cellStyle name="Millares 5" xfId="482"/>
    <cellStyle name="Millares 6" xfId="483"/>
    <cellStyle name="Millares 6 2" xfId="484"/>
    <cellStyle name="Millares 7" xfId="485"/>
    <cellStyle name="Millares 7 2" xfId="486"/>
    <cellStyle name="Millares 8" xfId="487"/>
    <cellStyle name="Millares 9" xfId="488"/>
    <cellStyle name="Millares 9 2" xfId="489"/>
    <cellStyle name="Millares 9 2 2" xfId="490"/>
    <cellStyle name="Moneda 2" xfId="491"/>
    <cellStyle name="Moneda 2 2" xfId="492"/>
    <cellStyle name="Moneda 3" xfId="493"/>
    <cellStyle name="Moneda 4" xfId="494"/>
    <cellStyle name="Moneda 5" xfId="495"/>
    <cellStyle name="Moneda 6" xfId="496"/>
    <cellStyle name="Neutral 10" xfId="497"/>
    <cellStyle name="Neutral 11" xfId="498"/>
    <cellStyle name="Neutral 12" xfId="499"/>
    <cellStyle name="Neutral 2" xfId="500"/>
    <cellStyle name="Neutral 3" xfId="501"/>
    <cellStyle name="Neutral 4" xfId="502"/>
    <cellStyle name="Neutral 5" xfId="503"/>
    <cellStyle name="Neutral 6" xfId="504"/>
    <cellStyle name="Neutral 7" xfId="505"/>
    <cellStyle name="Neutral 8" xfId="506"/>
    <cellStyle name="Neutral 9" xfId="507"/>
    <cellStyle name="Normal" xfId="0" builtinId="0"/>
    <cellStyle name="Normal 10" xfId="508"/>
    <cellStyle name="Normal 11" xfId="509"/>
    <cellStyle name="Normal 11 2" xfId="510"/>
    <cellStyle name="Normal 11 2 2" xfId="511"/>
    <cellStyle name="Normal 11 2 3" xfId="512"/>
    <cellStyle name="Normal 11 2 4" xfId="513"/>
    <cellStyle name="Normal 11 2 5" xfId="514"/>
    <cellStyle name="Normal 11 3" xfId="515"/>
    <cellStyle name="Normal 11 4" xfId="516"/>
    <cellStyle name="Normal 11 4 2" xfId="517"/>
    <cellStyle name="Normal 11 4 2 2" xfId="518"/>
    <cellStyle name="Normal 11 5" xfId="519"/>
    <cellStyle name="Normal 12" xfId="520"/>
    <cellStyle name="Normal 12 2" xfId="521"/>
    <cellStyle name="Normal 13" xfId="522"/>
    <cellStyle name="Normal 13 2" xfId="523"/>
    <cellStyle name="Normal 13 3" xfId="524"/>
    <cellStyle name="Normal 14" xfId="525"/>
    <cellStyle name="Normal 15" xfId="526"/>
    <cellStyle name="Normal 15 2" xfId="527"/>
    <cellStyle name="Normal 15 2 2" xfId="528"/>
    <cellStyle name="Normal 15 2 2 2" xfId="529"/>
    <cellStyle name="Normal 15 2 2 2 2" xfId="530"/>
    <cellStyle name="Normal 15 2 2 2 3" xfId="531"/>
    <cellStyle name="Normal 15 3" xfId="532"/>
    <cellStyle name="Normal 15 3 2" xfId="533"/>
    <cellStyle name="Normal 15 3 3" xfId="534"/>
    <cellStyle name="Normal 151" xfId="535"/>
    <cellStyle name="Normal 16" xfId="536"/>
    <cellStyle name="Normal 16 2" xfId="537"/>
    <cellStyle name="Normal 16 3" xfId="538"/>
    <cellStyle name="Normal 16 4" xfId="539"/>
    <cellStyle name="Normal 16 5" xfId="540"/>
    <cellStyle name="Normal 17" xfId="541"/>
    <cellStyle name="Normal 18" xfId="542"/>
    <cellStyle name="Normal 19" xfId="543"/>
    <cellStyle name="Normal 19 2" xfId="544"/>
    <cellStyle name="Normal 19 3" xfId="545"/>
    <cellStyle name="Normal 19 3 2" xfId="546"/>
    <cellStyle name="Normal 2" xfId="547"/>
    <cellStyle name="Normal 2 10" xfId="548"/>
    <cellStyle name="Normal 2 10 2" xfId="549"/>
    <cellStyle name="Normal 2 11" xfId="550"/>
    <cellStyle name="Normal 2 11 2" xfId="551"/>
    <cellStyle name="Normal 2 12" xfId="552"/>
    <cellStyle name="Normal 2 13" xfId="553"/>
    <cellStyle name="Normal 2 14" xfId="554"/>
    <cellStyle name="Normal 2 15" xfId="555"/>
    <cellStyle name="Normal 2 16" xfId="556"/>
    <cellStyle name="Normal 2 17" xfId="557"/>
    <cellStyle name="Normal 2 18" xfId="558"/>
    <cellStyle name="Normal 2 19" xfId="559"/>
    <cellStyle name="Normal 2 2" xfId="560"/>
    <cellStyle name="Normal 2 2 2" xfId="561"/>
    <cellStyle name="Normal 2 2 2 10" xfId="562"/>
    <cellStyle name="Normal 2 2 3" xfId="563"/>
    <cellStyle name="Normal 2 2 4" xfId="564"/>
    <cellStyle name="Normal 2 20" xfId="565"/>
    <cellStyle name="Normal 2 21" xfId="566"/>
    <cellStyle name="Normal 2 22" xfId="567"/>
    <cellStyle name="Normal 2 3" xfId="568"/>
    <cellStyle name="Normal 2 3 2" xfId="569"/>
    <cellStyle name="Normal 2 4" xfId="570"/>
    <cellStyle name="Normal 2 5" xfId="571"/>
    <cellStyle name="Normal 2 6" xfId="572"/>
    <cellStyle name="Normal 2 7" xfId="573"/>
    <cellStyle name="Normal 2 8" xfId="574"/>
    <cellStyle name="Normal 2 9" xfId="575"/>
    <cellStyle name="Normal 20" xfId="576"/>
    <cellStyle name="Normal 21" xfId="577"/>
    <cellStyle name="Normal 21 2" xfId="578"/>
    <cellStyle name="Normal 22" xfId="579"/>
    <cellStyle name="Normal 22 2" xfId="580"/>
    <cellStyle name="Normal 22 3" xfId="581"/>
    <cellStyle name="Normal 23" xfId="582"/>
    <cellStyle name="Normal 24" xfId="583"/>
    <cellStyle name="Normal 24 2" xfId="584"/>
    <cellStyle name="Normal 25" xfId="585"/>
    <cellStyle name="Normal 26" xfId="586"/>
    <cellStyle name="Normal 27" xfId="587"/>
    <cellStyle name="Normal 28" xfId="588"/>
    <cellStyle name="Normal 28 2" xfId="589"/>
    <cellStyle name="Normal 29" xfId="590"/>
    <cellStyle name="Normal 3" xfId="591"/>
    <cellStyle name="Normal 3 10" xfId="592"/>
    <cellStyle name="Normal 3 2" xfId="593"/>
    <cellStyle name="Normal 3 4" xfId="594"/>
    <cellStyle name="Normal 30" xfId="595"/>
    <cellStyle name="Normal 31" xfId="596"/>
    <cellStyle name="Normal 31 2" xfId="597"/>
    <cellStyle name="Normal 32" xfId="598"/>
    <cellStyle name="Normal 32 2" xfId="599"/>
    <cellStyle name="Normal 32 3" xfId="600"/>
    <cellStyle name="Normal 32 4" xfId="601"/>
    <cellStyle name="Normal 33" xfId="602"/>
    <cellStyle name="Normal 33 2" xfId="603"/>
    <cellStyle name="Normal 34" xfId="604"/>
    <cellStyle name="Normal 35" xfId="605"/>
    <cellStyle name="Normal 36" xfId="606"/>
    <cellStyle name="Normal 37" xfId="607"/>
    <cellStyle name="Normal 38" xfId="608"/>
    <cellStyle name="Normal 39" xfId="609"/>
    <cellStyle name="Normal 4" xfId="610"/>
    <cellStyle name="Normal 4 2" xfId="611"/>
    <cellStyle name="Normal 4 2 2" xfId="612"/>
    <cellStyle name="Normal 40" xfId="613"/>
    <cellStyle name="Normal 5" xfId="614"/>
    <cellStyle name="Normal 6" xfId="615"/>
    <cellStyle name="Normal 7" xfId="616"/>
    <cellStyle name="Normal 8" xfId="617"/>
    <cellStyle name="Normal 9" xfId="618"/>
    <cellStyle name="Notas 10" xfId="619"/>
    <cellStyle name="Notas 11" xfId="620"/>
    <cellStyle name="Notas 12" xfId="621"/>
    <cellStyle name="Notas 13" xfId="622"/>
    <cellStyle name="Notas 14" xfId="623"/>
    <cellStyle name="Notas 2" xfId="624"/>
    <cellStyle name="Notas 2 2" xfId="625"/>
    <cellStyle name="Notas 2 3" xfId="626"/>
    <cellStyle name="Notas 2 4" xfId="627"/>
    <cellStyle name="Notas 2 5" xfId="628"/>
    <cellStyle name="Notas 2 6" xfId="629"/>
    <cellStyle name="Notas 2 7" xfId="630"/>
    <cellStyle name="Notas 2 8" xfId="631"/>
    <cellStyle name="Notas 3" xfId="632"/>
    <cellStyle name="Notas 4" xfId="633"/>
    <cellStyle name="Notas 5" xfId="634"/>
    <cellStyle name="Notas 6" xfId="635"/>
    <cellStyle name="Notas 7" xfId="636"/>
    <cellStyle name="Notas 8" xfId="637"/>
    <cellStyle name="Notas 9" xfId="638"/>
    <cellStyle name="Porcentaje 2" xfId="639"/>
    <cellStyle name="Porcentaje 3" xfId="640"/>
    <cellStyle name="Porcentual 2" xfId="641"/>
    <cellStyle name="Porcentual 2 2" xfId="642"/>
    <cellStyle name="Porcentual 2 3" xfId="643"/>
    <cellStyle name="Porcentual 2 4" xfId="644"/>
    <cellStyle name="Porcentual 2 5" xfId="645"/>
    <cellStyle name="Porcentual 2 6" xfId="646"/>
    <cellStyle name="Porcentual 2 7" xfId="647"/>
    <cellStyle name="Porcentual 2 8" xfId="648"/>
    <cellStyle name="Porcentual 3" xfId="649"/>
    <cellStyle name="Porcentual 4" xfId="650"/>
    <cellStyle name="Porcentual 7" xfId="651"/>
    <cellStyle name="Porcentual 8" xfId="652"/>
    <cellStyle name="Salida 10" xfId="653"/>
    <cellStyle name="Salida 11" xfId="654"/>
    <cellStyle name="Salida 12" xfId="655"/>
    <cellStyle name="Salida 2" xfId="656"/>
    <cellStyle name="Salida 3" xfId="657"/>
    <cellStyle name="Salida 4" xfId="658"/>
    <cellStyle name="Salida 5" xfId="659"/>
    <cellStyle name="Salida 6" xfId="660"/>
    <cellStyle name="Salida 7" xfId="661"/>
    <cellStyle name="Salida 8" xfId="662"/>
    <cellStyle name="Salida 9" xfId="663"/>
    <cellStyle name="Texto de advertencia 10" xfId="664"/>
    <cellStyle name="Texto de advertencia 11" xfId="665"/>
    <cellStyle name="Texto de advertencia 12" xfId="666"/>
    <cellStyle name="Texto de advertencia 2" xfId="667"/>
    <cellStyle name="Texto de advertencia 3" xfId="668"/>
    <cellStyle name="Texto de advertencia 4" xfId="669"/>
    <cellStyle name="Texto de advertencia 5" xfId="670"/>
    <cellStyle name="Texto de advertencia 6" xfId="671"/>
    <cellStyle name="Texto de advertencia 7" xfId="672"/>
    <cellStyle name="Texto de advertencia 8" xfId="673"/>
    <cellStyle name="Texto de advertencia 9" xfId="674"/>
    <cellStyle name="Texto explicativo 10" xfId="675"/>
    <cellStyle name="Texto explicativo 11" xfId="676"/>
    <cellStyle name="Texto explicativo 12" xfId="677"/>
    <cellStyle name="Texto explicativo 2" xfId="678"/>
    <cellStyle name="Texto explicativo 3" xfId="679"/>
    <cellStyle name="Texto explicativo 4" xfId="680"/>
    <cellStyle name="Texto explicativo 5" xfId="681"/>
    <cellStyle name="Texto explicativo 6" xfId="682"/>
    <cellStyle name="Texto explicativo 7" xfId="683"/>
    <cellStyle name="Texto explicativo 8" xfId="684"/>
    <cellStyle name="Texto explicativo 9" xfId="685"/>
    <cellStyle name="Título 1 10" xfId="686"/>
    <cellStyle name="Título 1 11" xfId="687"/>
    <cellStyle name="Título 1 12" xfId="688"/>
    <cellStyle name="Título 1 2" xfId="689"/>
    <cellStyle name="Título 1 3" xfId="690"/>
    <cellStyle name="Título 1 4" xfId="691"/>
    <cellStyle name="Título 1 5" xfId="692"/>
    <cellStyle name="Título 1 6" xfId="693"/>
    <cellStyle name="Título 1 7" xfId="694"/>
    <cellStyle name="Título 1 8" xfId="695"/>
    <cellStyle name="Título 1 9" xfId="696"/>
    <cellStyle name="Título 10" xfId="697"/>
    <cellStyle name="Título 11" xfId="698"/>
    <cellStyle name="Título 12" xfId="699"/>
    <cellStyle name="Título 13" xfId="700"/>
    <cellStyle name="Título 14" xfId="701"/>
    <cellStyle name="Título 2 10" xfId="702"/>
    <cellStyle name="Título 2 11" xfId="703"/>
    <cellStyle name="Título 2 12" xfId="704"/>
    <cellStyle name="Título 2 2" xfId="705"/>
    <cellStyle name="Título 2 3" xfId="706"/>
    <cellStyle name="Título 2 4" xfId="707"/>
    <cellStyle name="Título 2 5" xfId="708"/>
    <cellStyle name="Título 2 6" xfId="709"/>
    <cellStyle name="Título 2 7" xfId="710"/>
    <cellStyle name="Título 2 8" xfId="711"/>
    <cellStyle name="Título 2 9" xfId="712"/>
    <cellStyle name="Título 3 10" xfId="713"/>
    <cellStyle name="Título 3 11" xfId="714"/>
    <cellStyle name="Título 3 12" xfId="715"/>
    <cellStyle name="Título 3 2" xfId="716"/>
    <cellStyle name="Título 3 3" xfId="717"/>
    <cellStyle name="Título 3 4" xfId="718"/>
    <cellStyle name="Título 3 5" xfId="719"/>
    <cellStyle name="Título 3 6" xfId="720"/>
    <cellStyle name="Título 3 7" xfId="721"/>
    <cellStyle name="Título 3 8" xfId="722"/>
    <cellStyle name="Título 3 9" xfId="723"/>
    <cellStyle name="Título 4" xfId="724"/>
    <cellStyle name="Título 4 2" xfId="725"/>
    <cellStyle name="Título 5" xfId="726"/>
    <cellStyle name="Título 6" xfId="727"/>
    <cellStyle name="Título 7" xfId="728"/>
    <cellStyle name="Título 8" xfId="729"/>
    <cellStyle name="Título 9" xfId="730"/>
    <cellStyle name="Título de hoja" xfId="731"/>
    <cellStyle name="Total 10" xfId="732"/>
    <cellStyle name="Total 11" xfId="733"/>
    <cellStyle name="Total 12" xfId="734"/>
    <cellStyle name="Total 2" xfId="735"/>
    <cellStyle name="Total 3" xfId="736"/>
    <cellStyle name="Total 4" xfId="737"/>
    <cellStyle name="Total 5" xfId="738"/>
    <cellStyle name="Total 6" xfId="739"/>
    <cellStyle name="Total 7" xfId="740"/>
    <cellStyle name="Total 8" xfId="741"/>
    <cellStyle name="Total 9" xfId="7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ENAC%20YOPAL/PROCESOS/2020/3_COMPRAS/264_DIGSA_CENACYOPAL_AMP_MC_Extintor-pppppppppppppp/XXXXXXXXXXXX/1_ANALISIS%20COTIZACION___XX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 lote1"/>
      <sheetName val="ANALISIS Y PRECIO REF-LOTE 1"/>
      <sheetName val="org lote 2"/>
      <sheetName val="ANALISIS Y PRECIO REF-LOTE 2"/>
      <sheetName val="ALCANCE NESVRREF LOTE1"/>
      <sheetName val="ALCANCE NESVRREF LOTE2"/>
      <sheetName val="CANT MIN ADQUIR-LOTE1"/>
      <sheetName val="CANT MIN ADQUIR-LOTE2"/>
      <sheetName val="OFERTA ECONOMICA-LOTE 1"/>
      <sheetName val="OFERTA ECONOMICA-LOTE 2"/>
      <sheetName val="OFERTA TECNICO ECONOMICA"/>
      <sheetName val="PRECIO REF con CTV NONO"/>
      <sheetName val="ALCANCE NEC X UNDS REF"/>
      <sheetName val="ALCANCE UND x VR OFER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S48"/>
  <sheetViews>
    <sheetView zoomScaleNormal="100" workbookViewId="0">
      <selection activeCell="K6" sqref="K6"/>
    </sheetView>
  </sheetViews>
  <sheetFormatPr baseColWidth="10" defaultRowHeight="15"/>
  <cols>
    <col min="1" max="1" width="4.7109375" style="1" bestFit="1" customWidth="1"/>
    <col min="2" max="2" width="6" style="1" customWidth="1"/>
    <col min="3" max="3" width="7.85546875" style="1" customWidth="1"/>
    <col min="4" max="4" width="7.5703125" style="1" customWidth="1"/>
    <col min="5" max="5" width="6.42578125" style="1" customWidth="1"/>
    <col min="6" max="6" width="35.140625" style="1" customWidth="1"/>
    <col min="7" max="7" width="9.85546875" style="1" customWidth="1"/>
    <col min="8" max="8" width="6.5703125" style="1" customWidth="1"/>
    <col min="9" max="10" width="11.85546875" style="1" customWidth="1"/>
    <col min="11" max="11" width="11.5703125" style="1" customWidth="1"/>
    <col min="12" max="12" width="10.85546875" style="1" customWidth="1"/>
    <col min="13" max="13" width="11.5703125" style="1" customWidth="1"/>
    <col min="14" max="14" width="11.85546875" style="1" customWidth="1"/>
    <col min="15" max="15" width="6.5703125" style="1" customWidth="1"/>
    <col min="16" max="16" width="7.5703125" style="1" customWidth="1"/>
    <col min="17" max="16384" width="11.42578125" style="1"/>
  </cols>
  <sheetData>
    <row r="1" spans="1:19" ht="21">
      <c r="A1" s="18" t="s">
        <v>39</v>
      </c>
      <c r="B1" s="18"/>
      <c r="C1" s="18"/>
      <c r="D1" s="18"/>
      <c r="E1" s="18"/>
      <c r="F1" s="18"/>
      <c r="G1" s="18"/>
      <c r="H1" s="18"/>
      <c r="I1" s="18"/>
      <c r="J1" s="18"/>
      <c r="K1" s="18"/>
      <c r="L1" s="14"/>
      <c r="M1" s="14"/>
      <c r="N1" s="14"/>
      <c r="O1" s="19"/>
    </row>
    <row r="2" spans="1:19" ht="15.75">
      <c r="A2" s="19" t="s">
        <v>37</v>
      </c>
      <c r="B2" s="19"/>
      <c r="C2" s="19"/>
      <c r="D2" s="19"/>
      <c r="E2" s="19"/>
      <c r="F2" s="19"/>
      <c r="G2" s="19"/>
      <c r="H2" s="19"/>
      <c r="I2" s="19"/>
      <c r="J2" s="19"/>
      <c r="K2" s="19"/>
      <c r="L2" s="19"/>
      <c r="M2" s="19"/>
      <c r="N2" s="19"/>
      <c r="O2" s="19"/>
    </row>
    <row r="3" spans="1:19" ht="15.75">
      <c r="A3" s="19" t="s">
        <v>38</v>
      </c>
      <c r="B3" s="19"/>
      <c r="C3" s="19"/>
      <c r="D3" s="19"/>
      <c r="E3" s="19"/>
      <c r="F3" s="19"/>
      <c r="G3" s="19"/>
      <c r="H3" s="19"/>
      <c r="I3" s="19"/>
      <c r="J3" s="19"/>
      <c r="K3" s="19"/>
      <c r="L3" s="19"/>
      <c r="M3" s="19"/>
      <c r="N3" s="19"/>
      <c r="O3" s="19"/>
    </row>
    <row r="4" spans="1:19" s="12" customFormat="1" ht="15.75">
      <c r="A4" s="20"/>
      <c r="B4" s="20"/>
      <c r="C4" s="20"/>
      <c r="D4" s="20"/>
      <c r="E4" s="20"/>
      <c r="F4" s="20"/>
      <c r="G4" s="20"/>
      <c r="H4" s="20"/>
      <c r="I4" s="20"/>
      <c r="J4" s="20"/>
      <c r="K4" s="20"/>
      <c r="L4" s="20"/>
      <c r="M4" s="20"/>
      <c r="N4" s="20"/>
      <c r="O4" s="20"/>
    </row>
    <row r="5" spans="1:19">
      <c r="B5" s="1" t="s">
        <v>0</v>
      </c>
      <c r="D5" s="1" t="s">
        <v>20</v>
      </c>
    </row>
    <row r="7" spans="1:19">
      <c r="B7" s="1" t="s">
        <v>1</v>
      </c>
      <c r="D7" s="1" t="s">
        <v>21</v>
      </c>
    </row>
    <row r="8" spans="1:19">
      <c r="B8" s="1" t="s">
        <v>2</v>
      </c>
      <c r="D8" s="1" t="s">
        <v>21</v>
      </c>
    </row>
    <row r="10" spans="1:19">
      <c r="B10" s="2" t="s">
        <v>3</v>
      </c>
      <c r="C10" s="2"/>
      <c r="D10" s="9" t="s">
        <v>40</v>
      </c>
      <c r="E10" s="2"/>
      <c r="G10" s="3"/>
      <c r="H10" s="3"/>
      <c r="I10" s="3"/>
      <c r="J10" s="3"/>
      <c r="K10" s="3"/>
      <c r="L10" s="3"/>
      <c r="M10" s="3"/>
      <c r="N10" s="3"/>
    </row>
    <row r="11" spans="1:19">
      <c r="B11" s="2"/>
      <c r="C11" s="2"/>
      <c r="D11" s="2"/>
      <c r="E11" s="2"/>
      <c r="F11" s="4"/>
      <c r="G11" s="4"/>
      <c r="H11" s="4"/>
      <c r="I11" s="4"/>
      <c r="J11" s="4"/>
      <c r="K11" s="4"/>
      <c r="L11" s="4"/>
      <c r="M11" s="4"/>
      <c r="N11" s="4"/>
    </row>
    <row r="12" spans="1:19" ht="46.5" customHeight="1">
      <c r="B12" s="21" t="s">
        <v>41</v>
      </c>
      <c r="C12" s="21"/>
      <c r="D12" s="21"/>
      <c r="E12" s="21"/>
      <c r="F12" s="21"/>
      <c r="G12" s="21"/>
      <c r="H12" s="21"/>
      <c r="I12" s="21"/>
      <c r="J12" s="21"/>
      <c r="K12" s="21"/>
      <c r="L12" s="21"/>
      <c r="M12" s="21"/>
      <c r="N12" s="21"/>
      <c r="O12" s="21"/>
      <c r="P12" s="21"/>
    </row>
    <row r="13" spans="1:19">
      <c r="B13" s="15"/>
      <c r="C13" s="15"/>
      <c r="D13" s="15"/>
      <c r="E13" s="15"/>
      <c r="F13" s="15"/>
      <c r="G13" s="15"/>
      <c r="H13" s="15"/>
      <c r="I13" s="15"/>
      <c r="J13" s="15"/>
      <c r="K13" s="15"/>
      <c r="L13" s="15"/>
      <c r="M13" s="15"/>
      <c r="N13" s="15"/>
    </row>
    <row r="14" spans="1:19" ht="24.75" customHeight="1">
      <c r="A14" s="2" t="s">
        <v>42</v>
      </c>
      <c r="B14" s="15"/>
      <c r="C14" s="15"/>
      <c r="D14" s="15"/>
      <c r="E14" s="15"/>
      <c r="K14" s="22" t="s">
        <v>4</v>
      </c>
      <c r="L14" s="23"/>
      <c r="M14" s="23"/>
      <c r="N14" s="24"/>
      <c r="O14" s="25" t="s">
        <v>43</v>
      </c>
      <c r="P14" s="26"/>
    </row>
    <row r="15" spans="1:19" s="5" customFormat="1" ht="56.25">
      <c r="A15" s="27" t="s">
        <v>22</v>
      </c>
      <c r="B15" s="28" t="s">
        <v>5</v>
      </c>
      <c r="C15" s="28" t="s">
        <v>23</v>
      </c>
      <c r="D15" s="28" t="s">
        <v>26</v>
      </c>
      <c r="E15" s="28" t="s">
        <v>6</v>
      </c>
      <c r="F15" s="29" t="s">
        <v>44</v>
      </c>
      <c r="G15" s="28" t="s">
        <v>45</v>
      </c>
      <c r="H15" s="28" t="s">
        <v>46</v>
      </c>
      <c r="I15" s="30" t="s">
        <v>47</v>
      </c>
      <c r="J15" s="30" t="s">
        <v>48</v>
      </c>
      <c r="K15" s="31" t="s">
        <v>28</v>
      </c>
      <c r="L15" s="31" t="s">
        <v>49</v>
      </c>
      <c r="M15" s="31" t="s">
        <v>50</v>
      </c>
      <c r="N15" s="31" t="s">
        <v>24</v>
      </c>
      <c r="O15" s="32" t="s">
        <v>17</v>
      </c>
      <c r="P15" s="32" t="s">
        <v>51</v>
      </c>
    </row>
    <row r="16" spans="1:19" s="5" customFormat="1" ht="51">
      <c r="A16" s="33"/>
      <c r="B16" s="34"/>
      <c r="C16" s="34"/>
      <c r="D16" s="34"/>
      <c r="E16" s="34"/>
      <c r="F16" s="35" t="s">
        <v>52</v>
      </c>
      <c r="G16" s="36"/>
      <c r="H16" s="33"/>
      <c r="I16" s="6"/>
      <c r="J16" s="6"/>
      <c r="K16" s="37"/>
      <c r="L16" s="37"/>
      <c r="M16" s="38"/>
      <c r="N16" s="38"/>
      <c r="O16" s="7"/>
      <c r="P16" s="7"/>
      <c r="S16" s="39"/>
    </row>
    <row r="17" spans="1:19" s="5" customFormat="1" ht="24">
      <c r="A17" s="33">
        <v>1</v>
      </c>
      <c r="B17" s="34">
        <v>85999</v>
      </c>
      <c r="C17" s="34">
        <v>46191601</v>
      </c>
      <c r="D17" s="34">
        <v>2000064</v>
      </c>
      <c r="E17" s="34" t="s">
        <v>7</v>
      </c>
      <c r="F17" s="40" t="s">
        <v>53</v>
      </c>
      <c r="G17" s="36" t="s">
        <v>54</v>
      </c>
      <c r="H17" s="33">
        <v>5</v>
      </c>
      <c r="I17" s="6">
        <v>42933</v>
      </c>
      <c r="J17" s="6">
        <f>I17*H17</f>
        <v>214665</v>
      </c>
      <c r="K17" s="37">
        <v>0</v>
      </c>
      <c r="L17" s="37">
        <f>K17*19%</f>
        <v>0</v>
      </c>
      <c r="M17" s="38">
        <f>ROUND(K17+L17,0)</f>
        <v>0</v>
      </c>
      <c r="N17" s="38">
        <f>ROUND(M17,0)*H17</f>
        <v>0</v>
      </c>
      <c r="O17" s="7"/>
      <c r="P17" s="7"/>
      <c r="S17" s="39"/>
    </row>
    <row r="18" spans="1:19" s="5" customFormat="1" ht="24">
      <c r="A18" s="33">
        <v>2</v>
      </c>
      <c r="B18" s="34">
        <v>85999</v>
      </c>
      <c r="C18" s="34">
        <v>46191601</v>
      </c>
      <c r="D18" s="34">
        <v>2000064</v>
      </c>
      <c r="E18" s="34" t="s">
        <v>7</v>
      </c>
      <c r="F18" s="40" t="s">
        <v>55</v>
      </c>
      <c r="G18" s="36" t="s">
        <v>54</v>
      </c>
      <c r="H18" s="33">
        <v>7</v>
      </c>
      <c r="I18" s="6">
        <v>38820</v>
      </c>
      <c r="J18" s="6">
        <f t="shared" ref="J18:J25" si="0">I18*H18</f>
        <v>271740</v>
      </c>
      <c r="K18" s="37">
        <v>0</v>
      </c>
      <c r="L18" s="37">
        <f t="shared" ref="L18:L25" si="1">K18*19%</f>
        <v>0</v>
      </c>
      <c r="M18" s="38">
        <f t="shared" ref="M18:M25" si="2">ROUND(K18+L18,0)</f>
        <v>0</v>
      </c>
      <c r="N18" s="38">
        <f t="shared" ref="N18:N25" si="3">ROUND(M18,0)*H18</f>
        <v>0</v>
      </c>
      <c r="O18" s="7"/>
      <c r="P18" s="7"/>
      <c r="S18" s="39"/>
    </row>
    <row r="19" spans="1:19" s="5" customFormat="1" ht="24">
      <c r="A19" s="33">
        <v>3</v>
      </c>
      <c r="B19" s="34">
        <v>85999</v>
      </c>
      <c r="C19" s="34">
        <v>46191601</v>
      </c>
      <c r="D19" s="34">
        <v>2000064</v>
      </c>
      <c r="E19" s="34" t="s">
        <v>7</v>
      </c>
      <c r="F19" s="40" t="s">
        <v>56</v>
      </c>
      <c r="G19" s="36" t="s">
        <v>54</v>
      </c>
      <c r="H19" s="33">
        <v>2</v>
      </c>
      <c r="I19" s="6">
        <v>59798</v>
      </c>
      <c r="J19" s="6">
        <f t="shared" si="0"/>
        <v>119596</v>
      </c>
      <c r="K19" s="37">
        <v>0</v>
      </c>
      <c r="L19" s="37">
        <f t="shared" si="1"/>
        <v>0</v>
      </c>
      <c r="M19" s="38">
        <f t="shared" si="2"/>
        <v>0</v>
      </c>
      <c r="N19" s="38">
        <f t="shared" si="3"/>
        <v>0</v>
      </c>
      <c r="O19" s="7"/>
      <c r="P19" s="7"/>
      <c r="S19" s="39"/>
    </row>
    <row r="20" spans="1:19" s="5" customFormat="1" ht="24">
      <c r="A20" s="33">
        <v>4</v>
      </c>
      <c r="B20" s="34">
        <v>85999</v>
      </c>
      <c r="C20" s="34">
        <v>46191601</v>
      </c>
      <c r="D20" s="34">
        <v>2000064</v>
      </c>
      <c r="E20" s="34" t="s">
        <v>7</v>
      </c>
      <c r="F20" s="40" t="s">
        <v>57</v>
      </c>
      <c r="G20" s="36" t="s">
        <v>54</v>
      </c>
      <c r="H20" s="33">
        <v>3</v>
      </c>
      <c r="I20" s="6">
        <v>27960</v>
      </c>
      <c r="J20" s="6">
        <f t="shared" si="0"/>
        <v>83880</v>
      </c>
      <c r="K20" s="37">
        <v>0</v>
      </c>
      <c r="L20" s="37">
        <f t="shared" si="1"/>
        <v>0</v>
      </c>
      <c r="M20" s="38">
        <f t="shared" si="2"/>
        <v>0</v>
      </c>
      <c r="N20" s="38">
        <f t="shared" si="3"/>
        <v>0</v>
      </c>
      <c r="O20" s="7"/>
      <c r="P20" s="7"/>
      <c r="S20" s="39"/>
    </row>
    <row r="21" spans="1:19" s="5" customFormat="1" ht="24">
      <c r="A21" s="33">
        <v>5</v>
      </c>
      <c r="B21" s="34">
        <v>85999</v>
      </c>
      <c r="C21" s="34">
        <v>46191601</v>
      </c>
      <c r="D21" s="34">
        <v>2000064</v>
      </c>
      <c r="E21" s="34" t="s">
        <v>7</v>
      </c>
      <c r="F21" s="40" t="s">
        <v>58</v>
      </c>
      <c r="G21" s="36" t="s">
        <v>54</v>
      </c>
      <c r="H21" s="33">
        <v>2</v>
      </c>
      <c r="I21" s="6">
        <v>15457</v>
      </c>
      <c r="J21" s="6">
        <f t="shared" si="0"/>
        <v>30914</v>
      </c>
      <c r="K21" s="37">
        <v>0</v>
      </c>
      <c r="L21" s="37">
        <f t="shared" si="1"/>
        <v>0</v>
      </c>
      <c r="M21" s="38">
        <f t="shared" si="2"/>
        <v>0</v>
      </c>
      <c r="N21" s="38">
        <f t="shared" si="3"/>
        <v>0</v>
      </c>
      <c r="O21" s="7"/>
      <c r="P21" s="7"/>
      <c r="S21" s="39"/>
    </row>
    <row r="22" spans="1:19" s="5" customFormat="1" ht="25.5">
      <c r="A22" s="33"/>
      <c r="B22" s="34"/>
      <c r="C22" s="34"/>
      <c r="D22" s="34"/>
      <c r="E22" s="34"/>
      <c r="F22" s="35" t="s">
        <v>59</v>
      </c>
      <c r="G22" s="36"/>
      <c r="H22" s="33"/>
      <c r="I22" s="6"/>
      <c r="J22" s="6"/>
      <c r="K22" s="37"/>
      <c r="L22" s="37"/>
      <c r="M22" s="38"/>
      <c r="N22" s="38"/>
      <c r="O22" s="7"/>
      <c r="P22" s="7"/>
      <c r="S22" s="39"/>
    </row>
    <row r="23" spans="1:19" s="5" customFormat="1" ht="84">
      <c r="A23" s="33">
        <v>6</v>
      </c>
      <c r="B23" s="34">
        <v>4392302</v>
      </c>
      <c r="C23" s="34">
        <v>46191601</v>
      </c>
      <c r="D23" s="34">
        <v>1460174</v>
      </c>
      <c r="E23" s="34" t="s">
        <v>7</v>
      </c>
      <c r="F23" s="40" t="s">
        <v>60</v>
      </c>
      <c r="G23" s="36" t="s">
        <v>27</v>
      </c>
      <c r="H23" s="41">
        <v>4</v>
      </c>
      <c r="I23" s="6">
        <v>93001</v>
      </c>
      <c r="J23" s="6">
        <f t="shared" si="0"/>
        <v>372004</v>
      </c>
      <c r="K23" s="37">
        <v>0</v>
      </c>
      <c r="L23" s="37">
        <f t="shared" si="1"/>
        <v>0</v>
      </c>
      <c r="M23" s="38">
        <f t="shared" si="2"/>
        <v>0</v>
      </c>
      <c r="N23" s="38">
        <f t="shared" si="3"/>
        <v>0</v>
      </c>
      <c r="O23" s="7"/>
      <c r="P23" s="7"/>
      <c r="S23" s="39"/>
    </row>
    <row r="24" spans="1:19" s="5" customFormat="1" ht="72">
      <c r="A24" s="33">
        <v>7</v>
      </c>
      <c r="B24" s="34">
        <v>4392302</v>
      </c>
      <c r="C24" s="34">
        <v>46191601</v>
      </c>
      <c r="D24" s="34">
        <v>1031049</v>
      </c>
      <c r="E24" s="34" t="s">
        <v>7</v>
      </c>
      <c r="F24" s="40" t="s">
        <v>61</v>
      </c>
      <c r="G24" s="36" t="s">
        <v>27</v>
      </c>
      <c r="H24" s="41">
        <v>4</v>
      </c>
      <c r="I24" s="6">
        <v>78375</v>
      </c>
      <c r="J24" s="6">
        <f t="shared" si="0"/>
        <v>313500</v>
      </c>
      <c r="K24" s="37">
        <v>0</v>
      </c>
      <c r="L24" s="37">
        <f t="shared" si="1"/>
        <v>0</v>
      </c>
      <c r="M24" s="38">
        <f t="shared" si="2"/>
        <v>0</v>
      </c>
      <c r="N24" s="38">
        <f t="shared" si="3"/>
        <v>0</v>
      </c>
      <c r="O24" s="7"/>
      <c r="P24" s="7"/>
      <c r="S24" s="39"/>
    </row>
    <row r="25" spans="1:19" s="5" customFormat="1" ht="36">
      <c r="A25" s="33">
        <v>8</v>
      </c>
      <c r="B25" s="34">
        <v>4392302</v>
      </c>
      <c r="C25" s="34">
        <v>46191601</v>
      </c>
      <c r="D25" s="34">
        <v>1361766</v>
      </c>
      <c r="E25" s="34" t="s">
        <v>7</v>
      </c>
      <c r="F25" s="40" t="s">
        <v>62</v>
      </c>
      <c r="G25" s="36" t="s">
        <v>27</v>
      </c>
      <c r="H25" s="41">
        <v>6</v>
      </c>
      <c r="I25" s="6">
        <v>310000</v>
      </c>
      <c r="J25" s="6">
        <f t="shared" si="0"/>
        <v>1860000</v>
      </c>
      <c r="K25" s="37">
        <v>0</v>
      </c>
      <c r="L25" s="37">
        <f t="shared" si="1"/>
        <v>0</v>
      </c>
      <c r="M25" s="38">
        <f t="shared" si="2"/>
        <v>0</v>
      </c>
      <c r="N25" s="38">
        <f t="shared" si="3"/>
        <v>0</v>
      </c>
      <c r="O25" s="7"/>
      <c r="P25" s="7"/>
      <c r="S25" s="39"/>
    </row>
    <row r="26" spans="1:19">
      <c r="A26" s="17" t="s">
        <v>16</v>
      </c>
      <c r="B26" s="17"/>
      <c r="C26" s="17"/>
      <c r="D26" s="17"/>
      <c r="E26" s="17"/>
      <c r="F26" s="17"/>
      <c r="G26" s="17"/>
      <c r="H26" s="8">
        <f t="shared" ref="H26:N26" si="4">SUM(H16:H25)</f>
        <v>33</v>
      </c>
      <c r="I26" s="8">
        <f t="shared" si="4"/>
        <v>666344</v>
      </c>
      <c r="J26" s="8">
        <f t="shared" si="4"/>
        <v>3266299</v>
      </c>
      <c r="K26" s="42">
        <f>SUM(K16:K25)</f>
        <v>0</v>
      </c>
      <c r="L26" s="42">
        <f>SUM(L16:L25)</f>
        <v>0</v>
      </c>
      <c r="M26" s="42">
        <f>SUM(M16:M25)</f>
        <v>0</v>
      </c>
      <c r="N26" s="42">
        <f>SUM(N16:N25)</f>
        <v>0</v>
      </c>
    </row>
    <row r="28" spans="1:19">
      <c r="B28" s="2" t="s">
        <v>8</v>
      </c>
      <c r="C28" s="2"/>
      <c r="D28" s="1" t="s">
        <v>63</v>
      </c>
      <c r="E28" s="2"/>
    </row>
    <row r="29" spans="1:19">
      <c r="B29" s="2" t="s">
        <v>29</v>
      </c>
      <c r="L29" s="11"/>
      <c r="M29" s="11"/>
      <c r="N29" s="11"/>
    </row>
    <row r="30" spans="1:19" ht="31.5" customHeight="1">
      <c r="B30" s="13" t="s">
        <v>9</v>
      </c>
      <c r="C30" s="16" t="s">
        <v>64</v>
      </c>
      <c r="D30" s="16"/>
      <c r="E30" s="16"/>
      <c r="F30" s="16"/>
      <c r="G30" s="16"/>
      <c r="H30" s="16"/>
      <c r="I30" s="16"/>
      <c r="J30" s="16"/>
      <c r="K30" s="16"/>
      <c r="L30" s="16"/>
      <c r="M30" s="16"/>
      <c r="N30" s="16"/>
      <c r="O30" s="16"/>
      <c r="P30" s="16"/>
    </row>
    <row r="31" spans="1:19" ht="17.25" customHeight="1">
      <c r="B31" s="13" t="s">
        <v>10</v>
      </c>
      <c r="C31" s="16" t="s">
        <v>18</v>
      </c>
      <c r="D31" s="16"/>
      <c r="E31" s="16"/>
      <c r="F31" s="16"/>
      <c r="G31" s="16"/>
      <c r="H31" s="16"/>
      <c r="I31" s="16"/>
      <c r="J31" s="16"/>
      <c r="K31" s="16"/>
      <c r="L31" s="16"/>
      <c r="M31" s="16"/>
      <c r="N31" s="16"/>
      <c r="O31" s="16"/>
      <c r="P31" s="16"/>
    </row>
    <row r="32" spans="1:19" ht="18.75" customHeight="1">
      <c r="B32" s="13" t="s">
        <v>11</v>
      </c>
      <c r="C32" s="16" t="s">
        <v>30</v>
      </c>
      <c r="D32" s="16"/>
      <c r="E32" s="16"/>
      <c r="F32" s="16"/>
      <c r="G32" s="16"/>
      <c r="H32" s="16"/>
      <c r="I32" s="16"/>
      <c r="J32" s="16"/>
      <c r="K32" s="16"/>
      <c r="L32" s="16"/>
      <c r="M32" s="16"/>
      <c r="N32" s="16"/>
      <c r="O32" s="16"/>
      <c r="P32" s="16"/>
    </row>
    <row r="33" spans="2:16" ht="18.75" customHeight="1">
      <c r="B33" s="13" t="s">
        <v>25</v>
      </c>
      <c r="C33" s="16" t="s">
        <v>65</v>
      </c>
      <c r="D33" s="16"/>
      <c r="E33" s="16"/>
      <c r="F33" s="16"/>
      <c r="G33" s="16"/>
      <c r="H33" s="16"/>
      <c r="I33" s="16"/>
      <c r="J33" s="16"/>
      <c r="K33" s="16"/>
      <c r="L33" s="16"/>
      <c r="M33" s="16"/>
      <c r="N33" s="16"/>
      <c r="O33" s="16"/>
      <c r="P33" s="16"/>
    </row>
    <row r="34" spans="2:16" ht="31.5" customHeight="1">
      <c r="B34" s="13" t="s">
        <v>31</v>
      </c>
      <c r="C34" s="16" t="s">
        <v>19</v>
      </c>
      <c r="D34" s="16"/>
      <c r="E34" s="16"/>
      <c r="F34" s="16"/>
      <c r="G34" s="16"/>
      <c r="H34" s="16"/>
      <c r="I34" s="16"/>
      <c r="J34" s="16"/>
      <c r="K34" s="16"/>
      <c r="L34" s="16"/>
      <c r="M34" s="16"/>
      <c r="N34" s="16"/>
      <c r="O34" s="16"/>
      <c r="P34" s="16"/>
    </row>
    <row r="35" spans="2:16" ht="17.25" customHeight="1">
      <c r="B35" s="13" t="s">
        <v>32</v>
      </c>
      <c r="C35" s="16" t="s">
        <v>33</v>
      </c>
      <c r="D35" s="16"/>
      <c r="E35" s="16"/>
      <c r="F35" s="16"/>
      <c r="G35" s="16"/>
      <c r="H35" s="16"/>
      <c r="I35" s="16"/>
      <c r="J35" s="16"/>
      <c r="K35" s="16"/>
      <c r="L35" s="16"/>
      <c r="M35" s="16"/>
      <c r="N35" s="16"/>
      <c r="O35" s="16"/>
      <c r="P35" s="16"/>
    </row>
    <row r="36" spans="2:16" ht="29.25" customHeight="1">
      <c r="B36" s="13" t="s">
        <v>34</v>
      </c>
      <c r="C36" s="16" t="s">
        <v>35</v>
      </c>
      <c r="D36" s="16"/>
      <c r="E36" s="16"/>
      <c r="F36" s="16"/>
      <c r="G36" s="16"/>
      <c r="H36" s="16"/>
      <c r="I36" s="16"/>
      <c r="J36" s="16"/>
      <c r="K36" s="16"/>
      <c r="L36" s="16"/>
      <c r="M36" s="16"/>
      <c r="N36" s="16"/>
      <c r="O36" s="16"/>
      <c r="P36" s="16"/>
    </row>
    <row r="37" spans="2:16" ht="28.5" customHeight="1">
      <c r="B37" s="13" t="s">
        <v>66</v>
      </c>
      <c r="C37" s="16" t="s">
        <v>36</v>
      </c>
      <c r="D37" s="16"/>
      <c r="E37" s="16"/>
      <c r="F37" s="16"/>
      <c r="G37" s="16"/>
      <c r="H37" s="16"/>
      <c r="I37" s="16"/>
      <c r="J37" s="16"/>
      <c r="K37" s="16"/>
      <c r="L37" s="16"/>
      <c r="M37" s="16"/>
      <c r="N37" s="16"/>
      <c r="O37" s="16"/>
      <c r="P37" s="16"/>
    </row>
    <row r="38" spans="2:16">
      <c r="B38" s="2"/>
      <c r="C38" s="2"/>
      <c r="D38" s="2"/>
      <c r="K38" s="11"/>
      <c r="L38" s="11"/>
      <c r="M38" s="11"/>
      <c r="N38" s="11"/>
    </row>
    <row r="39" spans="2:16">
      <c r="B39" s="2"/>
      <c r="C39" s="2"/>
      <c r="D39" s="2"/>
      <c r="K39" s="11"/>
      <c r="L39" s="11"/>
      <c r="M39" s="11"/>
      <c r="N39" s="11"/>
    </row>
    <row r="41" spans="2:16">
      <c r="B41" s="1" t="s">
        <v>12</v>
      </c>
    </row>
    <row r="44" spans="2:16">
      <c r="B44" s="10"/>
      <c r="C44" s="10"/>
      <c r="D44" s="10"/>
      <c r="E44" s="10"/>
      <c r="F44" s="10"/>
    </row>
    <row r="45" spans="2:16">
      <c r="B45" s="2" t="s">
        <v>13</v>
      </c>
      <c r="C45" s="2"/>
      <c r="D45" s="2"/>
      <c r="E45" s="2"/>
    </row>
    <row r="46" spans="2:16">
      <c r="B46" s="1" t="s">
        <v>14</v>
      </c>
    </row>
    <row r="47" spans="2:16">
      <c r="B47" s="1" t="s">
        <v>15</v>
      </c>
    </row>
    <row r="48" spans="2:16">
      <c r="B48" s="1" t="s">
        <v>2</v>
      </c>
    </row>
  </sheetData>
  <mergeCells count="12">
    <mergeCell ref="C32:P32"/>
    <mergeCell ref="C33:P33"/>
    <mergeCell ref="C34:P34"/>
    <mergeCell ref="C35:P35"/>
    <mergeCell ref="C36:P36"/>
    <mergeCell ref="C37:P37"/>
    <mergeCell ref="B12:P12"/>
    <mergeCell ref="K14:N14"/>
    <mergeCell ref="O14:P14"/>
    <mergeCell ref="A26:G26"/>
    <mergeCell ref="C30:P30"/>
    <mergeCell ref="C31:P31"/>
  </mergeCells>
  <pageMargins left="0.19685039370078741" right="0.19685039370078741" top="0.19685039370078741" bottom="0.19685039370078741" header="0" footer="0"/>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S46"/>
  <sheetViews>
    <sheetView tabSelected="1" zoomScaleNormal="100" workbookViewId="0">
      <selection activeCell="K8" sqref="K8"/>
    </sheetView>
  </sheetViews>
  <sheetFormatPr baseColWidth="10" defaultRowHeight="15"/>
  <cols>
    <col min="1" max="1" width="4.7109375" style="1" bestFit="1" customWidth="1"/>
    <col min="2" max="2" width="6" style="1" customWidth="1"/>
    <col min="3" max="3" width="7.85546875" style="1" customWidth="1"/>
    <col min="4" max="4" width="7.5703125" style="1" customWidth="1"/>
    <col min="5" max="5" width="6.42578125" style="1" customWidth="1"/>
    <col min="6" max="6" width="35.140625" style="1" customWidth="1"/>
    <col min="7" max="7" width="9.85546875" style="1" customWidth="1"/>
    <col min="8" max="8" width="6.5703125" style="1" customWidth="1"/>
    <col min="9" max="10" width="11.85546875" style="1" customWidth="1"/>
    <col min="11" max="11" width="11.5703125" style="1" customWidth="1"/>
    <col min="12" max="12" width="10.85546875" style="1" customWidth="1"/>
    <col min="13" max="13" width="11.5703125" style="1" customWidth="1"/>
    <col min="14" max="14" width="11.85546875" style="1" customWidth="1"/>
    <col min="15" max="15" width="6.5703125" style="1" customWidth="1"/>
    <col min="16" max="16" width="7.5703125" style="1" customWidth="1"/>
    <col min="17" max="18" width="11.42578125" style="1"/>
    <col min="19" max="19" width="13.140625" style="1" bestFit="1" customWidth="1"/>
    <col min="20" max="16384" width="11.42578125" style="1"/>
  </cols>
  <sheetData>
    <row r="1" spans="1:19" ht="21">
      <c r="A1" s="18" t="s">
        <v>39</v>
      </c>
      <c r="B1" s="18"/>
      <c r="C1" s="18"/>
      <c r="D1" s="18"/>
      <c r="E1" s="18"/>
      <c r="F1" s="18"/>
      <c r="G1" s="18"/>
      <c r="H1" s="18"/>
      <c r="I1" s="18"/>
      <c r="J1" s="18"/>
      <c r="K1" s="18"/>
      <c r="L1" s="14"/>
      <c r="M1" s="14"/>
      <c r="N1" s="14"/>
      <c r="O1" s="19"/>
    </row>
    <row r="2" spans="1:19" ht="15.75">
      <c r="A2" s="19" t="s">
        <v>37</v>
      </c>
      <c r="B2" s="19"/>
      <c r="C2" s="19"/>
      <c r="D2" s="19"/>
      <c r="E2" s="19"/>
      <c r="F2" s="19"/>
      <c r="G2" s="19"/>
      <c r="H2" s="19"/>
      <c r="I2" s="19"/>
      <c r="J2" s="19"/>
      <c r="K2" s="19"/>
      <c r="L2" s="19"/>
      <c r="M2" s="19"/>
      <c r="N2" s="19"/>
      <c r="O2" s="19"/>
    </row>
    <row r="3" spans="1:19" ht="15.75">
      <c r="A3" s="19" t="s">
        <v>38</v>
      </c>
      <c r="B3" s="19"/>
      <c r="C3" s="19"/>
      <c r="D3" s="19"/>
      <c r="E3" s="19"/>
      <c r="F3" s="19"/>
      <c r="G3" s="19"/>
      <c r="H3" s="19"/>
      <c r="I3" s="19"/>
      <c r="J3" s="19"/>
      <c r="K3" s="19"/>
      <c r="L3" s="19"/>
      <c r="M3" s="19"/>
      <c r="N3" s="19"/>
      <c r="O3" s="19"/>
    </row>
    <row r="4" spans="1:19" s="12" customFormat="1" ht="15.75">
      <c r="A4" s="20"/>
      <c r="B4" s="20"/>
      <c r="C4" s="20"/>
      <c r="D4" s="20"/>
      <c r="E4" s="20"/>
      <c r="F4" s="20"/>
      <c r="G4" s="20"/>
      <c r="H4" s="20"/>
      <c r="I4" s="20"/>
      <c r="J4" s="20"/>
      <c r="K4" s="20"/>
      <c r="L4" s="20"/>
      <c r="M4" s="20"/>
      <c r="N4" s="20"/>
      <c r="O4" s="20"/>
    </row>
    <row r="5" spans="1:19">
      <c r="B5" s="1" t="s">
        <v>0</v>
      </c>
      <c r="D5" s="1" t="s">
        <v>20</v>
      </c>
      <c r="R5" s="43"/>
      <c r="S5" s="43"/>
    </row>
    <row r="7" spans="1:19">
      <c r="B7" s="1" t="s">
        <v>1</v>
      </c>
      <c r="D7" s="1" t="s">
        <v>21</v>
      </c>
    </row>
    <row r="8" spans="1:19">
      <c r="B8" s="1" t="s">
        <v>2</v>
      </c>
      <c r="D8" s="1" t="s">
        <v>21</v>
      </c>
    </row>
    <row r="10" spans="1:19">
      <c r="B10" s="2" t="s">
        <v>3</v>
      </c>
      <c r="C10" s="2"/>
      <c r="D10" s="9" t="s">
        <v>40</v>
      </c>
      <c r="E10" s="2"/>
      <c r="G10" s="3"/>
      <c r="H10" s="3"/>
      <c r="I10" s="3"/>
      <c r="J10" s="3"/>
      <c r="K10" s="3"/>
      <c r="L10" s="3"/>
      <c r="M10" s="3"/>
      <c r="N10" s="3"/>
    </row>
    <row r="11" spans="1:19">
      <c r="B11" s="2"/>
      <c r="C11" s="2"/>
      <c r="D11" s="2"/>
      <c r="E11" s="2"/>
      <c r="F11" s="4"/>
      <c r="G11" s="4"/>
      <c r="H11" s="4"/>
      <c r="I11" s="4"/>
      <c r="J11" s="4"/>
      <c r="K11" s="4"/>
      <c r="L11" s="4"/>
      <c r="M11" s="4"/>
      <c r="N11" s="4"/>
    </row>
    <row r="12" spans="1:19" ht="46.5" customHeight="1">
      <c r="B12" s="21" t="s">
        <v>41</v>
      </c>
      <c r="C12" s="21"/>
      <c r="D12" s="21"/>
      <c r="E12" s="21"/>
      <c r="F12" s="21"/>
      <c r="G12" s="21"/>
      <c r="H12" s="21"/>
      <c r="I12" s="21"/>
      <c r="J12" s="21"/>
      <c r="K12" s="21"/>
      <c r="L12" s="21"/>
      <c r="M12" s="21"/>
      <c r="N12" s="21"/>
      <c r="O12" s="21"/>
      <c r="P12" s="21"/>
    </row>
    <row r="13" spans="1:19">
      <c r="B13" s="15"/>
      <c r="C13" s="15"/>
      <c r="D13" s="15"/>
      <c r="E13" s="15"/>
      <c r="F13" s="15"/>
      <c r="G13" s="15"/>
      <c r="H13" s="15"/>
      <c r="I13" s="15"/>
      <c r="J13" s="15"/>
      <c r="K13" s="15"/>
      <c r="L13" s="15"/>
      <c r="M13" s="15"/>
      <c r="N13" s="15"/>
    </row>
    <row r="14" spans="1:19" ht="24.75" customHeight="1">
      <c r="A14" s="2" t="s">
        <v>67</v>
      </c>
      <c r="B14" s="15"/>
      <c r="C14" s="15"/>
      <c r="D14" s="15"/>
      <c r="E14" s="15"/>
      <c r="K14" s="22" t="s">
        <v>4</v>
      </c>
      <c r="L14" s="23"/>
      <c r="M14" s="23"/>
      <c r="N14" s="24"/>
      <c r="O14" s="25" t="s">
        <v>43</v>
      </c>
      <c r="P14" s="26"/>
    </row>
    <row r="15" spans="1:19" s="5" customFormat="1" ht="56.25">
      <c r="A15" s="27" t="s">
        <v>22</v>
      </c>
      <c r="B15" s="28" t="s">
        <v>5</v>
      </c>
      <c r="C15" s="28" t="s">
        <v>23</v>
      </c>
      <c r="D15" s="28" t="s">
        <v>26</v>
      </c>
      <c r="E15" s="28" t="s">
        <v>6</v>
      </c>
      <c r="F15" s="29" t="s">
        <v>44</v>
      </c>
      <c r="G15" s="28" t="s">
        <v>45</v>
      </c>
      <c r="H15" s="28" t="s">
        <v>46</v>
      </c>
      <c r="I15" s="30" t="s">
        <v>47</v>
      </c>
      <c r="J15" s="30" t="s">
        <v>48</v>
      </c>
      <c r="K15" s="31" t="s">
        <v>28</v>
      </c>
      <c r="L15" s="31" t="s">
        <v>49</v>
      </c>
      <c r="M15" s="31" t="s">
        <v>50</v>
      </c>
      <c r="N15" s="31" t="s">
        <v>24</v>
      </c>
      <c r="O15" s="32" t="s">
        <v>17</v>
      </c>
      <c r="P15" s="32" t="s">
        <v>51</v>
      </c>
    </row>
    <row r="16" spans="1:19" s="5" customFormat="1" ht="51">
      <c r="A16" s="33"/>
      <c r="B16" s="34"/>
      <c r="C16" s="34"/>
      <c r="D16" s="34"/>
      <c r="E16" s="34"/>
      <c r="F16" s="35" t="s">
        <v>52</v>
      </c>
      <c r="G16" s="36"/>
      <c r="H16" s="33"/>
      <c r="I16" s="6"/>
      <c r="J16" s="6"/>
      <c r="K16" s="37"/>
      <c r="L16" s="37"/>
      <c r="M16" s="38"/>
      <c r="N16" s="38"/>
      <c r="O16" s="7"/>
      <c r="P16" s="7"/>
      <c r="S16" s="39"/>
    </row>
    <row r="17" spans="1:19" s="5" customFormat="1" ht="36">
      <c r="A17" s="33">
        <v>1</v>
      </c>
      <c r="B17" s="34">
        <v>85999</v>
      </c>
      <c r="C17" s="34">
        <v>46191601</v>
      </c>
      <c r="D17" s="34">
        <v>2000064</v>
      </c>
      <c r="E17" s="34" t="s">
        <v>7</v>
      </c>
      <c r="F17" s="40" t="s">
        <v>68</v>
      </c>
      <c r="G17" s="36" t="s">
        <v>54</v>
      </c>
      <c r="H17" s="33">
        <v>26</v>
      </c>
      <c r="I17" s="6">
        <v>30102</v>
      </c>
      <c r="J17" s="6">
        <f>I17*H17</f>
        <v>782652</v>
      </c>
      <c r="K17" s="37">
        <v>0</v>
      </c>
      <c r="L17" s="37">
        <f t="shared" ref="L17:L23" si="0">K17*19%</f>
        <v>0</v>
      </c>
      <c r="M17" s="38">
        <f t="shared" ref="M17:M23" si="1">ROUND(K17+L17,0)</f>
        <v>0</v>
      </c>
      <c r="N17" s="38">
        <f t="shared" ref="N17:N23" si="2">ROUND(M17,0)*H17</f>
        <v>0</v>
      </c>
      <c r="O17" s="7"/>
      <c r="P17" s="7"/>
      <c r="S17" s="39"/>
    </row>
    <row r="18" spans="1:19" s="5" customFormat="1" ht="36">
      <c r="A18" s="33">
        <v>2</v>
      </c>
      <c r="B18" s="34">
        <v>85999</v>
      </c>
      <c r="C18" s="34">
        <v>46191601</v>
      </c>
      <c r="D18" s="34">
        <v>2000064</v>
      </c>
      <c r="E18" s="34" t="s">
        <v>7</v>
      </c>
      <c r="F18" s="40" t="s">
        <v>69</v>
      </c>
      <c r="G18" s="36" t="s">
        <v>54</v>
      </c>
      <c r="H18" s="33">
        <v>1</v>
      </c>
      <c r="I18" s="6">
        <v>137880</v>
      </c>
      <c r="J18" s="6">
        <f t="shared" ref="J18:J23" si="3">I18*H18</f>
        <v>137880</v>
      </c>
      <c r="K18" s="37">
        <v>0</v>
      </c>
      <c r="L18" s="37">
        <f t="shared" si="0"/>
        <v>0</v>
      </c>
      <c r="M18" s="38">
        <f t="shared" si="1"/>
        <v>0</v>
      </c>
      <c r="N18" s="38">
        <f t="shared" si="2"/>
        <v>0</v>
      </c>
      <c r="O18" s="7"/>
      <c r="P18" s="7"/>
      <c r="S18" s="39"/>
    </row>
    <row r="19" spans="1:19" s="5" customFormat="1" ht="36">
      <c r="A19" s="33">
        <v>3</v>
      </c>
      <c r="B19" s="34">
        <v>85999</v>
      </c>
      <c r="C19" s="34">
        <v>46191601</v>
      </c>
      <c r="D19" s="34">
        <v>2000064</v>
      </c>
      <c r="E19" s="34" t="s">
        <v>7</v>
      </c>
      <c r="F19" s="40" t="s">
        <v>70</v>
      </c>
      <c r="G19" s="36" t="s">
        <v>54</v>
      </c>
      <c r="H19" s="33">
        <v>2</v>
      </c>
      <c r="I19" s="6">
        <v>40481</v>
      </c>
      <c r="J19" s="6">
        <f t="shared" si="3"/>
        <v>80962</v>
      </c>
      <c r="K19" s="37">
        <v>0</v>
      </c>
      <c r="L19" s="37">
        <f t="shared" si="0"/>
        <v>0</v>
      </c>
      <c r="M19" s="38">
        <f t="shared" si="1"/>
        <v>0</v>
      </c>
      <c r="N19" s="38">
        <f t="shared" si="2"/>
        <v>0</v>
      </c>
      <c r="O19" s="7"/>
      <c r="P19" s="7"/>
      <c r="S19" s="39"/>
    </row>
    <row r="20" spans="1:19" s="5" customFormat="1" ht="25.5">
      <c r="A20" s="33"/>
      <c r="B20" s="34"/>
      <c r="C20" s="34"/>
      <c r="D20" s="34"/>
      <c r="E20" s="34"/>
      <c r="F20" s="35" t="s">
        <v>59</v>
      </c>
      <c r="G20" s="36"/>
      <c r="H20" s="33"/>
      <c r="I20" s="6"/>
      <c r="J20" s="6"/>
      <c r="K20" s="37"/>
      <c r="L20" s="37"/>
      <c r="M20" s="38"/>
      <c r="N20" s="38"/>
      <c r="O20" s="7"/>
      <c r="P20" s="7"/>
      <c r="S20" s="39"/>
    </row>
    <row r="21" spans="1:19" s="5" customFormat="1" ht="24">
      <c r="A21" s="33">
        <v>4</v>
      </c>
      <c r="B21" s="34">
        <v>85999</v>
      </c>
      <c r="C21" s="34">
        <v>46191601</v>
      </c>
      <c r="D21" s="34">
        <v>2000064</v>
      </c>
      <c r="E21" s="34" t="s">
        <v>7</v>
      </c>
      <c r="F21" s="40" t="s">
        <v>71</v>
      </c>
      <c r="G21" s="36" t="s">
        <v>27</v>
      </c>
      <c r="H21" s="33">
        <v>12</v>
      </c>
      <c r="I21" s="6">
        <v>59875</v>
      </c>
      <c r="J21" s="6">
        <f t="shared" si="3"/>
        <v>718500</v>
      </c>
      <c r="K21" s="37">
        <v>0</v>
      </c>
      <c r="L21" s="37">
        <f t="shared" si="0"/>
        <v>0</v>
      </c>
      <c r="M21" s="38">
        <f t="shared" si="1"/>
        <v>0</v>
      </c>
      <c r="N21" s="38">
        <f t="shared" si="2"/>
        <v>0</v>
      </c>
      <c r="O21" s="7"/>
      <c r="P21" s="7"/>
      <c r="S21" s="39"/>
    </row>
    <row r="22" spans="1:19" s="5" customFormat="1" ht="24">
      <c r="A22" s="33">
        <v>5</v>
      </c>
      <c r="B22" s="34">
        <v>85999</v>
      </c>
      <c r="C22" s="34">
        <v>46191601</v>
      </c>
      <c r="D22" s="34">
        <v>2000064</v>
      </c>
      <c r="E22" s="34" t="s">
        <v>7</v>
      </c>
      <c r="F22" s="40" t="s">
        <v>72</v>
      </c>
      <c r="G22" s="36" t="s">
        <v>27</v>
      </c>
      <c r="H22" s="33">
        <v>6</v>
      </c>
      <c r="I22" s="6">
        <v>267000</v>
      </c>
      <c r="J22" s="6">
        <f t="shared" si="3"/>
        <v>1602000</v>
      </c>
      <c r="K22" s="37">
        <v>0</v>
      </c>
      <c r="L22" s="37">
        <f t="shared" si="0"/>
        <v>0</v>
      </c>
      <c r="M22" s="38">
        <f t="shared" si="1"/>
        <v>0</v>
      </c>
      <c r="N22" s="38">
        <f t="shared" si="2"/>
        <v>0</v>
      </c>
      <c r="O22" s="7"/>
      <c r="P22" s="7"/>
      <c r="S22" s="39"/>
    </row>
    <row r="23" spans="1:19" s="5" customFormat="1" ht="24">
      <c r="A23" s="33">
        <v>6</v>
      </c>
      <c r="B23" s="34">
        <v>85999</v>
      </c>
      <c r="C23" s="34">
        <v>46191601</v>
      </c>
      <c r="D23" s="34">
        <v>2000064</v>
      </c>
      <c r="E23" s="34" t="s">
        <v>7</v>
      </c>
      <c r="F23" s="40" t="s">
        <v>73</v>
      </c>
      <c r="G23" s="36" t="s">
        <v>27</v>
      </c>
      <c r="H23" s="33">
        <v>6</v>
      </c>
      <c r="I23" s="6">
        <v>102500</v>
      </c>
      <c r="J23" s="6">
        <f t="shared" si="3"/>
        <v>615000</v>
      </c>
      <c r="K23" s="37">
        <v>0</v>
      </c>
      <c r="L23" s="37">
        <f t="shared" si="0"/>
        <v>0</v>
      </c>
      <c r="M23" s="38">
        <f t="shared" si="1"/>
        <v>0</v>
      </c>
      <c r="N23" s="38">
        <f t="shared" si="2"/>
        <v>0</v>
      </c>
      <c r="O23" s="7"/>
      <c r="P23" s="7"/>
      <c r="S23" s="39"/>
    </row>
    <row r="24" spans="1:19">
      <c r="A24" s="17" t="s">
        <v>16</v>
      </c>
      <c r="B24" s="17"/>
      <c r="C24" s="17"/>
      <c r="D24" s="17"/>
      <c r="E24" s="17"/>
      <c r="F24" s="17"/>
      <c r="G24" s="17"/>
      <c r="H24" s="8">
        <f t="shared" ref="H24:N24" si="4">SUM(H16:H23)</f>
        <v>53</v>
      </c>
      <c r="I24" s="8">
        <f t="shared" si="4"/>
        <v>637838</v>
      </c>
      <c r="J24" s="8">
        <f>SUM(J16:J23)</f>
        <v>3936994</v>
      </c>
      <c r="K24" s="42">
        <f t="shared" si="4"/>
        <v>0</v>
      </c>
      <c r="L24" s="42">
        <f t="shared" si="4"/>
        <v>0</v>
      </c>
      <c r="M24" s="42">
        <f t="shared" si="4"/>
        <v>0</v>
      </c>
      <c r="N24" s="42">
        <f t="shared" si="4"/>
        <v>0</v>
      </c>
    </row>
    <row r="26" spans="1:19">
      <c r="B26" s="2" t="s">
        <v>8</v>
      </c>
      <c r="C26" s="2"/>
      <c r="D26" s="1" t="s">
        <v>63</v>
      </c>
      <c r="E26" s="2"/>
    </row>
    <row r="27" spans="1:19">
      <c r="B27" s="2" t="s">
        <v>29</v>
      </c>
      <c r="L27" s="11"/>
      <c r="M27" s="11"/>
      <c r="N27" s="11"/>
    </row>
    <row r="28" spans="1:19" ht="31.5" customHeight="1">
      <c r="B28" s="13" t="s">
        <v>9</v>
      </c>
      <c r="C28" s="16" t="s">
        <v>64</v>
      </c>
      <c r="D28" s="16"/>
      <c r="E28" s="16"/>
      <c r="F28" s="16"/>
      <c r="G28" s="16"/>
      <c r="H28" s="16"/>
      <c r="I28" s="16"/>
      <c r="J28" s="16"/>
      <c r="K28" s="16"/>
      <c r="L28" s="16"/>
      <c r="M28" s="16"/>
      <c r="N28" s="16"/>
      <c r="O28" s="16"/>
      <c r="P28" s="16"/>
    </row>
    <row r="29" spans="1:19" ht="17.25" customHeight="1">
      <c r="B29" s="13" t="s">
        <v>10</v>
      </c>
      <c r="C29" s="16" t="s">
        <v>18</v>
      </c>
      <c r="D29" s="16"/>
      <c r="E29" s="16"/>
      <c r="F29" s="16"/>
      <c r="G29" s="16"/>
      <c r="H29" s="16"/>
      <c r="I29" s="16"/>
      <c r="J29" s="16"/>
      <c r="K29" s="16"/>
      <c r="L29" s="16"/>
      <c r="M29" s="16"/>
      <c r="N29" s="16"/>
      <c r="O29" s="16"/>
      <c r="P29" s="16"/>
    </row>
    <row r="30" spans="1:19" ht="18.75" customHeight="1">
      <c r="B30" s="13" t="s">
        <v>11</v>
      </c>
      <c r="C30" s="16" t="s">
        <v>30</v>
      </c>
      <c r="D30" s="16"/>
      <c r="E30" s="16"/>
      <c r="F30" s="16"/>
      <c r="G30" s="16"/>
      <c r="H30" s="16"/>
      <c r="I30" s="16"/>
      <c r="J30" s="16"/>
      <c r="K30" s="16"/>
      <c r="L30" s="16"/>
      <c r="M30" s="16"/>
      <c r="N30" s="16"/>
      <c r="O30" s="16"/>
      <c r="P30" s="16"/>
    </row>
    <row r="31" spans="1:19" ht="18.75" customHeight="1">
      <c r="B31" s="13" t="s">
        <v>25</v>
      </c>
      <c r="C31" s="16" t="s">
        <v>65</v>
      </c>
      <c r="D31" s="16"/>
      <c r="E31" s="16"/>
      <c r="F31" s="16"/>
      <c r="G31" s="16"/>
      <c r="H31" s="16"/>
      <c r="I31" s="16"/>
      <c r="J31" s="16"/>
      <c r="K31" s="16"/>
      <c r="L31" s="16"/>
      <c r="M31" s="16"/>
      <c r="N31" s="16"/>
      <c r="O31" s="16"/>
      <c r="P31" s="16"/>
    </row>
    <row r="32" spans="1:19" ht="27" customHeight="1">
      <c r="B32" s="13" t="s">
        <v>31</v>
      </c>
      <c r="C32" s="16" t="s">
        <v>19</v>
      </c>
      <c r="D32" s="16"/>
      <c r="E32" s="16"/>
      <c r="F32" s="16"/>
      <c r="G32" s="16"/>
      <c r="H32" s="16"/>
      <c r="I32" s="16"/>
      <c r="J32" s="16"/>
      <c r="K32" s="16"/>
      <c r="L32" s="16"/>
      <c r="M32" s="16"/>
      <c r="N32" s="16"/>
      <c r="O32" s="16"/>
      <c r="P32" s="16"/>
    </row>
    <row r="33" spans="2:16" ht="17.25" customHeight="1">
      <c r="B33" s="13" t="s">
        <v>32</v>
      </c>
      <c r="C33" s="16" t="s">
        <v>33</v>
      </c>
      <c r="D33" s="16"/>
      <c r="E33" s="16"/>
      <c r="F33" s="16"/>
      <c r="G33" s="16"/>
      <c r="H33" s="16"/>
      <c r="I33" s="16"/>
      <c r="J33" s="16"/>
      <c r="K33" s="16"/>
      <c r="L33" s="16"/>
      <c r="M33" s="16"/>
      <c r="N33" s="16"/>
      <c r="O33" s="16"/>
      <c r="P33" s="16"/>
    </row>
    <row r="34" spans="2:16" ht="29.25" customHeight="1">
      <c r="B34" s="13" t="s">
        <v>34</v>
      </c>
      <c r="C34" s="16" t="s">
        <v>35</v>
      </c>
      <c r="D34" s="16"/>
      <c r="E34" s="16"/>
      <c r="F34" s="16"/>
      <c r="G34" s="16"/>
      <c r="H34" s="16"/>
      <c r="I34" s="16"/>
      <c r="J34" s="16"/>
      <c r="K34" s="16"/>
      <c r="L34" s="16"/>
      <c r="M34" s="16"/>
      <c r="N34" s="16"/>
      <c r="O34" s="16"/>
      <c r="P34" s="16"/>
    </row>
    <row r="35" spans="2:16" ht="28.5" customHeight="1">
      <c r="B35" s="13" t="s">
        <v>66</v>
      </c>
      <c r="C35" s="16" t="s">
        <v>36</v>
      </c>
      <c r="D35" s="16"/>
      <c r="E35" s="16"/>
      <c r="F35" s="16"/>
      <c r="G35" s="16"/>
      <c r="H35" s="16"/>
      <c r="I35" s="16"/>
      <c r="J35" s="16"/>
      <c r="K35" s="16"/>
      <c r="L35" s="16"/>
      <c r="M35" s="16"/>
      <c r="N35" s="16"/>
      <c r="O35" s="16"/>
      <c r="P35" s="16"/>
    </row>
    <row r="36" spans="2:16">
      <c r="B36" s="2"/>
      <c r="C36" s="2"/>
      <c r="D36" s="2"/>
      <c r="K36" s="11"/>
      <c r="L36" s="11"/>
      <c r="M36" s="11"/>
      <c r="N36" s="11"/>
    </row>
    <row r="37" spans="2:16">
      <c r="B37" s="2"/>
      <c r="C37" s="2"/>
      <c r="D37" s="2"/>
      <c r="K37" s="11"/>
      <c r="L37" s="11"/>
      <c r="M37" s="11"/>
      <c r="N37" s="11"/>
    </row>
    <row r="39" spans="2:16">
      <c r="B39" s="1" t="s">
        <v>12</v>
      </c>
    </row>
    <row r="42" spans="2:16">
      <c r="B42" s="10"/>
      <c r="C42" s="10"/>
      <c r="D42" s="10"/>
      <c r="E42" s="10"/>
      <c r="F42" s="10"/>
    </row>
    <row r="43" spans="2:16">
      <c r="B43" s="2" t="s">
        <v>13</v>
      </c>
      <c r="C43" s="2"/>
      <c r="D43" s="2"/>
      <c r="E43" s="2"/>
    </row>
    <row r="44" spans="2:16">
      <c r="B44" s="1" t="s">
        <v>14</v>
      </c>
    </row>
    <row r="45" spans="2:16">
      <c r="B45" s="1" t="s">
        <v>15</v>
      </c>
    </row>
    <row r="46" spans="2:16">
      <c r="B46" s="1" t="s">
        <v>2</v>
      </c>
    </row>
  </sheetData>
  <mergeCells count="12">
    <mergeCell ref="C30:P30"/>
    <mergeCell ref="C31:P31"/>
    <mergeCell ref="C32:P32"/>
    <mergeCell ref="C33:P33"/>
    <mergeCell ref="C34:P34"/>
    <mergeCell ref="C35:P35"/>
    <mergeCell ref="B12:P12"/>
    <mergeCell ref="K14:N14"/>
    <mergeCell ref="O14:P14"/>
    <mergeCell ref="A24:G24"/>
    <mergeCell ref="C28:P28"/>
    <mergeCell ref="C29:P29"/>
  </mergeCells>
  <pageMargins left="0.19685039370078741" right="0.19685039370078741" top="0.19685039370078741" bottom="0.19685039370078741" header="0" footer="0"/>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OFERTA ECONOMICA-LOTE 1</vt:lpstr>
      <vt:lpstr>OFERTA ECONOMICA-LOTE 2</vt:lpstr>
      <vt:lpstr>'OFERTA ECONOMICA-LOTE 1'!Títulos_a_imprimir</vt:lpstr>
      <vt:lpstr>'OFERTA ECONOMICA-LOTE 2'!Títulos_a_imprimir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PS. Elcias Muñoz Bastidas</cp:lastModifiedBy>
  <dcterms:created xsi:type="dcterms:W3CDTF">2020-03-16T23:06:20Z</dcterms:created>
  <dcterms:modified xsi:type="dcterms:W3CDTF">2020-09-18T17:14:42Z</dcterms:modified>
</cp:coreProperties>
</file>