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Z:\CONTRATOS 2025\GIOVANNI\5 Lic Obra Disan PN DISAN LI 004 2025\2 PREPLIEGOS Y AVISO\"/>
    </mc:Choice>
  </mc:AlternateContent>
  <xr:revisionPtr revIDLastSave="0" documentId="13_ncr:1_{70AEFFBA-4A4B-439E-8D25-40AE8CADAF7F}" xr6:coauthVersionLast="47" xr6:coauthVersionMax="47" xr10:uidLastSave="{00000000-0000-0000-0000-000000000000}"/>
  <bookViews>
    <workbookView xWindow="-120" yWindow="-120" windowWidth="29040" windowHeight="15720" tabRatio="708" activeTab="1" xr2:uid="{8F1AAC28-D511-4D65-85F1-97411A1CD02F}"/>
  </bookViews>
  <sheets>
    <sheet name="PO DISAN TERCER PISO" sheetId="4" r:id="rId1"/>
    <sheet name="PROPUESTA ECONOMICA(Proponente)" sheetId="6" r:id="rId2"/>
    <sheet name="INDICAR CÓDIGO DEL ITEM DE PAGO" sheetId="7" r:id="rId3"/>
  </sheets>
  <definedNames>
    <definedName name="\0">#REF!</definedName>
    <definedName name="\00">#REF!</definedName>
    <definedName name="\a" localSheetId="2">#REF!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 localSheetId="2">#REF!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 localSheetId="2">#REF!</definedName>
    <definedName name="_______MA2">#REF!</definedName>
    <definedName name="_______PJ50" localSheetId="2">#REF!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 localSheetId="1">#REF!</definedName>
    <definedName name="_____ane7">#REF!</definedName>
    <definedName name="_____ane8" localSheetId="1">#REF!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 localSheetId="2">#REF!</definedName>
    <definedName name="_____MA2">#REF!</definedName>
    <definedName name="_____OCD1">#REF!</definedName>
    <definedName name="_____OCI1">#REF!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 localSheetId="1">#REF!</definedName>
    <definedName name="____ane7">#REF!</definedName>
    <definedName name="____ane8" localSheetId="1">#REF!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 localSheetId="2">#REF!</definedName>
    <definedName name="____MA2">#REF!</definedName>
    <definedName name="____OCD1">#REF!</definedName>
    <definedName name="____OCI1">#REF!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 localSheetId="1">#REF!</definedName>
    <definedName name="___ane7">#REF!</definedName>
    <definedName name="___ane8" localSheetId="1">#REF!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 localSheetId="2">#REF!</definedName>
    <definedName name="___MA2">#REF!</definedName>
    <definedName name="___OCD1">#REF!</definedName>
    <definedName name="___OCI1">#REF!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 localSheetId="1">#REF!</definedName>
    <definedName name="__ane7">#REF!</definedName>
    <definedName name="__ane8" localSheetId="1">#REF!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 localSheetId="2">'INDICAR CÓDIGO DEL ITEM DE PAGO'!ERR</definedName>
    <definedName name="__F">[0]!ERR</definedName>
    <definedName name="__FS01" localSheetId="2">'INDICAR CÓDIGO DEL ITEM DE PAGO'!ERR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 localSheetId="2">#REF!</definedName>
    <definedName name="__MA2">#REF!</definedName>
    <definedName name="__mun2" localSheetId="2">#REF!</definedName>
    <definedName name="__mun2">#REF!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 localSheetId="1">#REF!</definedName>
    <definedName name="_ane7">#REF!</definedName>
    <definedName name="_ane8" localSheetId="1">#REF!</definedName>
    <definedName name="_ane8">#REF!</definedName>
    <definedName name="_APU221" localSheetId="2">#REF!</definedName>
    <definedName name="_APU221">#REF!</definedName>
    <definedName name="_APU465" localSheetId="1">#REF!</definedName>
    <definedName name="_APU465">#REF!</definedName>
    <definedName name="_Atp2">#REF!</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#REF!</definedName>
    <definedName name="_mun2">#REF!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2"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#REF!</definedName>
    <definedName name="a">#REF!</definedName>
    <definedName name="A_1">#REF!</definedName>
    <definedName name="A_impresión_IM" localSheetId="2">#REF!</definedName>
    <definedName name="A_impresión_IM">#REF!</definedName>
    <definedName name="A18A200">#REF!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#REF!</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#REF!</definedName>
    <definedName name="absc1" localSheetId="1">#REF!</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#REF!</definedName>
    <definedName name="administrador">#REF!</definedName>
    <definedName name="ADMON">#REF!</definedName>
    <definedName name="ADMON1">#REF!</definedName>
    <definedName name="adoc1" localSheetId="1">#REF!</definedName>
    <definedName name="adoc1">#REF!</definedName>
    <definedName name="ADOC125" localSheetId="1">#REF!</definedName>
    <definedName name="ADOC125">#REF!</definedName>
    <definedName name="adoq" localSheetId="1">#REF!</definedName>
    <definedName name="adoq">#REF!</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fg">#REF!</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#REF!</definedName>
    <definedName name="alc">#REF!</definedName>
    <definedName name="AlcanceProyecto">#REF!</definedName>
    <definedName name="ALM">#REF!</definedName>
    <definedName name="ALTO">#REF!</definedName>
    <definedName name="Amount">#REF!</definedName>
    <definedName name="ANCLAJE" localSheetId="2">#REF!</definedName>
    <definedName name="ANCLAJE">#REF!</definedName>
    <definedName name="AND">#REF!</definedName>
    <definedName name="andres">#REF!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U" localSheetId="1">#REF!</definedName>
    <definedName name="APU">#REF!</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0">'PO DISAN TERCER PISO'!$A$1:$F$99</definedName>
    <definedName name="_xlnm.Print_Area" localSheetId="1">'PROPUESTA ECONOMICA(Proponente)'!$A$1:$M$61</definedName>
    <definedName name="_xlnm.Print_Area">#REF!</definedName>
    <definedName name="AreaLimpiar">#REF!,#REF!,#REF!,#REF!,#REF!,#REF!,#REF!,#REF!,#REF!,#REF!</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#REF!</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0">#REF!</definedName>
    <definedName name="ASDF">#REF!</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#REF!</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#REF!</definedName>
    <definedName name="bASE" localSheetId="2">#REF!</definedName>
    <definedName name="Base">#REF!</definedName>
    <definedName name="Base_datos_IM">#REF!</definedName>
    <definedName name="base1">#REF!</definedName>
    <definedName name="base2">#REF!</definedName>
    <definedName name="basedatos">#REF!</definedName>
    <definedName name="_xlnm.Database" localSheetId="2">#REF!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 localSheetId="2">#REF!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#REF!,#REF!,#REF!,#REF!,#REF!,#REF!,#REF!,#REF!,#REF!,#REF!,#REF!,#REF!,#REF!,#REF!,#REF!,#REF!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#REF!</definedName>
    <definedName name="CCCCCC">#REF!</definedName>
    <definedName name="CCT">#REF!</definedName>
    <definedName name="ccto210" localSheetId="2">#REF!</definedName>
    <definedName name="ccto210">#REF!</definedName>
    <definedName name="cd">#REF!</definedName>
    <definedName name="cdcdc" localSheetId="2" hidden="1">{"via1",#N/A,TRUE,"general";"via2",#N/A,TRUE,"general";"via3",#N/A,TRUE,"general"}</definedName>
    <definedName name="cdcdc" hidden="1">{"via1",#N/A,TRUE,"general";"via2",#N/A,TRUE,"general";"via3",#N/A,TRUE,"general"}</definedName>
    <definedName name="CDctrl">#REF!</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#REF!</definedName>
    <definedName name="CEMENT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seqCat">0</definedName>
    <definedName name="ConseqForMitRisk">3</definedName>
    <definedName name="CONT">#REF!</definedName>
    <definedName name="Contratante">#REF!</definedName>
    <definedName name="CONTRATO">#REF!</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#REF!</definedName>
    <definedName name="costo2" hidden="1">#REF!</definedName>
    <definedName name="COSTODIRECTO" localSheetId="2">#REF!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 localSheetId="2">#REF!</definedName>
    <definedName name="CTA">#REF!</definedName>
    <definedName name="CTE">#REF!</definedName>
    <definedName name="CTR">#REF!</definedName>
    <definedName name="CTRPAG">#REF!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#REF!</definedName>
    <definedName name="Customize">#REF!</definedName>
    <definedName name="cv" localSheetId="2">#REF!</definedName>
    <definedName name="cv">#REF!</definedName>
    <definedName name="CVa">#REF!</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#REF!</definedName>
    <definedName name="dario">#REF!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 localSheetId="2">#REF!</definedName>
    <definedName name="DEX">#REF!</definedName>
    <definedName name="DF">#REF!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2" hidden="1">{"via1",#N/A,TRUE,"general";"via2",#N/A,TRUE,"general";"via3",#N/A,TRUE,"general"}</definedName>
    <definedName name="dry" hidden="1">{"via1",#N/A,TRUE,"general";"via2",#N/A,TRUE,"general";"via3",#N/A,TRUE,"general"}</definedName>
    <definedName name="DS">#REF!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#REF!</definedName>
    <definedName name="DsctoPension">#REF!</definedName>
    <definedName name="DsctoSalud">#REF!</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2" hidden="1">{"via1",#N/A,TRUE,"general";"via2",#N/A,TRUE,"general";"via3",#N/A,TRUE,"general"}</definedName>
    <definedName name="dtrhj" hidden="1">{"via1",#N/A,TRUE,"general";"via2",#N/A,TRUE,"general";"via3",#N/A,TRUE,"general"}</definedName>
    <definedName name="DWQ" localSheetId="0">#REF!</definedName>
    <definedName name="DWQ">#REF!</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#REF!</definedName>
    <definedName name="EQU" localSheetId="0">#REF!</definedName>
    <definedName name="EQU">#REF!</definedName>
    <definedName name="equipo">#REF!</definedName>
    <definedName name="EQUIPO1">#REF!</definedName>
    <definedName name="EQUIPOS" localSheetId="2">#REF!</definedName>
    <definedName name="EQUIPOS" localSheetId="0">#REF!</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#REF!</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CION" localSheetId="0">#REF!</definedName>
    <definedName name="ESTACION">#REF!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S">#REF!</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#REF!</definedName>
    <definedName name="Excel_BuiltIn_Print_Titles_10">#REF!</definedName>
    <definedName name="Excel_BuiltIn_Print_Titles_11" localSheetId="2">#REF!</definedName>
    <definedName name="Excel_BuiltIn_Print_Titles_11">#REF!</definedName>
    <definedName name="Excel_BuiltIn_Print_Titles_12" localSheetId="2">#REF!</definedName>
    <definedName name="Excel_BuiltIn_Print_Titles_12">#REF!</definedName>
    <definedName name="Excel_BuiltIn_Print_Titles_13" localSheetId="2">#REF!</definedName>
    <definedName name="Excel_BuiltIn_Print_Titles_13">#REF!</definedName>
    <definedName name="Excel_BuiltIn_Print_Titles_14" localSheetId="2">#REF!</definedName>
    <definedName name="Excel_BuiltIn_Print_Titles_14">#REF!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#REF!</definedName>
    <definedName name="Excel_BuiltIn_Print_Titles_19">#REF!</definedName>
    <definedName name="Excel_BuiltIn_Print_Titles_20" localSheetId="2">#REF!</definedName>
    <definedName name="Excel_BuiltIn_Print_Titles_20">#REF!</definedName>
    <definedName name="Excel_BuiltIn_Print_Titles_21" localSheetId="2">#REF!</definedName>
    <definedName name="Excel_BuiltIn_Print_Titles_21">#REF!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#REF!</definedName>
    <definedName name="Excel_BuiltIn_Print_Titles_5">#REF!</definedName>
    <definedName name="Excel_BuiltIn_Print_Titles_5_XX" localSheetId="2">#REF!</definedName>
    <definedName name="Excel_BuiltIn_Print_Titles_5_XX">#REF!</definedName>
    <definedName name="Excel_BuiltIn_Print_Titles_6" localSheetId="2">#REF!</definedName>
    <definedName name="Excel_BuiltIn_Print_Titles_6">#REF!</definedName>
    <definedName name="Excel_BuiltIn_Print_Titles_7" localSheetId="2">#REF!</definedName>
    <definedName name="Excel_BuiltIn_Print_Titles_7">#REF!</definedName>
    <definedName name="Excel_BuiltIn_Print_Titles_8" localSheetId="2">#REF!</definedName>
    <definedName name="Excel_BuiltIn_Print_Titles_8">#REF!</definedName>
    <definedName name="Excel_BuiltIn_Print_Titles_9" localSheetId="2">#REF!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 localSheetId="1">#REF!</definedName>
    <definedName name="FareWellStmnt">#REF!</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 localSheetId="2">#REF!</definedName>
    <definedName name="fer">#REF!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#REF!</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 localSheetId="2">#REF!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#REF!</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#REF!</definedName>
    <definedName name="GRC_ON_ASO">#REF!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#REF!</definedName>
    <definedName name="HIDE1">#REF!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2">'INDICAR CÓDIGO DEL ITEM DE PAGO'!ERR</definedName>
    <definedName name="ID">[0]!ERR</definedName>
    <definedName name="IF" localSheetId="2">#REF!</definedName>
    <definedName name="IF">#REF!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#REF!</definedName>
    <definedName name="Insumos_auxiliares" localSheetId="2">#REF!</definedName>
    <definedName name="Insumos_auxiliares">#REF!</definedName>
    <definedName name="Insumos_basicos" localSheetId="2">#REF!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 localSheetId="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 localSheetId="0">#REF!</definedName>
    <definedName name="ITEM">#REF!</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TEMS" localSheetId="0">#REF!</definedName>
    <definedName name="ITEM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 localSheetId="2">#REF!</definedName>
    <definedName name="LICITACION">#REF!</definedName>
    <definedName name="LINEA" localSheetId="2">#REF!</definedName>
    <definedName name="LINEA">#REF!</definedName>
    <definedName name="ListaCantidad">#REF!</definedName>
    <definedName name="Listado">#REF!</definedName>
    <definedName name="Listado1">#REF!</definedName>
    <definedName name="ListaItem">#REF!</definedName>
    <definedName name="ListaUni">#REF!</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#REF!</definedName>
    <definedName name="LOCA">#REF!</definedName>
    <definedName name="LOCA1" localSheetId="1">#REF!</definedName>
    <definedName name="LOCA1">#REF!</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#REF!</definedName>
    <definedName name="lun">#REF!</definedName>
    <definedName name="lv">#REF!</definedName>
    <definedName name="m">#REF!</definedName>
    <definedName name="MA" localSheetId="2">#REF!</definedName>
    <definedName name="MA">#REF!</definedName>
    <definedName name="MACR">#REF!</definedName>
    <definedName name="MACRDEL">#REF!</definedName>
    <definedName name="Macroactividad">#REF!</definedName>
    <definedName name="mafdsf" localSheetId="2" hidden="1">{"via1",#N/A,TRUE,"general";"via2",#N/A,TRUE,"general";"via3",#N/A,TRUE,"general"}</definedName>
    <definedName name="mafdsf" hidden="1">{"via1",#N/A,TRUE,"general";"via2",#N/A,TRUE,"general";"via3",#N/A,TRUE,"general"}</definedName>
    <definedName name="MAN" localSheetId="0">#REF!</definedName>
    <definedName name="MAN">#REF!</definedName>
    <definedName name="MANO_DE_OBRA" localSheetId="0">#REF!</definedName>
    <definedName name="MANO_DE_OBRA">#REF!</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#REF!</definedName>
    <definedName name="MAQUINAR">#REF!</definedName>
    <definedName name="mar" localSheetId="2">#REF!</definedName>
    <definedName name="mar">#REF!</definedName>
    <definedName name="MARCO_H">#REF!</definedName>
    <definedName name="marina">#REF!</definedName>
    <definedName name="MARIO" localSheetId="0">#REF!</definedName>
    <definedName name="MARIO">#REF!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 localSheetId="0">#REF!</definedName>
    <definedName name="MAT">#REF!</definedName>
    <definedName name="MATERIAL">#REF!</definedName>
    <definedName name="MATERIALES" localSheetId="0">#REF!</definedName>
    <definedName name="MATERIALES">#REF!</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2">#REF!</definedName>
    <definedName name="MESES">#REF!</definedName>
    <definedName name="MesesMora">#REF!</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#REF!</definedName>
    <definedName name="Módulo3.anexo1">#REF!</definedName>
    <definedName name="Módulo3.anexo10" localSheetId="1">#REF!</definedName>
    <definedName name="Módulo3.anexo10">#REF!</definedName>
    <definedName name="Módulo3.anexo11" localSheetId="1">#REF!</definedName>
    <definedName name="Módulo3.anexo11">#REF!</definedName>
    <definedName name="Módulo3.anexo12" localSheetId="1">#REF!</definedName>
    <definedName name="Módulo3.anexo12">#REF!</definedName>
    <definedName name="Módulo3.anexo3" localSheetId="1">#REF!</definedName>
    <definedName name="Módulo3.anexo3">#REF!</definedName>
    <definedName name="Módulo3.anexo4" localSheetId="1">#REF!</definedName>
    <definedName name="Módulo3.anexo4">#REF!</definedName>
    <definedName name="Módulo3.anexo5" localSheetId="1">#REF!</definedName>
    <definedName name="Módulo3.anexo5">#REF!</definedName>
    <definedName name="Módulo3.anexo6" localSheetId="1">#REF!</definedName>
    <definedName name="Módulo3.anexo6">#REF!</definedName>
    <definedName name="Módulo8.anexo16" localSheetId="1">#REF!</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#REF!</definedName>
    <definedName name="Nada">#REF!</definedName>
    <definedName name="Nafta_2">#REF!</definedName>
    <definedName name="Nafta2">#REF!</definedName>
    <definedName name="Nafta3">#REF!</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#REF!</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#REF!,#REF!,#REF!,#REF!</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#REF!</definedName>
    <definedName name="ObjetivoProyecto">#REF!</definedName>
    <definedName name="Obra" localSheetId="2">#REF!</definedName>
    <definedName name="Obra">#REF!</definedName>
    <definedName name="obras" hidden="1">#REF!</definedName>
    <definedName name="obras1" localSheetId="1">DATE(YEAR(#REF!),MONTH(#REF!)+Payment_Number,DAY(#REF!))</definedName>
    <definedName name="obras1">DATE(YEAR(#REF!),MONTH(#REF!)+Payment_Number,DAY(#REF!))</definedName>
    <definedName name="obras11" hidden="1">#REF!</definedName>
    <definedName name="obras111" localSheetId="1">DATE(YEAR(#REF!),MONTH(#REF!)+Payment_Number,DAY(#REF!))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DATE(YEAR(#REF!),MONTH(#REF!)+Payment_Number,DAY(#REF!))</definedName>
    <definedName name="Payment_Date1">DATE(YEAR(#REF!),MONTH(#REF!)+Payment_Number,DAY(#REF!))</definedName>
    <definedName name="Payment_Needed">"Pago necesario"</definedName>
    <definedName name="Pb">#REF!</definedName>
    <definedName name="Pd">#REF!</definedName>
    <definedName name="PEPE" localSheetId="2">'INDICAR CÓDIGO DEL ITEM DE PAGO'!ERR</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localSheetId="2" hidden="1">{"via1",#N/A,TRUE,"general";"via2",#N/A,TRUE,"general";"via3",#N/A,TRUE,"general"}</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 localSheetId="0">#REF!</definedName>
    <definedName name="PPTO">#REF!</definedName>
    <definedName name="PPtoNorte">#REF!</definedName>
    <definedName name="pqroj" localSheetId="2" hidden="1">{"via1",#N/A,TRUE,"general";"via2",#N/A,TRUE,"general";"via3",#N/A,TRUE,"general"}</definedName>
    <definedName name="pqroj" hidden="1">{"via1",#N/A,TRUE,"general";"via2",#N/A,TRUE,"general";"via3",#N/A,TRUE,"general"}</definedName>
    <definedName name="Pr">#REF!</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#REF!</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#REF!</definedName>
    <definedName name="PRUEBA">#REF!</definedName>
    <definedName name="prueba1" localSheetId="1">#REF!</definedName>
    <definedName name="prueba1">#REF!</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 localSheetId="2">#REF!</definedName>
    <definedName name="Q">#REF!</definedName>
    <definedName name="Q_actual">#REF!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#REF!</definedName>
    <definedName name="qqqqqw" localSheetId="2"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s">#REF!</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#REF!</definedName>
    <definedName name="RESU">#REF!</definedName>
    <definedName name="resu8" localSheetId="1">#REF!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#REF!</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#REF!</definedName>
    <definedName name="SALID1">#REF!</definedName>
    <definedName name="SalMinimo">#REF!</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#REF!</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#REF!</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#REF!</definedName>
    <definedName name="SISISIS" localSheetId="2">'INDICAR CÓDIGO DEL ITEM DE PAGO'!ERR</definedName>
    <definedName name="SISISIS">[0]!ERR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2" hidden="1">'INDICAR CÓDIGO DEL ITEM DE PAGO'!#REF!</definedName>
    <definedName name="solver_adj" localSheetId="1" hidden="1">'PROPUESTA ECONOMICA(Proponente)'!$K$42</definedName>
    <definedName name="solver_cvg" localSheetId="2" hidden="1">0.0001</definedName>
    <definedName name="solver_cvg" localSheetId="1" hidden="1">0.0001</definedName>
    <definedName name="solver_drv" localSheetId="2" hidden="1">1</definedName>
    <definedName name="solver_drv" localSheetId="1" hidden="1">1</definedName>
    <definedName name="solver_est" localSheetId="2" hidden="1">1</definedName>
    <definedName name="solver_est" localSheetId="1" hidden="1">1</definedName>
    <definedName name="solver_itr" localSheetId="2" hidden="1">100</definedName>
    <definedName name="solver_itr" localSheetId="1" hidden="1">100</definedName>
    <definedName name="solver_lhs1" localSheetId="2" hidden="1">'INDICAR CÓDIGO DEL ITEM DE PAGO'!#REF!</definedName>
    <definedName name="solver_lhs1" localSheetId="1" hidden="1">'PROPUESTA ECONOMICA(Proponente)'!$K$54</definedName>
    <definedName name="solver_lin" localSheetId="2" hidden="1">2</definedName>
    <definedName name="solver_lin" localSheetId="1" hidden="1">2</definedName>
    <definedName name="solver_neg" localSheetId="2" hidden="1">2</definedName>
    <definedName name="solver_neg" localSheetId="1" hidden="1">2</definedName>
    <definedName name="solver_num" localSheetId="2" hidden="1">1</definedName>
    <definedName name="solver_num" localSheetId="1" hidden="1">1</definedName>
    <definedName name="solver_nwt" localSheetId="2" hidden="1">1</definedName>
    <definedName name="solver_nwt" localSheetId="1" hidden="1">1</definedName>
    <definedName name="solver_opt" localSheetId="2" hidden="1">'INDICAR CÓDIGO DEL ITEM DE PAGO'!#REF!</definedName>
    <definedName name="solver_opt" localSheetId="1" hidden="1">'PROPUESTA ECONOMICA(Proponente)'!$K$54</definedName>
    <definedName name="solver_pre" localSheetId="2" hidden="1">0.000001</definedName>
    <definedName name="solver_pre" localSheetId="1" hidden="1">0.000001</definedName>
    <definedName name="solver_rel1" localSheetId="2" hidden="1">2</definedName>
    <definedName name="solver_rel1" localSheetId="1" hidden="1">2</definedName>
    <definedName name="solver_rhs1" localSheetId="2" hidden="1">'INDICAR CÓDIGO DEL ITEM DE PAGO'!#REF!</definedName>
    <definedName name="solver_rhs1" localSheetId="1" hidden="1">'PROPUESTA ECONOMICA(Proponente)'!$K$55</definedName>
    <definedName name="solver_scl" localSheetId="2" hidden="1">2</definedName>
    <definedName name="solver_scl" localSheetId="1" hidden="1">2</definedName>
    <definedName name="solver_sho" localSheetId="2" hidden="1">2</definedName>
    <definedName name="solver_sho" localSheetId="1" hidden="1">2</definedName>
    <definedName name="solver_tim" localSheetId="2" hidden="1">100</definedName>
    <definedName name="solver_tim" localSheetId="1" hidden="1">100</definedName>
    <definedName name="solver_tol" localSheetId="2" hidden="1">0.05</definedName>
    <definedName name="solver_tol" localSheetId="1" hidden="1">0.05</definedName>
    <definedName name="solver_typ" localSheetId="2" hidden="1">3</definedName>
    <definedName name="solver_typ" localSheetId="1" hidden="1">3</definedName>
    <definedName name="solver_val" localSheetId="2" hidden="1">490454</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#REF!</definedName>
    <definedName name="ssh">#REF!</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#REF!</definedName>
    <definedName name="Summary" localSheetId="2">#REF!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#REF!</definedName>
    <definedName name="t">#REF!</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 localSheetId="2">#REF!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#REF!</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 localSheetId="0">#REF!</definedName>
    <definedName name="TRA">#REF!</definedName>
    <definedName name="TrainSpec">#REF!</definedName>
    <definedName name="Transmisores">#REF!</definedName>
    <definedName name="TRANSPORTE" localSheetId="0">#REF!</definedName>
    <definedName name="TRANSPORTE">#REF!</definedName>
    <definedName name="TRAT" localSheetId="2">#REF!</definedName>
    <definedName name="TRAT">#REF!</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#REF!</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 localSheetId="2">#REF!</definedName>
    <definedName name="Unitarios">#REF!</definedName>
    <definedName name="unj" hidden="1">#REF!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L">#REF!</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#REF!</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2" hidden="1">{"via1",#N/A,TRUE,"general";"via2",#N/A,TRUE,"general";"via3",#N/A,TRUE,"general"}</definedName>
    <definedName name="vfbgnhyt" hidden="1">{"via1",#N/A,TRUE,"general";"via2",#N/A,TRUE,"general";"via3",#N/A,TRUE,"general"}</definedName>
    <definedName name="vfh">#REF!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2"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 localSheetId="2">#REF!</definedName>
    <definedName name="WDFSDF">#REF!</definedName>
    <definedName name="wedw">#REF!</definedName>
    <definedName name="WEFWE" localSheetId="2">#REF!</definedName>
    <definedName name="WEFWE">#REF!</definedName>
    <definedName name="WER">#REF!</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#REF!</definedName>
    <definedName name="WILSON">#REF!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#REF!</definedName>
    <definedName name="xxxxx">#REF!</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#REF!</definedName>
    <definedName name="Y">#REF!</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#REF!</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94" i="4" l="1"/>
  <c r="F87" i="4"/>
  <c r="F86" i="4"/>
  <c r="F88" i="4" s="1"/>
  <c r="F83" i="4"/>
  <c r="F82" i="4"/>
  <c r="F81" i="4"/>
  <c r="F80" i="4"/>
  <c r="F79" i="4"/>
  <c r="F78" i="4"/>
  <c r="F75" i="4"/>
  <c r="F74" i="4"/>
  <c r="I73" i="4"/>
  <c r="F73" i="4"/>
  <c r="F72" i="4"/>
  <c r="F71" i="4"/>
  <c r="F70" i="4"/>
  <c r="F69" i="4"/>
  <c r="F66" i="4"/>
  <c r="F65" i="4"/>
  <c r="F62" i="4"/>
  <c r="F63" i="4" s="1"/>
  <c r="F59" i="4"/>
  <c r="F58" i="4"/>
  <c r="F57" i="4"/>
  <c r="F60" i="4" s="1"/>
  <c r="F54" i="4"/>
  <c r="F53" i="4"/>
  <c r="F52" i="4"/>
  <c r="F51" i="4"/>
  <c r="F50" i="4"/>
  <c r="F49" i="4"/>
  <c r="F48" i="4"/>
  <c r="F47" i="4"/>
  <c r="F46" i="4"/>
  <c r="F45" i="4"/>
  <c r="F44" i="4"/>
  <c r="F43" i="4"/>
  <c r="F42" i="4"/>
  <c r="F41" i="4"/>
  <c r="F40" i="4"/>
  <c r="F39" i="4"/>
  <c r="F38" i="4"/>
  <c r="F37" i="4"/>
  <c r="F36" i="4"/>
  <c r="F33" i="4"/>
  <c r="F34" i="4" s="1"/>
  <c r="F30" i="4"/>
  <c r="F29" i="4"/>
  <c r="F28" i="4"/>
  <c r="F31" i="4" s="1"/>
  <c r="F25" i="4"/>
  <c r="F24" i="4"/>
  <c r="F23" i="4"/>
  <c r="F22" i="4"/>
  <c r="F21" i="4"/>
  <c r="F20" i="4"/>
  <c r="F19" i="4"/>
  <c r="F18" i="4"/>
  <c r="F17" i="4"/>
  <c r="F16" i="4"/>
  <c r="F15" i="4"/>
  <c r="F14" i="4"/>
  <c r="F13" i="4"/>
  <c r="F12" i="4"/>
  <c r="F11" i="4"/>
  <c r="F10" i="4"/>
  <c r="F9" i="4"/>
  <c r="F8" i="4"/>
  <c r="F67" i="4" l="1"/>
  <c r="F26" i="4"/>
  <c r="F55" i="4"/>
  <c r="F84" i="4"/>
  <c r="F76" i="4"/>
  <c r="F89" i="4" l="1"/>
  <c r="F91" i="4" l="1"/>
  <c r="F93" i="4"/>
  <c r="F95" i="4" s="1"/>
  <c r="F92" i="4"/>
  <c r="F94" i="4" l="1"/>
  <c r="F96" i="4" s="1"/>
</calcChain>
</file>

<file path=xl/sharedStrings.xml><?xml version="1.0" encoding="utf-8"?>
<sst xmlns="http://schemas.openxmlformats.org/spreadsheetml/2006/main" count="350" uniqueCount="249">
  <si>
    <t xml:space="preserve">Formulario 1 - Propuesta económica  - Licitación de obra pública de infraestructura social </t>
  </si>
  <si>
    <t>Código</t>
  </si>
  <si>
    <t>CCE-EICP-FM-116</t>
  </si>
  <si>
    <t>Versión</t>
  </si>
  <si>
    <t>PRESUPUESTO OFICIAL</t>
  </si>
  <si>
    <t>ACTIVIDAD</t>
  </si>
  <si>
    <t>UN</t>
  </si>
  <si>
    <t>CANTIDAD</t>
  </si>
  <si>
    <t>VR. UNIT.</t>
  </si>
  <si>
    <t>Cierre en dry wall- Lamina de yeso 1/2" una cara</t>
  </si>
  <si>
    <t>M2</t>
  </si>
  <si>
    <t>ML</t>
  </si>
  <si>
    <t>Desmonte de Enchape de Pared y/o Piso</t>
  </si>
  <si>
    <t>Desmonte de Guarda Escoba</t>
  </si>
  <si>
    <t>Desmonte de lámparas Iluminación largas, Cuadradas, Redondas, Reflectores</t>
  </si>
  <si>
    <t>Desmonte de cielo raso en cualquier material y estructura portante</t>
  </si>
  <si>
    <t>1.10</t>
  </si>
  <si>
    <t>1.11</t>
  </si>
  <si>
    <t>Desmonte de puntos hidrosanitarios. Incluye retiro de red hidrosanitaria en una longitud hasta 1,5 m</t>
  </si>
  <si>
    <t>1.12</t>
  </si>
  <si>
    <t>1.13</t>
  </si>
  <si>
    <t>Desmonte de Cableado Eléctrico. Incluye tuberia y demas accesorios eléctricos</t>
  </si>
  <si>
    <t>1.14</t>
  </si>
  <si>
    <t>Desmonte de Muros en ladrillo o bloque</t>
  </si>
  <si>
    <t>1.15</t>
  </si>
  <si>
    <t>Desmonte de Muros en sistema liviano incluye estructura metálica</t>
  </si>
  <si>
    <t>1.16</t>
  </si>
  <si>
    <t>M3</t>
  </si>
  <si>
    <t>1.17</t>
  </si>
  <si>
    <t>1.18</t>
  </si>
  <si>
    <t>Desmonte Puertas y Marcos</t>
  </si>
  <si>
    <t xml:space="preserve">Regatas para instalación de tuberías </t>
  </si>
  <si>
    <t>Mantenimiento y reposición e instalación de estuco y vinilo 3 manos</t>
  </si>
  <si>
    <t>Suministro e instalación de división en vidrio templado 10 mm</t>
  </si>
  <si>
    <t>Aseo general permanente en las obras de mantenimiento</t>
  </si>
  <si>
    <t>Retiro de escombros a lugar autorizado por autoridades ambientales</t>
  </si>
  <si>
    <t>TOTAL COSTOS DIRECTOS =</t>
  </si>
  <si>
    <t>DESCRIPCIÓN</t>
  </si>
  <si>
    <t>PORCENTAJE</t>
  </si>
  <si>
    <t>Administración (23%) =</t>
  </si>
  <si>
    <t>Imprevistos (1%) =</t>
  </si>
  <si>
    <t>Utilidad (5%) =</t>
  </si>
  <si>
    <t>TOTAL AIU=</t>
  </si>
  <si>
    <t>IVA sobre Utilidad (19%) =</t>
  </si>
  <si>
    <t>VALOR TOTAL =</t>
  </si>
  <si>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</si>
  <si>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</si>
  <si>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1"/>
        <rFont val="Arial"/>
        <family val="2"/>
      </rPr>
      <t>NOTA 3:</t>
    </r>
    <r>
      <rPr>
        <sz val="11"/>
        <rFont val="Arial"/>
        <family val="2"/>
      </rPr>
      <t xml:space="preserve"> El A.I.U y su discriminación deben estar en porcentaje (%). </t>
    </r>
  </si>
  <si>
    <t>Desmonte de Divisiones modulares, acrílicas o en vidrio</t>
  </si>
  <si>
    <t>Desmonte y montaje de Cortinas, Velos, Persianas y Soportes</t>
  </si>
  <si>
    <t>Desmonte Aparatos Sanitarios</t>
  </si>
  <si>
    <t>Desmonte de salida eléctrica. Incluye retiro de aparato, caja, tapa, tuberia y cableado hasta 1,5 m y regateo a que haya lugar</t>
  </si>
  <si>
    <t>Reposición e instalación de Salida doble de voz y/o datos categoría 6A certificado</t>
  </si>
  <si>
    <t>Reposición e instalación de cableado UTP categoría 6A -100 % cobre</t>
  </si>
  <si>
    <t>Reposición e instalación de cableado HDMI</t>
  </si>
  <si>
    <t>Suministro e instalación de Puerta en Vidrio Templado Laminado 10mm</t>
  </si>
  <si>
    <t>MANTENIMIENTO PREVENTIVO Y CORRECTIVO, ADECUACIONES Y/O MEJORAS LOCATIVAS TERCER PISO DIRECCIÓN DE SANIDAD</t>
  </si>
  <si>
    <t>ITEM</t>
  </si>
  <si>
    <t>UND</t>
  </si>
  <si>
    <t>VR. TOTAL</t>
  </si>
  <si>
    <t>1.0  ACTIVIDADES  PRELIMINARES</t>
  </si>
  <si>
    <t>1.01</t>
  </si>
  <si>
    <t>1.02</t>
  </si>
  <si>
    <t>1.03</t>
  </si>
  <si>
    <t>1.04</t>
  </si>
  <si>
    <t>1.05</t>
  </si>
  <si>
    <t>1.06</t>
  </si>
  <si>
    <t>1.07</t>
  </si>
  <si>
    <t>1.08</t>
  </si>
  <si>
    <t>1.09</t>
  </si>
  <si>
    <t>Desmonte de ventanas</t>
  </si>
  <si>
    <t>Desmonte detectores de humo incluye desconexion desmonte retiro de cableado y tuberia correspondiente</t>
  </si>
  <si>
    <t>Desmonte  de parlantes sonido incluye desconexion desmonte retiro de cableado y tuberia correspondiente</t>
  </si>
  <si>
    <t>SUBTOTAL</t>
  </si>
  <si>
    <t>2.0 CONSTRUCCION LIVIANA</t>
  </si>
  <si>
    <t>2.01</t>
  </si>
  <si>
    <t>Suministro e Instalación de Cielo Raso Plano en Dry Wall Incluye Estructura Metálica</t>
  </si>
  <si>
    <t>2.02</t>
  </si>
  <si>
    <t>Reposición e instalación de marcos para inspección cielo raso 60x 60 en aluminio color por definir</t>
  </si>
  <si>
    <t>2.03</t>
  </si>
  <si>
    <t>Suministro e instalación de compuertas escotilla de inspección de 60x60cm</t>
  </si>
  <si>
    <t>3.0 MAMPOSTERIA Y PAÑETES</t>
  </si>
  <si>
    <t>3.01</t>
  </si>
  <si>
    <t>Mantenimiento y RESANES GENERALES</t>
  </si>
  <si>
    <t>4.0 MANTENIMIENTO DE REDES ELECTRICAS</t>
  </si>
  <si>
    <t>4.01</t>
  </si>
  <si>
    <t xml:space="preserve">SUMINISTRO, TENDIDO E INSTALACION DE BAJA TENSIÓN 3F, 4H EN CABLE DE COBRE (3X1/0+1X1/0+ 1X2 CU THW). </t>
  </si>
  <si>
    <t>4.02</t>
  </si>
  <si>
    <t>TABLERO TRIFÁSICO DE 24 CIRCUITOS CON PUERTA CON ESPACIO PARA TOTALIZADOR</t>
  </si>
  <si>
    <t>4.03</t>
  </si>
  <si>
    <t>SUMINISTRO E INSTALACIÓN DE BREAKER (1x15 A-1x50 A)</t>
  </si>
  <si>
    <t>4.04</t>
  </si>
  <si>
    <t>SUMINISTRO E INSTALACIÓN DE BREAKER 3(20-150) A</t>
  </si>
  <si>
    <t>4.05</t>
  </si>
  <si>
    <t>SUMINISTRO E INSTALACION DE SALIDA PARA LUMINARIA EN TECHO, EN TUBO CONDUIT EMT DE 3/4", EN CONDUCTORES DE COBRE 3No. 12 TIPO PE-HF-FR-LS-CT. INCLUYE SOPORTES, CAJAS (CON TAPA) Y ACCESORIOS NECESARIOS PARA COMPLETAR LA SALIDA.</t>
  </si>
  <si>
    <t>4.06</t>
  </si>
  <si>
    <t>SUMINISTRO E INSTALACION DE PUNTO PARA INTERRUPTOR SENCILLO HASTA 5 ML 1 # 12 + 1 #12 + 1 #12 T EN 1 THWN INCLUYE INTERRUPTOR</t>
  </si>
  <si>
    <t>4.07</t>
  </si>
  <si>
    <t>SUMINISTRO E INSTALACION DE PUNTO PARA INTERRUPTOR DOBLE HASTA 5 ML 1 # 12 + 1 #12 + 1 #12 T EN 1 THWN INCLUYE INTERRUPTOR</t>
  </si>
  <si>
    <t>4.08</t>
  </si>
  <si>
    <t>SUMINISTRO E INSTALACION DE PUNTO PARA INTERRUPTOR TRIPLE HASTA 5 ML 1 # 12 + 1 #12 + 1 #12 T EN 1 THWN INCLUYE INTERRUPTOR</t>
  </si>
  <si>
    <t>4.09</t>
  </si>
  <si>
    <t>SUMINISTRO E INSTALACIÓN DE LUMINARIA DE PANEL LED CUADRADO  595x595x10 mm M PONTENCIA 40 W, TENSION: 120 V. EFICACIA: 100 Im/W; FLUJO LUMINOSO DE LAMPARAS: 4000 Im;  TEMPERATURA DE COLOR 6500 K (DL); VIDA UTIL 5000 H L70; REPRODUCCION DE COLOR (IRC): 80; ANGULO DE APERTURA 110 º;  CORRIENTE DE ENTRADA: 0,333 a @ 120 V;  FACTOR DE POTENCIA &gt;0,9; DISTORSION ARMONICA (THD) &lt; 20%; TEMPERATURA DE OPERACIÓN TA -10º C - +40ºC; TIPO DE DISTRIBUCION: DIRECTA SIMETRICA; GRADO DE PROTECCION IP:  IP`20; OPTICA: DIFUSOR PMMA; INDEPEDIENTE CC; INCLUYE ACCESORIOS DE CONEXIÓN, CABLE ENCAUCHETADO 2X14 AWG, CLAVIJA, TOMACORRIENTE MARCO DE MONTAJE Y/O ACCESORIOS DE DESCUELGUE, AMARRE Y FIJACIÓN. QUE RESPONDA A LOS ESTUDIOS FOTOMÉTRICOS DE PROYECTO EN SUS PARÁMETROS FÍSICOS, ELÉCTRICOS, TÉCNICOS, FOTOMÉTRICOS Y DE INSTALACIÓN.</t>
  </si>
  <si>
    <t>4.10</t>
  </si>
  <si>
    <t>SUMINISTRO E INSTALACIÓN DE LUMINARIA LED REDONDA PARA SOBRE PONER DE FIJAR EN PARED O TECHO POTENCIA 18 W, GRADO DE EFICIENCIA DE FUNCIONAMIENTO: 99,88%, FLUJO LUMINOSO DE LÁMPARAS: 1200 Im, FLUJO LUMINOSO DE LAS LUMINARIAS: 1199 Im, RENDIMIENTO LUMÍNICO: 66,6 Im/W 120 V. INCLUYE: CABLE ENCAUCHETADO 2X14 AWG, CLAVIJA, TOMACORRIENTEACCESORIOS DE MONTAJE Y CONEXIÓN. QUE RESPONDA A LOS ESTUDIOS FOTOMÉTRICOS DE PROYECTO EN SUS PARÁMETROS FÍSICOS, ELÉCTRICOS, TÉCNICOS, FOTOMÉTRICOS Y DE INSTALACIÓN.</t>
  </si>
  <si>
    <t>4.11</t>
  </si>
  <si>
    <t>SUMINISTRO, MONTAJE Y CONEXIÓN DE LUMINARIA LED HERMÉTICA RECTANGULAR (1.30X0.14) DE FIJAR EN PARED O TECHO POTENCIA 54 W, GRADO DE EFICIENCIA DE FUNCIONAMIENTO: 68,99%, FLUJO LUMINOSO DE LAMPARAS: 4375 Im, FLUJO LUMINOSO DE LAS LUMINARIAS:3018 Im, RENDIMIENTO LUMINICO: 55.9 Im/W 120 V. INCLUYE CABLE ENCAUCHETADO 2X14 AWG, CLAVIJA, TOMACORRIENTE, ACCESORIOS DE CONEXIÓN, ACCESORIOS DE DESCUELGUE, AMARRE Y FIJACIÓN. QUE RESPONDA A LOS ESTUDIOS FOTOMÉTRICOS DE PROYECTO EN SUS PARÁMETROS FÍSICOS, ELÉCTRICOS, TÉCNICOS, FOTOMÉTRICOS Y DE INSTALACIÓN.</t>
  </si>
  <si>
    <t>4.12</t>
  </si>
  <si>
    <t>SUMINISTRO, MONTAJE Y CONEXIÓN DE LUMINARIA DE EMERGENCIA LED R1W5 - 2 X 1.2W. LUMINARIA DE EMERGENCIA PARA SOBREPONER CON TECNOLOGÍA LED DE LARGA DURACIÓN, LUZ BLANCA DE ALTO BRILLO, DISEÑO COMPACTO, CARCASA COLOR BLANCO Y PLACA DE MONTAJE PARA UNA CONEXIÓN RÁPIDA Y DE FÁCIL INSTALACIÓN.</t>
  </si>
  <si>
    <t>4.13</t>
  </si>
  <si>
    <t>SUMINISTRO, MONTAJE Y CONEXIÓN DE SENSOR DE MOVIMIENTO 360° PARA CONTROL DE ILUMINACION. TENSIÓN DE TRABAJO 120 V: INCLUYE: CABLE ENCAUCHETADO 2X14 AWG, CLAVIJA, TOMACORRIENTE ACCESORIOS DE MONTAJE Y CONEXIÓN.</t>
  </si>
  <si>
    <t>4.14</t>
  </si>
  <si>
    <t>SALIDA PARA SENSOR DE MULTITECNOLOGÍA PARA CONTROL DE ILUMINACIÓN, EN TUBO CONDUIT EMT DE 3/4", EN CONDUCTORES DE COBRE 3xNo.12 + 1xNo. 12 AWG TIPO TIPO PE-HF-FR-LS-CT. INCLUYE: ACCESORIOS NECESARIOS PARA COMPLETAR LA SALIDA.</t>
  </si>
  <si>
    <t>4.15</t>
  </si>
  <si>
    <t>SUMINISTRO E INSTALACIÓN DE PUNTO PARA TOMACORRIENTE DOBLE GENERAL HASTA 5 ML # 12 + 1 #12 + 1 #12 T EN 1 THWN" INCLUYE TOMACORRIENTE</t>
  </si>
  <si>
    <t>4.16</t>
  </si>
  <si>
    <t>SUMINISTRO E INSTALACIÓN DE PUNTO PARA TOMACORRIENTE TIPO GFCI 15 ML 1 # 12 + 1 #12 + 1 #12 T THWN. INCLUYE TOMACORRIENTE</t>
  </si>
  <si>
    <t>4.17</t>
  </si>
  <si>
    <t>SUMINISTRO E INSTALACIÓN DE PUNTO PARA TOMACORRIENTE REGULADO 12 THWN. INCLUYE TOMACORRIENTE</t>
  </si>
  <si>
    <t>4.18</t>
  </si>
  <si>
    <t>SUMINISTRO E INSTALACION DE TUBERÍA CONDUIT EMT 2"</t>
  </si>
  <si>
    <t>4.19</t>
  </si>
  <si>
    <t>SUMINISTRO E INSTALACION DE CANALETA METALICA</t>
  </si>
  <si>
    <t>5.0 MANTENIMIENTO DE REDES DE VOZ Y DATOS</t>
  </si>
  <si>
    <t>5.01</t>
  </si>
  <si>
    <t>5.02</t>
  </si>
  <si>
    <t>5.03</t>
  </si>
  <si>
    <t xml:space="preserve">6.0 MANTENIMIENTO DE ACABADOS DE PINTURA </t>
  </si>
  <si>
    <t>6.01</t>
  </si>
  <si>
    <t xml:space="preserve">7.0 MANTENIMIENTO DE ACABADOS DE PISOS </t>
  </si>
  <si>
    <t>7.01</t>
  </si>
  <si>
    <t>Suministro e instalación de piso Laminado 8mm trafico comercial pesado Incluye yumbolon 10 mm, Bocel, Perfiles de compensación y/o transición y demas elementos para su correcto funcionamiento</t>
  </si>
  <si>
    <t>7.02</t>
  </si>
  <si>
    <t xml:space="preserve">Suministro e instalación de guardaescoba para piso laminado </t>
  </si>
  <si>
    <t>8,0 CARPINTERIA METALICA Y VIDRIOS</t>
  </si>
  <si>
    <t>8.01</t>
  </si>
  <si>
    <t>8.02</t>
  </si>
  <si>
    <t>8.03</t>
  </si>
  <si>
    <t xml:space="preserve">Suministro e instalación de Puerta doble en Vidrio Templado Laminado 10mm incluye cerradura, herrajes y accesorios en acero inoxidable. </t>
  </si>
  <si>
    <t>8.04</t>
  </si>
  <si>
    <t xml:space="preserve">Suministro e instalacion de division en vidrio templado 10 mm de 4 x 2,3 con ventanilla de atencion corredizas de 1,40 x 0,30 m </t>
  </si>
  <si>
    <t>8.05</t>
  </si>
  <si>
    <t xml:space="preserve">Suministro e instalacion de divisiones para oficina en vidrio templado de 10 mm a media altura con refuerzo en piso y perfiles metalicos esquineros </t>
  </si>
  <si>
    <t>8.06</t>
  </si>
  <si>
    <t>Mantenimiento y reposición e instalación de TOPE DE PISO PARA PUERTA</t>
  </si>
  <si>
    <t>8.07</t>
  </si>
  <si>
    <t>suministro e instalacion de pelicula sandblanting tipo frost para vidrio</t>
  </si>
  <si>
    <t>9.00 SISTEMA DETECCION DE INCENDIOS</t>
  </si>
  <si>
    <t>9.01</t>
  </si>
  <si>
    <t xml:space="preserve">Suministro, transporte e instalación de Pulsador de activación manual, incluye Manual call point reset surface-mnt red, Flap transparent, Wall strobe 2-wire 15-185cd 12/24V red, todos los accesorios, elementos de fijación y marquillado.				</t>
  </si>
  <si>
    <t>9.02</t>
  </si>
  <si>
    <t xml:space="preserve">Suministro, transporte e instalación de Sensor de humo óptico, incluye sensor, base para sensor y todos los accesorios, elementos de fijación y marquillado.	</t>
  </si>
  <si>
    <t>9.03</t>
  </si>
  <si>
    <t xml:space="preserve">Suministro, transporte e instalación de Módulo de interfaz, incluye: Módulo y todos los accesorios, elementos de fijación y marquillado.	</t>
  </si>
  <si>
    <t>9.04</t>
  </si>
  <si>
    <t>Suministro, transporte e instalación de Tubería EMT ½" para sistema de detección de incensios incluye todos los accesorios, elementos de fijación y marquillado.</t>
  </si>
  <si>
    <t>9.05</t>
  </si>
  <si>
    <t>Suministro, transporte e instalación de Cable de sistema de detección contra Incendios 2x16 Rojo.</t>
  </si>
  <si>
    <t>9.06</t>
  </si>
  <si>
    <t>Montaje, Instalación y puesta en marcha con soporte y / o mantenimiento por un año</t>
  </si>
  <si>
    <t>10.00 ASEO GENERAL Y RETIRO DE ESCOMBROS</t>
  </si>
  <si>
    <t>10.01</t>
  </si>
  <si>
    <t>10.02</t>
  </si>
  <si>
    <t xml:space="preserve">Formulario 1 - Propuesta económica  -  Licitación de obra pública de infraestructura social </t>
  </si>
  <si>
    <t>FORMULARIO 1</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</si>
  <si>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</si>
  <si>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</si>
  <si>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</si>
  <si>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Nº</t>
  </si>
  <si>
    <t>ÍTEM DE PAGO</t>
  </si>
  <si>
    <t xml:space="preserve">ESPECIFICACIONES </t>
  </si>
  <si>
    <t>UND.</t>
  </si>
  <si>
    <t>VALOR UNITARIO</t>
  </si>
  <si>
    <t xml:space="preserve">VALOR TOTAL                                </t>
  </si>
  <si>
    <t>GENERAL</t>
  </si>
  <si>
    <t>PARTICULAR</t>
  </si>
  <si>
    <t>Subtotal</t>
  </si>
  <si>
    <t xml:space="preserve">SUBTOTAL OBRAS </t>
  </si>
  <si>
    <t>SUBTOTAL OBRAS (INCLUYE IVA)</t>
  </si>
  <si>
    <t>VALOR TOTAL</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</si>
  <si>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</si>
  <si>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ADMINISTRACIÓN</t>
  </si>
  <si>
    <t>A=</t>
  </si>
  <si>
    <t>[Ofrecimiento del Proponente]</t>
  </si>
  <si>
    <t xml:space="preserve">IMPREVISTO
</t>
  </si>
  <si>
    <t>I=</t>
  </si>
  <si>
    <t xml:space="preserve">UTILIDAD
</t>
  </si>
  <si>
    <t>U=</t>
  </si>
  <si>
    <t>TOTAL A.I.U</t>
  </si>
  <si>
    <t>A.I.U.=</t>
  </si>
  <si>
    <t xml:space="preserve">	Firma del Proponente o de su representante legal</t>
  </si>
  <si>
    <t xml:space="preserve">Formulario 1 - Propuesta económica  -  Licitación de obra pública de infraestructura  social </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</si>
  <si>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</si>
  <si>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</si>
  <si>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</si>
  <si>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</si>
  <si>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</si>
  <si>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</si>
  <si>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</si>
  <si>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</si>
  <si>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</si>
  <si>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</si>
  <si>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</si>
  <si>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</si>
  <si>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</si>
  <si>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</si>
  <si>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</si>
  <si>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</si>
  <si>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</si>
  <si>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</si>
  <si>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</si>
  <si>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</si>
  <si>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</si>
  <si>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</si>
  <si>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</si>
  <si>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</si>
  <si>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</si>
  <si>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</si>
  <si>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</si>
  <si>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</si>
  <si>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</si>
  <si>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</si>
  <si>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</si>
  <si>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</si>
  <si>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</si>
  <si>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</si>
  <si>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</si>
  <si>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</si>
  <si>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</si>
  <si>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</si>
  <si>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</si>
  <si>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</si>
  <si>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</si>
  <si>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</si>
  <si>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</si>
  <si>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</si>
  <si>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</si>
  <si>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</si>
  <si>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</si>
  <si>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</si>
  <si>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</si>
  <si>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</si>
  <si>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</si>
  <si>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</si>
  <si>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</si>
  <si>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</si>
  <si>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</si>
  <si>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</si>
  <si>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r>
      <rPr>
        <b/>
        <sz val="11"/>
        <rFont val="Arial"/>
        <family val="2"/>
      </rPr>
      <t xml:space="preserve">NOTA 1: </t>
    </r>
    <r>
      <rPr>
        <sz val="11"/>
        <rFont val="Arial"/>
        <family val="2"/>
      </rPr>
      <t xml:space="preserve"> Se debe tener en cuenta que el PRECIO UNITARIO no incluye el valor de A.I.U.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</si>
</sst>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8" formatCode="&quot;$&quot;\ #,##0.00;[Red]\-&quot;$&quot;\ #,##0.00"/>
    <numFmt numFmtId="44" formatCode="_-&quot;$&quot;\ * #,##0.00_-;\-&quot;$&quot;\ * #,##0.00_-;_-&quot;$&quot;\ * &quot;-&quot;??_-;_-@_-"/>
    <numFmt numFmtId="43" formatCode="_-* #,##0.00_-;\-* #,##0.00_-;_-* &quot;-&quot;??_-;_-@_-"/>
    <numFmt numFmtId="164" formatCode="_(&quot;$&quot;* #,##0.00_);_(&quot;$&quot;* \(#,##0.00\);_(&quot;$&quot;* &quot;-&quot;??_);_(@_)"/>
    <numFmt numFmtId="165" formatCode="_(* #,##0.00_);_(* \(#,##0.00\);_(* &quot;-&quot;??_);_(@_)"/>
    <numFmt numFmtId="166" formatCode="_ * #,##0_ ;_ * \-#,##0_ ;_ * \-??_ ;_ @_ "/>
    <numFmt numFmtId="168" formatCode="_-&quot;$&quot;* #,##0.00_-;\-&quot;$&quot;* #,##0.00_-;_-&quot;$&quot;* &quot;-&quot;??_-;_-@_-"/>
    <numFmt numFmtId="173" formatCode="_-* #,##0.00\ _€_-;\-* #,##0.00\ _€_-;_-* &quot;-&quot;??\ _€_-;_-@_-"/>
    <numFmt numFmtId="175" formatCode="_-&quot;$&quot;\ * #,##0.00000_-;\-&quot;$&quot;\ * #,##0.00000_-;_-&quot;$&quot;\ * &quot;-&quot;??_-;_-@_-"/>
    <numFmt numFmtId="178" formatCode="&quot;$&quot;\ #,##0.00"/>
    <numFmt numFmtId="179" formatCode="&quot;$&quot;\ #,##0.00_);\(&quot;$&quot;\ #,##0.00\)"/>
    <numFmt numFmtId="180" formatCode="_ [$$-240A]\ * #,##0.00_ ;_ [$$-240A]\ * \-#,##0.00_ ;_ [$$-240A]\ * &quot;-&quot;??_ ;_ @_ "/>
    <numFmt numFmtId="181" formatCode="_ &quot;$&quot;\ * #,##0_ ;_ &quot;$&quot;\ * \-#,##0_ ;_ &quot;$&quot;\ * &quot;-&quot;_ ;_ @_ "/>
    <numFmt numFmtId="182" formatCode="&quot;$&quot;\ #,##0.00;[Red]&quot;$&quot;\ \-#,##0.00"/>
    <numFmt numFmtId="183" formatCode="_-[$$-240A]* #,##0.00_-;\-[$$-240A]* #,##0.00_-;_-[$$-240A]* &quot;-&quot;??_-;_-@_-"/>
    <numFmt numFmtId="184" formatCode="_-[$$-240A]\ * #,##0.00_ ;_-[$$-240A]\ * \-#,##0.00\ ;_-[$$-240A]\ * &quot;-&quot;??_ ;_-@_ "/>
    <numFmt numFmtId="185" formatCode="_-* #,##0.00\ &quot;Pts&quot;_-;\-* #,##0.00\ &quot;Pts&quot;_-;_-* &quot;-&quot;??\ &quot;Pts&quot;_-;_-@_-"/>
    <numFmt numFmtId="186" formatCode="_([$$-240A]\ * #,##0.00_);_([$$-240A]\ * \(#,##0.00\);_([$$-240A]\ * &quot;-&quot;??_);_(@_)"/>
    <numFmt numFmtId="187" formatCode="0.0%"/>
    <numFmt numFmtId="188" formatCode="_([$$-240A]\ * #,##0_);_([$$-240A]\ * \(#,##0\);_([$$-240A]\ * &quot;-&quot;??_);_(@_)"/>
    <numFmt numFmtId="189" formatCode="0#.00\ \L\t"/>
    <numFmt numFmtId="190" formatCode="_ * #,##0.00_ ;_ * \-#,##0.00_ ;_ * &quot;-&quot;??_ ;_ @_ "/>
    <numFmt numFmtId="191" formatCode="_ * #,##0_ ;_ * \-#,##0_ ;_ * &quot;-&quot;??_ ;_ @_ "/>
  </numFmts>
  <fonts count="36">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8"/>
      <name val="Calibri"/>
      <family val="2"/>
      <scheme val="minor"/>
    </font>
    <font>
      <b/>
      <sz val="11"/>
      <name val="Arial"/>
      <family val="2"/>
    </font>
    <font>
      <b/>
      <sz val="10"/>
      <name val="Arial"/>
      <family val="2"/>
    </font>
    <font>
      <b/>
      <sz val="9"/>
      <color theme="0"/>
      <name val="Arial"/>
      <family val="2"/>
    </font>
    <font>
      <sz val="11"/>
      <name val="Arial"/>
      <family val="2"/>
    </font>
    <font>
      <b/>
      <sz val="9"/>
      <color theme="1"/>
      <name val="Arial"/>
      <family val="2"/>
    </font>
    <font>
      <b/>
      <sz val="9"/>
      <name val="Arial"/>
      <family val="2"/>
    </font>
    <font>
      <sz val="9"/>
      <name val="Arial"/>
      <family val="2"/>
    </font>
    <font>
      <b/>
      <sz val="8"/>
      <name val="Arial"/>
      <family val="2"/>
    </font>
    <font>
      <sz val="11"/>
      <color indexed="8"/>
      <name val="Calibri"/>
      <family val="2"/>
    </font>
    <font>
      <sz val="8"/>
      <name val="Arial"/>
      <family val="2"/>
    </font>
    <font>
      <sz val="9"/>
      <color theme="1"/>
      <name val="Arial"/>
      <family val="2"/>
    </font>
    <font>
      <sz val="11"/>
      <name val="Arial Narrow"/>
      <family val="2"/>
    </font>
    <font>
      <sz val="8"/>
      <color theme="1"/>
      <name val="Arial"/>
      <family val="2"/>
    </font>
    <font>
      <b/>
      <sz val="7"/>
      <color theme="1"/>
      <name val="Arial"/>
      <family val="2"/>
    </font>
    <font>
      <sz val="9"/>
      <color theme="1"/>
      <name val="Calibri"/>
      <family val="2"/>
      <scheme val="minor"/>
    </font>
    <font>
      <sz val="12"/>
      <name val="Arial Narrow"/>
      <family val="2"/>
    </font>
    <font>
      <sz val="8"/>
      <name val="Arial Narrow"/>
      <family val="2"/>
    </font>
    <font>
      <b/>
      <u/>
      <sz val="11"/>
      <name val="Arial"/>
      <family val="2"/>
    </font>
    <font>
      <b/>
      <sz val="11"/>
      <color rgb="FFFF0000"/>
      <name val="Arial"/>
      <family val="2"/>
    </font>
    <font>
      <sz val="10"/>
      <name val="Arial Narrow"/>
      <family val="2"/>
    </font>
    <font>
      <b/>
      <sz val="11"/>
      <name val="Arial Narrow"/>
      <family val="2"/>
    </font>
    <font>
      <sz val="9"/>
      <name val="Arial Narrow"/>
      <family val="2"/>
    </font>
    <font>
      <b/>
      <sz val="8"/>
      <name val="Arial"/>
      <family val="2"/>
      <charset val="1"/>
    </font>
    <font>
      <sz val="8"/>
      <name val="Arial"/>
      <family val="2"/>
      <charset val="1"/>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amily val="2"/>
    </font>
    <font>
      <b/>
      <sz val="8"/>
      <name val="Arial Narrow"/>
      <family val="2"/>
    </font>
    <font>
      <b/>
      <vertAlign val="superscript"/>
      <sz val="11"/>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1"/>
        <bgColor indexed="64"/>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5" tint="-0.249977111117893"/>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8" tint="-0.249977111117893"/>
        <bgColor indexed="64"/>
      </patternFill>
    </fill>
    <fill>
      <patternFill patternType="solid">
        <fgColor rgb="FF00B0F0"/>
        <bgColor indexed="64"/>
      </patternFill>
    </fill>
    <fill>
      <patternFill patternType="solid">
        <fgColor theme="0" tint="-0.499984740745262"/>
        <bgColor indexed="64"/>
      </patternFill>
    </fill>
  </fills>
  <borders count="78">
    <border>
      <left/>
      <right/>
      <top/>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auto="1"/>
      </left>
      <right/>
      <top/>
      <bottom style="medium">
        <color auto="1"/>
      </bottom>
      <diagonal/>
    </border>
    <border>
      <left/>
      <right/>
      <top/>
      <bottom style="medium">
        <color indexed="64"/>
      </bottom>
      <diagonal/>
    </border>
    <border>
      <left/>
      <right style="medium">
        <color indexed="64"/>
      </right>
      <top/>
      <bottom style="medium">
        <color indexed="64"/>
      </bottom>
      <diagonal/>
    </border>
    <border>
      <left style="thin">
        <color auto="1"/>
      </left>
      <right/>
      <top/>
      <bottom style="thin">
        <color auto="1"/>
      </bottom>
      <diagonal/>
    </border>
    <border>
      <left/>
      <right style="thin">
        <color indexed="64"/>
      </right>
      <top/>
      <bottom style="thin">
        <color indexed="64"/>
      </bottom>
      <diagonal/>
    </border>
    <border>
      <left style="thin">
        <color auto="1"/>
      </left>
      <right/>
      <top style="thin">
        <color auto="1"/>
      </top>
      <bottom/>
      <diagonal/>
    </border>
    <border>
      <left style="thin">
        <color indexed="64"/>
      </left>
      <right style="thin">
        <color indexed="64"/>
      </right>
      <top style="thin">
        <color indexed="64"/>
      </top>
      <bottom/>
      <diagonal/>
    </border>
    <border>
      <left/>
      <right/>
      <top style="thin">
        <color auto="1"/>
      </top>
      <bottom/>
      <diagonal/>
    </border>
    <border>
      <left/>
      <right style="thin">
        <color auto="1"/>
      </right>
      <top style="thin">
        <color auto="1"/>
      </top>
      <bottom/>
      <diagonal/>
    </border>
    <border>
      <left/>
      <right/>
      <top/>
      <bottom style="thin">
        <color auto="1"/>
      </bottom>
      <diagonal/>
    </border>
    <border>
      <left style="thin">
        <color indexed="64"/>
      </left>
      <right/>
      <top/>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double">
        <color indexed="64"/>
      </right>
      <top/>
      <bottom/>
      <diagonal/>
    </border>
    <border>
      <left style="medium">
        <color indexed="64"/>
      </left>
      <right/>
      <top style="thin">
        <color indexed="64"/>
      </top>
      <bottom/>
      <diagonal/>
    </border>
    <border>
      <left style="medium">
        <color indexed="64"/>
      </left>
      <right/>
      <top/>
      <bottom/>
      <diagonal/>
    </border>
    <border>
      <left style="thin">
        <color indexed="64"/>
      </left>
      <right style="medium">
        <color indexed="64"/>
      </right>
      <top style="thin">
        <color indexed="64"/>
      </top>
      <bottom/>
      <diagonal/>
    </border>
    <border>
      <left/>
      <right/>
      <top style="medium">
        <color indexed="64"/>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style="medium">
        <color indexed="64"/>
      </left>
      <right/>
      <top style="medium">
        <color indexed="64"/>
      </top>
      <bottom/>
      <diagonal/>
    </border>
    <border>
      <left/>
      <right style="medium">
        <color indexed="64"/>
      </right>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s>
  <cellStyleXfs count="34">
    <xf numFmtId="0" fontId="0" fillId="0" borderId="0"/>
    <xf numFmtId="0" fontId="3" fillId="0" borderId="0"/>
    <xf numFmtId="0" fontId="1" fillId="0" borderId="0"/>
    <xf numFmtId="0" fontId="3" fillId="0" borderId="0"/>
    <xf numFmtId="0" fontId="3" fillId="0" borderId="0"/>
    <xf numFmtId="165" fontId="3" fillId="0" borderId="0" applyFont="0" applyFill="0" applyBorder="0" applyAlignment="0" applyProtection="0"/>
    <xf numFmtId="168" fontId="3" fillId="0" borderId="0" applyFont="0" applyFill="0" applyBorder="0" applyAlignment="0" applyProtection="0"/>
    <xf numFmtId="44" fontId="1" fillId="0" borderId="0" applyFont="0" applyFill="0" applyBorder="0" applyAlignment="0" applyProtection="0"/>
    <xf numFmtId="9" fontId="3" fillId="0" borderId="0" applyFont="0" applyFill="0" applyBorder="0" applyAlignment="0" applyProtection="0"/>
    <xf numFmtId="43" fontId="1" fillId="0" borderId="0" applyFont="0" applyFill="0" applyBorder="0" applyAlignment="0" applyProtection="0"/>
    <xf numFmtId="0" fontId="1" fillId="0" borderId="0"/>
    <xf numFmtId="0" fontId="13" fillId="0" borderId="0"/>
    <xf numFmtId="43" fontId="14"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1"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3" fillId="0" borderId="0"/>
    <xf numFmtId="0" fontId="3" fillId="0" borderId="0"/>
    <xf numFmtId="181" fontId="3" fillId="0" borderId="0" applyFont="0" applyFill="0" applyBorder="0" applyAlignment="0" applyProtection="0"/>
    <xf numFmtId="182" fontId="3" fillId="0" borderId="0" applyFont="0" applyFill="0" applyBorder="0" applyAlignment="0" applyProtection="0"/>
    <xf numFmtId="0" fontId="3" fillId="0" borderId="0"/>
    <xf numFmtId="0" fontId="3" fillId="0" borderId="0"/>
    <xf numFmtId="185" fontId="3" fillId="0" borderId="0" applyFont="0" applyFill="0" applyBorder="0" applyAlignment="0" applyProtection="0"/>
    <xf numFmtId="0" fontId="3" fillId="0" borderId="0"/>
    <xf numFmtId="189" fontId="3" fillId="0" borderId="0" applyFont="0" applyFill="0" applyBorder="0" applyAlignment="0" applyProtection="0"/>
    <xf numFmtId="190" fontId="3" fillId="0" borderId="0" applyFont="0" applyFill="0" applyBorder="0" applyAlignment="0" applyProtection="0"/>
    <xf numFmtId="0" fontId="31" fillId="0" borderId="0" applyNumberFormat="0" applyFill="0" applyBorder="0" applyAlignment="0" applyProtection="0">
      <alignment vertical="top"/>
      <protection locked="0"/>
    </xf>
    <xf numFmtId="0" fontId="33" fillId="0" borderId="0"/>
  </cellStyleXfs>
  <cellXfs count="492">
    <xf numFmtId="0" fontId="0" fillId="0" borderId="0" xfId="0"/>
    <xf numFmtId="0" fontId="11" fillId="0" borderId="3" xfId="4" applyFont="1" applyBorder="1" applyAlignment="1">
      <alignment horizontal="left" vertical="center" wrapText="1"/>
    </xf>
    <xf numFmtId="166" fontId="11" fillId="0" borderId="3" xfId="5" applyNumberFormat="1" applyFont="1" applyFill="1" applyBorder="1" applyAlignment="1" applyProtection="1">
      <alignment horizontal="center" vertical="center"/>
    </xf>
    <xf numFmtId="164" fontId="11" fillId="0" borderId="3" xfId="6" applyNumberFormat="1" applyFont="1" applyFill="1" applyBorder="1" applyAlignment="1">
      <alignment horizontal="center" vertical="center" wrapText="1"/>
    </xf>
    <xf numFmtId="2" fontId="10" fillId="0" borderId="3" xfId="4" applyNumberFormat="1" applyFont="1" applyBorder="1" applyAlignment="1">
      <alignment horizontal="center" vertical="center" wrapText="1"/>
    </xf>
    <xf numFmtId="0" fontId="11" fillId="0" borderId="7" xfId="4" applyFont="1" applyBorder="1" applyAlignment="1">
      <alignment horizontal="left" vertical="center" wrapText="1"/>
    </xf>
    <xf numFmtId="44" fontId="0" fillId="0" borderId="5" xfId="7" applyFont="1" applyBorder="1"/>
    <xf numFmtId="44" fontId="0" fillId="0" borderId="0" xfId="7" applyFont="1"/>
    <xf numFmtId="0" fontId="5" fillId="0" borderId="0" xfId="3" applyFont="1" applyAlignment="1">
      <alignment horizontal="center"/>
    </xf>
    <xf numFmtId="0" fontId="11" fillId="0" borderId="0" xfId="0" applyFont="1"/>
    <xf numFmtId="0" fontId="10" fillId="0" borderId="2" xfId="0" applyFont="1" applyBorder="1" applyAlignment="1">
      <alignment horizontal="left" vertical="center"/>
    </xf>
    <xf numFmtId="0" fontId="11" fillId="0" borderId="2" xfId="0" applyFont="1" applyBorder="1" applyAlignment="1">
      <alignment horizontal="left" vertical="center"/>
    </xf>
    <xf numFmtId="0" fontId="10" fillId="0" borderId="0" xfId="0" applyFont="1" applyAlignment="1">
      <alignment horizontal="left" vertical="center"/>
    </xf>
    <xf numFmtId="0" fontId="11" fillId="0" borderId="0" xfId="0" applyFont="1" applyAlignment="1">
      <alignment horizontal="left" vertical="center"/>
    </xf>
    <xf numFmtId="0" fontId="7" fillId="3" borderId="3" xfId="0" applyFont="1" applyFill="1" applyBorder="1" applyAlignment="1">
      <alignment horizontal="center" vertical="center" wrapText="1"/>
    </xf>
    <xf numFmtId="0" fontId="7" fillId="3" borderId="14" xfId="0" applyFont="1" applyFill="1" applyBorder="1" applyAlignment="1">
      <alignment horizontal="center" vertical="center" wrapText="1"/>
    </xf>
    <xf numFmtId="43" fontId="7" fillId="3" borderId="14" xfId="18" applyFont="1" applyFill="1" applyBorder="1" applyAlignment="1">
      <alignment horizontal="right" vertical="center" wrapText="1"/>
    </xf>
    <xf numFmtId="164" fontId="7" fillId="3" borderId="14" xfId="6" applyNumberFormat="1" applyFont="1" applyFill="1" applyBorder="1" applyAlignment="1">
      <alignment horizontal="center" vertical="center" wrapText="1"/>
    </xf>
    <xf numFmtId="0" fontId="7" fillId="5" borderId="4" xfId="0" applyFont="1" applyFill="1" applyBorder="1" applyAlignment="1">
      <alignment vertical="center" wrapText="1"/>
    </xf>
    <xf numFmtId="0" fontId="7" fillId="5" borderId="6" xfId="0" applyFont="1" applyFill="1" applyBorder="1" applyAlignment="1">
      <alignment vertical="center"/>
    </xf>
    <xf numFmtId="0" fontId="7" fillId="5" borderId="6" xfId="0" applyFont="1" applyFill="1" applyBorder="1" applyAlignment="1">
      <alignment vertical="center" wrapText="1"/>
    </xf>
    <xf numFmtId="0" fontId="7" fillId="5" borderId="5" xfId="0" applyFont="1" applyFill="1" applyBorder="1" applyAlignment="1">
      <alignment vertical="center" wrapText="1"/>
    </xf>
    <xf numFmtId="0" fontId="0" fillId="7" borderId="0" xfId="0" applyFill="1"/>
    <xf numFmtId="2" fontId="10" fillId="0" borderId="20" xfId="4" quotePrefix="1" applyNumberFormat="1" applyFont="1" applyBorder="1" applyAlignment="1">
      <alignment horizontal="center" vertical="center" wrapText="1"/>
    </xf>
    <xf numFmtId="166" fontId="11" fillId="0" borderId="7" xfId="5" applyNumberFormat="1" applyFont="1" applyFill="1" applyBorder="1" applyAlignment="1" applyProtection="1">
      <alignment horizontal="center" vertical="center"/>
    </xf>
    <xf numFmtId="165" fontId="15" fillId="0" borderId="7" xfId="5" applyFont="1" applyFill="1" applyBorder="1" applyAlignment="1">
      <alignment horizontal="center" vertical="center" wrapText="1"/>
    </xf>
    <xf numFmtId="164" fontId="11" fillId="0" borderId="7" xfId="6" applyNumberFormat="1" applyFont="1" applyFill="1" applyBorder="1" applyAlignment="1">
      <alignment horizontal="center" vertical="center" wrapText="1"/>
    </xf>
    <xf numFmtId="168" fontId="11" fillId="4" borderId="7" xfId="6" applyFont="1" applyFill="1" applyBorder="1" applyAlignment="1">
      <alignment vertical="center" wrapText="1"/>
    </xf>
    <xf numFmtId="0" fontId="0" fillId="8" borderId="0" xfId="0" applyFill="1"/>
    <xf numFmtId="165" fontId="15" fillId="0" borderId="3" xfId="5" applyFont="1" applyFill="1" applyBorder="1" applyAlignment="1">
      <alignment horizontal="center" vertical="center" wrapText="1"/>
    </xf>
    <xf numFmtId="168" fontId="11" fillId="4" borderId="3" xfId="6" applyFont="1" applyFill="1" applyBorder="1" applyAlignment="1">
      <alignment vertical="center" wrapText="1"/>
    </xf>
    <xf numFmtId="0" fontId="0" fillId="9" borderId="0" xfId="0" applyFill="1"/>
    <xf numFmtId="0" fontId="0" fillId="10" borderId="0" xfId="0" applyFill="1"/>
    <xf numFmtId="0" fontId="0" fillId="11" borderId="0" xfId="0" applyFill="1"/>
    <xf numFmtId="164" fontId="11" fillId="4" borderId="3" xfId="6" applyNumberFormat="1" applyFont="1" applyFill="1" applyBorder="1" applyAlignment="1">
      <alignment horizontal="center" vertical="center" wrapText="1"/>
    </xf>
    <xf numFmtId="44" fontId="0" fillId="0" borderId="0" xfId="0" applyNumberFormat="1"/>
    <xf numFmtId="166" fontId="11" fillId="0" borderId="14" xfId="5" applyNumberFormat="1" applyFont="1" applyFill="1" applyBorder="1" applyAlignment="1" applyProtection="1">
      <alignment horizontal="center" vertical="center"/>
    </xf>
    <xf numFmtId="165" fontId="15" fillId="0" borderId="14" xfId="5" applyFont="1" applyFill="1" applyBorder="1" applyAlignment="1">
      <alignment horizontal="center" vertical="center" wrapText="1"/>
    </xf>
    <xf numFmtId="164" fontId="11" fillId="0" borderId="14" xfId="6" applyNumberFormat="1" applyFont="1" applyFill="1" applyBorder="1" applyAlignment="1">
      <alignment horizontal="center" vertical="center" wrapText="1"/>
    </xf>
    <xf numFmtId="166" fontId="11" fillId="0" borderId="3" xfId="5" applyNumberFormat="1" applyFont="1" applyFill="1" applyBorder="1" applyAlignment="1">
      <alignment horizontal="center" vertical="center" wrapText="1"/>
    </xf>
    <xf numFmtId="8" fontId="17" fillId="0" borderId="0" xfId="0" applyNumberFormat="1" applyFont="1"/>
    <xf numFmtId="8" fontId="0" fillId="0" borderId="0" xfId="0" applyNumberFormat="1"/>
    <xf numFmtId="8" fontId="18" fillId="0" borderId="0" xfId="0" applyNumberFormat="1" applyFont="1"/>
    <xf numFmtId="2" fontId="10" fillId="5" borderId="3" xfId="0" applyNumberFormat="1" applyFont="1" applyFill="1" applyBorder="1" applyAlignment="1">
      <alignment vertical="center" wrapText="1"/>
    </xf>
    <xf numFmtId="2" fontId="10" fillId="5" borderId="4" xfId="0" applyNumberFormat="1" applyFont="1" applyFill="1" applyBorder="1" applyAlignment="1">
      <alignment vertical="center" wrapText="1"/>
    </xf>
    <xf numFmtId="168" fontId="10" fillId="5" borderId="3" xfId="6" applyFont="1" applyFill="1" applyBorder="1" applyAlignment="1">
      <alignment vertical="center" wrapText="1"/>
    </xf>
    <xf numFmtId="2" fontId="10" fillId="0" borderId="20" xfId="4" applyNumberFormat="1" applyFont="1" applyBorder="1" applyAlignment="1">
      <alignment horizontal="center" vertical="center" wrapText="1"/>
    </xf>
    <xf numFmtId="165" fontId="15" fillId="0" borderId="7" xfId="5" applyFont="1" applyFill="1" applyBorder="1" applyAlignment="1">
      <alignment horizontal="right" vertical="center" wrapText="1"/>
    </xf>
    <xf numFmtId="0" fontId="15" fillId="0" borderId="3" xfId="0" applyFont="1" applyBorder="1" applyAlignment="1">
      <alignment horizontal="left" vertical="center" wrapText="1"/>
    </xf>
    <xf numFmtId="0" fontId="15" fillId="0" borderId="3" xfId="0" applyFont="1" applyBorder="1" applyAlignment="1">
      <alignment horizontal="center" vertical="center"/>
    </xf>
    <xf numFmtId="2" fontId="10" fillId="5" borderId="6" xfId="0" applyNumberFormat="1" applyFont="1" applyFill="1" applyBorder="1" applyAlignment="1">
      <alignment vertical="center" wrapText="1"/>
    </xf>
    <xf numFmtId="2" fontId="10" fillId="5" borderId="4" xfId="4" applyNumberFormat="1" applyFont="1" applyFill="1" applyBorder="1" applyAlignment="1">
      <alignment horizontal="center" vertical="center" wrapText="1"/>
    </xf>
    <xf numFmtId="0" fontId="15" fillId="5" borderId="5" xfId="0" applyFont="1" applyFill="1" applyBorder="1" applyAlignment="1">
      <alignment horizontal="left" vertical="center" wrapText="1"/>
    </xf>
    <xf numFmtId="168" fontId="10" fillId="5" borderId="14" xfId="6" applyFont="1" applyFill="1" applyBorder="1" applyAlignment="1">
      <alignment vertical="center" wrapText="1"/>
    </xf>
    <xf numFmtId="0" fontId="11" fillId="0" borderId="3" xfId="11" applyFont="1" applyBorder="1" applyAlignment="1">
      <alignment horizontal="justify" vertical="center"/>
    </xf>
    <xf numFmtId="0" fontId="11" fillId="4" borderId="7" xfId="4" applyFont="1" applyFill="1" applyBorder="1" applyAlignment="1">
      <alignment horizontal="center" vertical="center" wrapText="1"/>
    </xf>
    <xf numFmtId="43" fontId="11" fillId="0" borderId="7" xfId="18" applyFont="1" applyFill="1" applyBorder="1" applyAlignment="1" applyProtection="1">
      <alignment horizontal="right" vertical="center" wrapText="1"/>
    </xf>
    <xf numFmtId="164" fontId="11" fillId="0" borderId="7" xfId="6" applyNumberFormat="1" applyFont="1" applyFill="1" applyBorder="1" applyAlignment="1">
      <alignment horizontal="justify" vertical="center" wrapText="1"/>
    </xf>
    <xf numFmtId="0" fontId="11" fillId="0" borderId="7" xfId="11" applyFont="1" applyBorder="1" applyAlignment="1">
      <alignment horizontal="justify" vertical="center"/>
    </xf>
    <xf numFmtId="0" fontId="11" fillId="4" borderId="3" xfId="0" applyFont="1" applyFill="1" applyBorder="1" applyAlignment="1">
      <alignment horizontal="left" vertical="center" wrapText="1"/>
    </xf>
    <xf numFmtId="0" fontId="11" fillId="4" borderId="3" xfId="4" applyFont="1" applyFill="1" applyBorder="1" applyAlignment="1">
      <alignment horizontal="center" vertical="center" wrapText="1"/>
    </xf>
    <xf numFmtId="43" fontId="11" fillId="0" borderId="3" xfId="18" applyFont="1" applyFill="1" applyBorder="1" applyAlignment="1" applyProtection="1">
      <alignment horizontal="right" vertical="center" wrapText="1"/>
    </xf>
    <xf numFmtId="164" fontId="11" fillId="0" borderId="3" xfId="6" applyNumberFormat="1" applyFont="1" applyFill="1" applyBorder="1" applyAlignment="1">
      <alignment horizontal="justify" vertical="center" wrapText="1"/>
    </xf>
    <xf numFmtId="0" fontId="15" fillId="4" borderId="3" xfId="0" applyFont="1" applyFill="1" applyBorder="1" applyAlignment="1">
      <alignment horizontal="left" vertical="center" wrapText="1"/>
    </xf>
    <xf numFmtId="43" fontId="11" fillId="4" borderId="3" xfId="18" applyFont="1" applyFill="1" applyBorder="1" applyAlignment="1" applyProtection="1">
      <alignment horizontal="right" vertical="center" wrapText="1"/>
    </xf>
    <xf numFmtId="43" fontId="10" fillId="5" borderId="3" xfId="18" applyFont="1" applyFill="1" applyBorder="1" applyAlignment="1">
      <alignment vertical="center" wrapText="1"/>
    </xf>
    <xf numFmtId="0" fontId="7" fillId="5" borderId="3" xfId="0" applyFont="1" applyFill="1" applyBorder="1" applyAlignment="1">
      <alignment vertical="center" wrapText="1"/>
    </xf>
    <xf numFmtId="0" fontId="7" fillId="5" borderId="3" xfId="0" applyFont="1" applyFill="1" applyBorder="1" applyAlignment="1">
      <alignment vertical="center"/>
    </xf>
    <xf numFmtId="0" fontId="11" fillId="4" borderId="3" xfId="0" applyFont="1" applyFill="1" applyBorder="1" applyAlignment="1">
      <alignment horizontal="center" vertical="center" wrapText="1"/>
    </xf>
    <xf numFmtId="43" fontId="11" fillId="0" borderId="3" xfId="18" applyFont="1" applyFill="1" applyBorder="1" applyAlignment="1">
      <alignment horizontal="right" vertical="center" wrapText="1"/>
    </xf>
    <xf numFmtId="0" fontId="11" fillId="0" borderId="3" xfId="0" applyFont="1" applyBorder="1" applyAlignment="1">
      <alignment horizontal="left" vertical="center" wrapText="1"/>
    </xf>
    <xf numFmtId="0" fontId="11" fillId="4" borderId="7" xfId="0" applyFont="1" applyFill="1" applyBorder="1" applyAlignment="1">
      <alignment horizontal="center" vertical="center" wrapText="1"/>
    </xf>
    <xf numFmtId="43" fontId="11" fillId="0" borderId="7" xfId="18" applyFont="1" applyFill="1" applyBorder="1" applyAlignment="1">
      <alignment horizontal="right" vertical="center" wrapText="1"/>
    </xf>
    <xf numFmtId="165" fontId="15" fillId="0" borderId="7" xfId="5" applyFont="1" applyFill="1" applyBorder="1" applyAlignment="1">
      <alignment horizontal="right" vertical="center" wrapText="1" shrinkToFit="1"/>
    </xf>
    <xf numFmtId="165" fontId="15" fillId="0" borderId="3" xfId="5" applyFont="1" applyFill="1" applyBorder="1" applyAlignment="1">
      <alignment horizontal="right" vertical="center" wrapText="1" shrinkToFit="1"/>
    </xf>
    <xf numFmtId="43" fontId="0" fillId="0" borderId="0" xfId="0" applyNumberFormat="1"/>
    <xf numFmtId="168" fontId="10" fillId="5" borderId="5" xfId="6" applyFont="1" applyFill="1" applyBorder="1" applyAlignment="1">
      <alignment vertical="center" wrapText="1"/>
    </xf>
    <xf numFmtId="0" fontId="11" fillId="0" borderId="3" xfId="4" applyFont="1" applyBorder="1" applyAlignment="1">
      <alignment vertical="center" wrapText="1"/>
    </xf>
    <xf numFmtId="43" fontId="11" fillId="4" borderId="3" xfId="18" applyFont="1" applyFill="1" applyBorder="1" applyAlignment="1">
      <alignment horizontal="center" vertical="center" wrapText="1"/>
    </xf>
    <xf numFmtId="44" fontId="11" fillId="0" borderId="3" xfId="7" applyFont="1" applyFill="1" applyBorder="1" applyAlignment="1">
      <alignment vertical="center" wrapText="1"/>
    </xf>
    <xf numFmtId="0" fontId="11" fillId="4" borderId="3" xfId="4" applyFont="1" applyFill="1" applyBorder="1" applyAlignment="1">
      <alignment vertical="center" wrapText="1"/>
    </xf>
    <xf numFmtId="2" fontId="10" fillId="5" borderId="20" xfId="4" applyNumberFormat="1" applyFont="1" applyFill="1" applyBorder="1" applyAlignment="1">
      <alignment horizontal="center" vertical="center" wrapText="1"/>
    </xf>
    <xf numFmtId="2" fontId="10" fillId="0" borderId="21" xfId="4" applyNumberFormat="1" applyFont="1" applyBorder="1" applyAlignment="1">
      <alignment horizontal="center" vertical="center" wrapText="1"/>
    </xf>
    <xf numFmtId="0" fontId="11" fillId="0" borderId="3" xfId="0" applyFont="1" applyBorder="1" applyAlignment="1">
      <alignment horizontal="justify" vertical="center"/>
    </xf>
    <xf numFmtId="0" fontId="11" fillId="0" borderId="5" xfId="0" applyFont="1" applyBorder="1" applyAlignment="1">
      <alignment horizontal="center" vertical="center" wrapText="1"/>
    </xf>
    <xf numFmtId="43" fontId="11" fillId="4" borderId="3" xfId="18" applyFont="1" applyFill="1" applyBorder="1" applyAlignment="1">
      <alignment horizontal="right" vertical="center" wrapText="1"/>
    </xf>
    <xf numFmtId="175" fontId="6" fillId="0" borderId="5" xfId="0" applyNumberFormat="1" applyFont="1" applyBorder="1"/>
    <xf numFmtId="44" fontId="0" fillId="6" borderId="5" xfId="0" applyNumberFormat="1" applyFill="1" applyBorder="1"/>
    <xf numFmtId="44" fontId="6" fillId="0" borderId="5" xfId="0" applyNumberFormat="1" applyFont="1" applyBorder="1"/>
    <xf numFmtId="44" fontId="0" fillId="0" borderId="5" xfId="0" applyNumberFormat="1" applyBorder="1"/>
    <xf numFmtId="0" fontId="4" fillId="0" borderId="0" xfId="0" applyFont="1"/>
    <xf numFmtId="0" fontId="19" fillId="0" borderId="0" xfId="0" applyFont="1"/>
    <xf numFmtId="0" fontId="16" fillId="0" borderId="0" xfId="2" applyFont="1"/>
    <xf numFmtId="0" fontId="20" fillId="0" borderId="0" xfId="2" applyFont="1"/>
    <xf numFmtId="0" fontId="21" fillId="0" borderId="0" xfId="22" applyFont="1"/>
    <xf numFmtId="0" fontId="20" fillId="0" borderId="0" xfId="2" applyFont="1" applyAlignment="1">
      <alignment horizontal="center"/>
    </xf>
    <xf numFmtId="0" fontId="20" fillId="0" borderId="22" xfId="2" applyFont="1" applyBorder="1"/>
    <xf numFmtId="0" fontId="20" fillId="0" borderId="23" xfId="2" applyFont="1" applyBorder="1"/>
    <xf numFmtId="0" fontId="20" fillId="0" borderId="23" xfId="2" applyFont="1" applyBorder="1" applyAlignment="1">
      <alignment horizontal="center"/>
    </xf>
    <xf numFmtId="0" fontId="20" fillId="0" borderId="24" xfId="2" applyFont="1" applyBorder="1"/>
    <xf numFmtId="0" fontId="20" fillId="0" borderId="25" xfId="2" applyFont="1" applyBorder="1"/>
    <xf numFmtId="0" fontId="20" fillId="0" borderId="26" xfId="2" applyFont="1" applyBorder="1"/>
    <xf numFmtId="0" fontId="12" fillId="0" borderId="2" xfId="3" applyFont="1" applyBorder="1" applyAlignment="1">
      <alignment horizontal="left" vertical="center"/>
    </xf>
    <xf numFmtId="0" fontId="14" fillId="0" borderId="2" xfId="3" applyFont="1" applyBorder="1" applyAlignment="1">
      <alignment horizontal="left" vertical="center"/>
    </xf>
    <xf numFmtId="0" fontId="20" fillId="4" borderId="0" xfId="2" applyFont="1" applyFill="1"/>
    <xf numFmtId="0" fontId="20" fillId="4" borderId="27" xfId="2" applyFont="1" applyFill="1" applyBorder="1"/>
    <xf numFmtId="0" fontId="20" fillId="4" borderId="26" xfId="2" applyFont="1" applyFill="1" applyBorder="1"/>
    <xf numFmtId="0" fontId="16" fillId="4" borderId="0" xfId="2" applyFont="1" applyFill="1"/>
    <xf numFmtId="0" fontId="20" fillId="0" borderId="27" xfId="2" applyFont="1" applyBorder="1"/>
    <xf numFmtId="0" fontId="5" fillId="0" borderId="32" xfId="23" applyFont="1" applyBorder="1" applyAlignment="1">
      <alignment horizontal="center" vertical="center" wrapText="1"/>
    </xf>
    <xf numFmtId="0" fontId="5" fillId="12" borderId="36" xfId="1" applyFont="1" applyFill="1" applyBorder="1" applyAlignment="1">
      <alignment vertical="center"/>
    </xf>
    <xf numFmtId="0" fontId="5" fillId="12" borderId="37" xfId="1" applyFont="1" applyFill="1" applyBorder="1" applyAlignment="1">
      <alignment vertical="center"/>
    </xf>
    <xf numFmtId="0" fontId="5" fillId="12" borderId="38" xfId="1" applyFont="1" applyFill="1" applyBorder="1" applyAlignment="1">
      <alignment vertical="center"/>
    </xf>
    <xf numFmtId="0" fontId="8" fillId="0" borderId="39" xfId="1" applyFont="1" applyBorder="1" applyAlignment="1">
      <alignment horizontal="center" vertical="center"/>
    </xf>
    <xf numFmtId="0" fontId="8" fillId="0" borderId="3" xfId="21" applyFont="1" applyBorder="1" applyAlignment="1">
      <alignment horizontal="center" vertical="center"/>
    </xf>
    <xf numFmtId="0" fontId="8" fillId="0" borderId="3" xfId="21" applyFont="1" applyBorder="1" applyAlignment="1">
      <alignment horizontal="left" vertical="center" wrapText="1"/>
    </xf>
    <xf numFmtId="4" fontId="8" fillId="0" borderId="3" xfId="24" applyNumberFormat="1" applyFont="1" applyBorder="1" applyAlignment="1">
      <alignment vertical="center" wrapText="1"/>
    </xf>
    <xf numFmtId="179" fontId="8" fillId="0" borderId="3" xfId="25" applyNumberFormat="1" applyFont="1" applyBorder="1" applyAlignment="1">
      <alignment horizontal="right" vertical="center" wrapText="1"/>
    </xf>
    <xf numFmtId="179" fontId="8" fillId="0" borderId="40" xfId="25" applyNumberFormat="1" applyFont="1" applyBorder="1" applyAlignment="1">
      <alignment horizontal="right" vertical="center" wrapText="1"/>
    </xf>
    <xf numFmtId="0" fontId="8" fillId="0" borderId="8" xfId="1" applyFont="1" applyBorder="1" applyAlignment="1">
      <alignment horizontal="left" vertical="center"/>
    </xf>
    <xf numFmtId="0" fontId="8" fillId="0" borderId="9" xfId="21" applyFont="1" applyBorder="1" applyAlignment="1">
      <alignment horizontal="center" vertical="center"/>
    </xf>
    <xf numFmtId="0" fontId="8" fillId="0" borderId="9" xfId="21" applyFont="1" applyBorder="1" applyAlignment="1">
      <alignment horizontal="left" vertical="center" wrapText="1"/>
    </xf>
    <xf numFmtId="179" fontId="8" fillId="0" borderId="41" xfId="25" applyNumberFormat="1" applyFont="1" applyBorder="1" applyAlignment="1">
      <alignment horizontal="right" vertical="center" wrapText="1"/>
    </xf>
    <xf numFmtId="178" fontId="5" fillId="0" borderId="42" xfId="24" applyNumberFormat="1" applyFont="1" applyBorder="1" applyAlignment="1">
      <alignment horizontal="right" vertical="center"/>
    </xf>
    <xf numFmtId="0" fontId="8" fillId="0" borderId="3" xfId="21" applyFont="1" applyBorder="1" applyAlignment="1">
      <alignment horizontal="left" vertical="center"/>
    </xf>
    <xf numFmtId="179" fontId="8" fillId="0" borderId="43" xfId="25" applyNumberFormat="1" applyFont="1" applyBorder="1" applyAlignment="1">
      <alignment horizontal="right" vertical="center" wrapText="1"/>
    </xf>
    <xf numFmtId="0" fontId="16" fillId="0" borderId="25" xfId="2" applyFont="1" applyBorder="1"/>
    <xf numFmtId="0" fontId="16" fillId="0" borderId="26" xfId="2" applyFont="1" applyBorder="1"/>
    <xf numFmtId="0" fontId="8" fillId="0" borderId="9" xfId="2" applyFont="1" applyBorder="1"/>
    <xf numFmtId="0" fontId="8" fillId="0" borderId="9" xfId="2" applyFont="1" applyBorder="1" applyAlignment="1">
      <alignment horizontal="center"/>
    </xf>
    <xf numFmtId="0" fontId="8" fillId="0" borderId="3" xfId="1" applyFont="1" applyBorder="1" applyAlignment="1">
      <alignment horizontal="center" vertical="center"/>
    </xf>
    <xf numFmtId="0" fontId="8" fillId="0" borderId="3" xfId="1" applyFont="1" applyBorder="1" applyAlignment="1">
      <alignment horizontal="left" vertical="center" wrapText="1"/>
    </xf>
    <xf numFmtId="0" fontId="8" fillId="0" borderId="3" xfId="23" applyFont="1" applyBorder="1" applyAlignment="1">
      <alignment horizontal="center" vertical="center"/>
    </xf>
    <xf numFmtId="179" fontId="8" fillId="0" borderId="3" xfId="25" quotePrefix="1" applyNumberFormat="1" applyFont="1" applyBorder="1" applyAlignment="1">
      <alignment horizontal="right" vertical="center" wrapText="1"/>
    </xf>
    <xf numFmtId="0" fontId="8" fillId="0" borderId="39" xfId="21" applyFont="1" applyBorder="1" applyAlignment="1">
      <alignment horizontal="center" vertical="center"/>
    </xf>
    <xf numFmtId="0" fontId="8" fillId="0" borderId="3" xfId="1" applyFont="1" applyBorder="1" applyAlignment="1">
      <alignment horizontal="center" vertical="center" wrapText="1"/>
    </xf>
    <xf numFmtId="0" fontId="8" fillId="0" borderId="44" xfId="1" applyFont="1" applyBorder="1" applyAlignment="1">
      <alignment horizontal="left" vertical="center"/>
    </xf>
    <xf numFmtId="0" fontId="8" fillId="0" borderId="0" xfId="1" applyFont="1" applyAlignment="1">
      <alignment horizontal="center" vertical="center"/>
    </xf>
    <xf numFmtId="0" fontId="8" fillId="0" borderId="0" xfId="1" applyFont="1" applyAlignment="1">
      <alignment horizontal="left" vertical="center" wrapText="1"/>
    </xf>
    <xf numFmtId="179" fontId="8" fillId="0" borderId="45" xfId="25" applyNumberFormat="1" applyFont="1" applyBorder="1" applyAlignment="1">
      <alignment horizontal="right" vertical="center" wrapText="1"/>
    </xf>
    <xf numFmtId="178" fontId="5" fillId="0" borderId="46" xfId="24" applyNumberFormat="1" applyFont="1" applyBorder="1" applyAlignment="1">
      <alignment horizontal="right" vertical="center"/>
    </xf>
    <xf numFmtId="0" fontId="8" fillId="0" borderId="20" xfId="1" applyFont="1" applyBorder="1" applyAlignment="1">
      <alignment horizontal="center" vertical="center"/>
    </xf>
    <xf numFmtId="2" fontId="8" fillId="0" borderId="9" xfId="1" applyNumberFormat="1" applyFont="1" applyBorder="1" applyAlignment="1">
      <alignment horizontal="center" vertical="center"/>
    </xf>
    <xf numFmtId="0" fontId="8" fillId="0" borderId="9" xfId="1" applyFont="1" applyBorder="1" applyAlignment="1">
      <alignment horizontal="left" vertical="center"/>
    </xf>
    <xf numFmtId="0" fontId="8" fillId="0" borderId="9" xfId="1" applyFont="1" applyBorder="1" applyAlignment="1">
      <alignment horizontal="center" vertical="center"/>
    </xf>
    <xf numFmtId="0" fontId="8" fillId="0" borderId="9" xfId="1" applyFont="1" applyBorder="1" applyAlignment="1">
      <alignment horizontal="left" vertical="center" wrapText="1"/>
    </xf>
    <xf numFmtId="0" fontId="20" fillId="0" borderId="0" xfId="22" applyFont="1"/>
    <xf numFmtId="0" fontId="20" fillId="0" borderId="25" xfId="22" applyFont="1" applyBorder="1"/>
    <xf numFmtId="183" fontId="5" fillId="12" borderId="38" xfId="1" applyNumberFormat="1" applyFont="1" applyFill="1" applyBorder="1" applyAlignment="1">
      <alignment vertical="center"/>
    </xf>
    <xf numFmtId="0" fontId="20" fillId="0" borderId="26" xfId="22" applyFont="1" applyBorder="1"/>
    <xf numFmtId="49" fontId="5" fillId="0" borderId="0" xfId="26" applyNumberFormat="1" applyFont="1" applyAlignment="1">
      <alignment horizontal="right" vertical="center"/>
    </xf>
    <xf numFmtId="184" fontId="5" fillId="0" borderId="0" xfId="26" applyNumberFormat="1" applyFont="1" applyAlignment="1">
      <alignment vertical="center"/>
    </xf>
    <xf numFmtId="0" fontId="8" fillId="0" borderId="0" xfId="27" applyFont="1"/>
    <xf numFmtId="0" fontId="8" fillId="0" borderId="0" xfId="27" applyFont="1" applyAlignment="1">
      <alignment horizontal="center"/>
    </xf>
    <xf numFmtId="0" fontId="23" fillId="0" borderId="50" xfId="27" applyFont="1" applyBorder="1" applyAlignment="1">
      <alignment horizontal="right" vertical="center"/>
    </xf>
    <xf numFmtId="186" fontId="8" fillId="0" borderId="30" xfId="28" applyNumberFormat="1" applyFont="1" applyBorder="1" applyAlignment="1">
      <alignment vertical="center"/>
    </xf>
    <xf numFmtId="0" fontId="8" fillId="0" borderId="21" xfId="27" applyFont="1" applyBorder="1" applyAlignment="1">
      <alignment horizontal="left" vertical="center"/>
    </xf>
    <xf numFmtId="187" fontId="8" fillId="0" borderId="6" xfId="28" applyNumberFormat="1" applyFont="1" applyBorder="1" applyAlignment="1">
      <alignment horizontal="center" vertical="center"/>
    </xf>
    <xf numFmtId="0" fontId="5" fillId="0" borderId="6" xfId="27" applyFont="1" applyBorder="1" applyAlignment="1">
      <alignment vertical="center"/>
    </xf>
    <xf numFmtId="0" fontId="5" fillId="0" borderId="5" xfId="27" applyFont="1" applyBorder="1" applyAlignment="1">
      <alignment horizontal="right" vertical="center"/>
    </xf>
    <xf numFmtId="186" fontId="8" fillId="0" borderId="43" xfId="28" applyNumberFormat="1" applyFont="1" applyBorder="1" applyAlignment="1">
      <alignment vertical="center"/>
    </xf>
    <xf numFmtId="0" fontId="8" fillId="0" borderId="0" xfId="23" applyFont="1" applyAlignment="1">
      <alignment horizontal="center" vertical="center"/>
    </xf>
    <xf numFmtId="9" fontId="8" fillId="0" borderId="6" xfId="28" applyNumberFormat="1" applyFont="1" applyBorder="1" applyAlignment="1">
      <alignment horizontal="center" vertical="center"/>
    </xf>
    <xf numFmtId="186" fontId="8" fillId="0" borderId="6" xfId="28" applyNumberFormat="1" applyFont="1" applyBorder="1" applyAlignment="1">
      <alignment vertical="center"/>
    </xf>
    <xf numFmtId="0" fontId="8" fillId="0" borderId="5" xfId="27" applyFont="1" applyBorder="1" applyAlignment="1">
      <alignment vertical="center"/>
    </xf>
    <xf numFmtId="0" fontId="5" fillId="0" borderId="21" xfId="27" applyFont="1" applyBorder="1" applyAlignment="1">
      <alignment horizontal="left" vertical="center"/>
    </xf>
    <xf numFmtId="186" fontId="5" fillId="0" borderId="43" xfId="28" applyNumberFormat="1" applyFont="1" applyBorder="1" applyAlignment="1">
      <alignment vertical="center"/>
    </xf>
    <xf numFmtId="0" fontId="8" fillId="0" borderId="21" xfId="27" applyFont="1" applyBorder="1" applyAlignment="1">
      <alignment horizontal="left" vertical="center" wrapText="1"/>
    </xf>
    <xf numFmtId="0" fontId="8" fillId="0" borderId="5" xfId="27" applyFont="1" applyBorder="1" applyAlignment="1">
      <alignment horizontal="right" vertical="center"/>
    </xf>
    <xf numFmtId="0" fontId="5" fillId="0" borderId="21" xfId="27" applyFont="1" applyBorder="1" applyAlignment="1">
      <alignment horizontal="left" vertical="center" wrapText="1"/>
    </xf>
    <xf numFmtId="0" fontId="5" fillId="0" borderId="51" xfId="27" applyFont="1" applyBorder="1" applyAlignment="1">
      <alignment horizontal="left" vertical="center"/>
    </xf>
    <xf numFmtId="9" fontId="8" fillId="0" borderId="52" xfId="28" applyNumberFormat="1" applyFont="1" applyBorder="1" applyAlignment="1">
      <alignment horizontal="center" vertical="center"/>
    </xf>
    <xf numFmtId="186" fontId="5" fillId="0" borderId="52" xfId="28" applyNumberFormat="1" applyFont="1" applyBorder="1" applyAlignment="1">
      <alignment vertical="center"/>
    </xf>
    <xf numFmtId="0" fontId="8" fillId="0" borderId="53" xfId="27" applyFont="1" applyBorder="1" applyAlignment="1">
      <alignment vertical="center"/>
    </xf>
    <xf numFmtId="2" fontId="8" fillId="0" borderId="0" xfId="27" applyNumberFormat="1" applyFont="1"/>
    <xf numFmtId="186" fontId="8" fillId="0" borderId="0" xfId="28" applyNumberFormat="1" applyFont="1"/>
    <xf numFmtId="39" fontId="5" fillId="0" borderId="0" xfId="28" applyNumberFormat="1" applyFont="1" applyAlignment="1">
      <alignment vertical="center"/>
    </xf>
    <xf numFmtId="0" fontId="5" fillId="0" borderId="48" xfId="29" applyFont="1" applyBorder="1" applyAlignment="1">
      <alignment vertical="center"/>
    </xf>
    <xf numFmtId="188" fontId="20" fillId="0" borderId="26" xfId="22" applyNumberFormat="1" applyFont="1" applyBorder="1"/>
    <xf numFmtId="184" fontId="5" fillId="6" borderId="40" xfId="30" applyNumberFormat="1" applyFont="1" applyFill="1" applyBorder="1" applyAlignment="1">
      <alignment horizontal="center" vertical="center"/>
    </xf>
    <xf numFmtId="180" fontId="20" fillId="0" borderId="26" xfId="22" applyNumberFormat="1" applyFont="1" applyBorder="1"/>
    <xf numFmtId="184" fontId="5" fillId="6" borderId="3" xfId="30" applyNumberFormat="1" applyFont="1" applyFill="1" applyBorder="1" applyAlignment="1">
      <alignment horizontal="center" vertical="center"/>
    </xf>
    <xf numFmtId="9" fontId="8" fillId="5" borderId="43" xfId="8" applyFont="1" applyFill="1" applyBorder="1" applyAlignment="1">
      <alignment horizontal="center" vertical="center"/>
    </xf>
    <xf numFmtId="180" fontId="20" fillId="0" borderId="55" xfId="22" applyNumberFormat="1" applyFont="1" applyBorder="1"/>
    <xf numFmtId="0" fontId="8" fillId="0" borderId="56" xfId="3" applyFont="1" applyBorder="1" applyAlignment="1">
      <alignment vertical="center" wrapText="1"/>
    </xf>
    <xf numFmtId="0" fontId="8" fillId="0" borderId="15" xfId="3" applyFont="1" applyBorder="1" applyAlignment="1">
      <alignment vertical="center" wrapText="1"/>
    </xf>
    <xf numFmtId="0" fontId="8" fillId="0" borderId="16" xfId="3" applyFont="1" applyBorder="1" applyAlignment="1">
      <alignment vertical="center" wrapText="1"/>
    </xf>
    <xf numFmtId="0" fontId="24" fillId="0" borderId="0" xfId="22" applyFont="1"/>
    <xf numFmtId="0" fontId="8" fillId="0" borderId="57" xfId="3" applyFont="1" applyBorder="1" applyAlignment="1">
      <alignment vertical="center" wrapText="1"/>
    </xf>
    <xf numFmtId="0" fontId="8" fillId="0" borderId="0" xfId="3" applyFont="1" applyAlignment="1">
      <alignment vertical="center" wrapText="1"/>
    </xf>
    <xf numFmtId="0" fontId="8" fillId="0" borderId="45" xfId="3" applyFont="1" applyBorder="1" applyAlignment="1">
      <alignment vertical="center" wrapText="1"/>
    </xf>
    <xf numFmtId="0" fontId="8" fillId="0" borderId="9" xfId="3" applyFont="1" applyBorder="1" applyAlignment="1">
      <alignment vertical="center" wrapText="1"/>
    </xf>
    <xf numFmtId="0" fontId="8" fillId="0" borderId="41" xfId="3" applyFont="1" applyBorder="1" applyAlignment="1">
      <alignment vertical="center" wrapText="1"/>
    </xf>
    <xf numFmtId="0" fontId="8" fillId="4" borderId="59" xfId="2" applyFont="1" applyFill="1" applyBorder="1" applyAlignment="1">
      <alignment horizontal="center" vertical="center" wrapText="1"/>
    </xf>
    <xf numFmtId="0" fontId="8" fillId="4" borderId="0" xfId="2" applyFont="1" applyFill="1" applyAlignment="1">
      <alignment horizontal="center" vertical="center" wrapText="1"/>
    </xf>
    <xf numFmtId="0" fontId="5" fillId="4" borderId="15" xfId="2" applyFont="1" applyFill="1" applyBorder="1" applyAlignment="1">
      <alignment horizontal="center" vertical="center" wrapText="1"/>
    </xf>
    <xf numFmtId="0" fontId="20" fillId="0" borderId="60" xfId="22" applyFont="1" applyBorder="1"/>
    <xf numFmtId="0" fontId="20" fillId="0" borderId="61" xfId="2" applyFont="1" applyBorder="1"/>
    <xf numFmtId="0" fontId="20" fillId="0" borderId="61" xfId="2" applyFont="1" applyBorder="1" applyAlignment="1">
      <alignment horizontal="center"/>
    </xf>
    <xf numFmtId="191" fontId="20" fillId="0" borderId="61" xfId="31" applyNumberFormat="1" applyFont="1" applyBorder="1"/>
    <xf numFmtId="0" fontId="20" fillId="0" borderId="62" xfId="2" applyFont="1" applyBorder="1"/>
    <xf numFmtId="0" fontId="16" fillId="0" borderId="0" xfId="2" applyFont="1" applyAlignment="1">
      <alignment horizontal="center"/>
    </xf>
    <xf numFmtId="0" fontId="25" fillId="0" borderId="0" xfId="2" applyFont="1"/>
    <xf numFmtId="0" fontId="24" fillId="0" borderId="0" xfId="3" applyFont="1"/>
    <xf numFmtId="0" fontId="24" fillId="0" borderId="22" xfId="3" applyFont="1" applyBorder="1"/>
    <xf numFmtId="0" fontId="24" fillId="0" borderId="23" xfId="3" applyFont="1" applyBorder="1"/>
    <xf numFmtId="0" fontId="24" fillId="0" borderId="24" xfId="3" applyFont="1" applyBorder="1"/>
    <xf numFmtId="0" fontId="24" fillId="0" borderId="25" xfId="3" applyFont="1" applyBorder="1"/>
    <xf numFmtId="0" fontId="24" fillId="0" borderId="26" xfId="3" applyFont="1" applyBorder="1"/>
    <xf numFmtId="0" fontId="27" fillId="0" borderId="1" xfId="3" applyFont="1" applyBorder="1" applyAlignment="1">
      <alignment horizontal="left" vertical="center"/>
    </xf>
    <xf numFmtId="0" fontId="14" fillId="0" borderId="1" xfId="3" applyFont="1" applyBorder="1" applyAlignment="1">
      <alignment horizontal="left" vertical="center"/>
    </xf>
    <xf numFmtId="0" fontId="28" fillId="0" borderId="1" xfId="3" applyFont="1" applyBorder="1" applyAlignment="1">
      <alignment horizontal="left" vertical="center"/>
    </xf>
    <xf numFmtId="0" fontId="29" fillId="0" borderId="0" xfId="3" applyFont="1"/>
    <xf numFmtId="0" fontId="30" fillId="0" borderId="0" xfId="3" applyFont="1"/>
    <xf numFmtId="0" fontId="20" fillId="0" borderId="26" xfId="3" applyFont="1" applyBorder="1" applyAlignment="1">
      <alignment horizontal="center" wrapText="1"/>
    </xf>
    <xf numFmtId="0" fontId="8" fillId="0" borderId="0" xfId="3" applyFont="1"/>
    <xf numFmtId="0" fontId="5" fillId="0" borderId="59" xfId="3" applyFont="1" applyBorder="1" applyAlignment="1">
      <alignment horizontal="center"/>
    </xf>
    <xf numFmtId="0" fontId="26" fillId="0" borderId="26" xfId="33" applyFont="1" applyBorder="1" applyAlignment="1">
      <alignment horizontal="center" vertical="center"/>
    </xf>
    <xf numFmtId="0" fontId="26" fillId="0" borderId="26" xfId="3" applyFont="1" applyBorder="1" applyAlignment="1">
      <alignment horizontal="center" vertical="center"/>
    </xf>
    <xf numFmtId="0" fontId="8" fillId="0" borderId="56" xfId="3" applyFont="1" applyBorder="1" applyAlignment="1">
      <alignment horizontal="center"/>
    </xf>
    <xf numFmtId="0" fontId="5" fillId="0" borderId="15" xfId="3" applyFont="1" applyBorder="1" applyAlignment="1">
      <alignment horizontal="center"/>
    </xf>
    <xf numFmtId="0" fontId="8" fillId="0" borderId="15" xfId="3" applyFont="1" applyBorder="1" applyAlignment="1">
      <alignment vertical="center"/>
    </xf>
    <xf numFmtId="0" fontId="8" fillId="0" borderId="67" xfId="3" applyFont="1" applyBorder="1" applyAlignment="1">
      <alignment vertical="center"/>
    </xf>
    <xf numFmtId="0" fontId="26" fillId="0" borderId="26" xfId="3" applyFont="1" applyBorder="1" applyAlignment="1">
      <alignment vertical="center"/>
    </xf>
    <xf numFmtId="0" fontId="8" fillId="0" borderId="68" xfId="3" applyFont="1" applyBorder="1" applyAlignment="1">
      <alignment horizontal="center"/>
    </xf>
    <xf numFmtId="0" fontId="8" fillId="0" borderId="59" xfId="3" applyFont="1" applyBorder="1" applyAlignment="1">
      <alignment horizontal="right" vertical="center"/>
    </xf>
    <xf numFmtId="0" fontId="8" fillId="0" borderId="29" xfId="3" applyFont="1" applyBorder="1" applyAlignment="1">
      <alignment horizontal="center" vertical="center"/>
    </xf>
    <xf numFmtId="0" fontId="8" fillId="0" borderId="30" xfId="3" applyFont="1" applyBorder="1" applyAlignment="1">
      <alignment horizontal="center" vertical="center"/>
    </xf>
    <xf numFmtId="0" fontId="8" fillId="0" borderId="57" xfId="3" applyFont="1" applyBorder="1" applyAlignment="1">
      <alignment horizontal="center"/>
    </xf>
    <xf numFmtId="0" fontId="8" fillId="0" borderId="0" xfId="3" applyFont="1" applyAlignment="1">
      <alignment horizontal="right" vertical="center"/>
    </xf>
    <xf numFmtId="1" fontId="8" fillId="0" borderId="3" xfId="3" applyNumberFormat="1" applyFont="1" applyBorder="1" applyAlignment="1">
      <alignment horizontal="center" vertical="center"/>
    </xf>
    <xf numFmtId="1" fontId="8" fillId="0" borderId="43" xfId="3" applyNumberFormat="1" applyFont="1" applyBorder="1" applyAlignment="1">
      <alignment horizontal="center" vertical="center"/>
    </xf>
    <xf numFmtId="1" fontId="26" fillId="0" borderId="26" xfId="3" applyNumberFormat="1" applyFont="1" applyBorder="1" applyAlignment="1">
      <alignment horizontal="center" vertical="center"/>
    </xf>
    <xf numFmtId="1" fontId="8" fillId="0" borderId="69" xfId="3" applyNumberFormat="1" applyFont="1" applyBorder="1" applyAlignment="1">
      <alignment horizontal="center" vertical="center"/>
    </xf>
    <xf numFmtId="0" fontId="8" fillId="0" borderId="34" xfId="3" applyFont="1" applyBorder="1" applyAlignment="1">
      <alignment horizontal="left"/>
    </xf>
    <xf numFmtId="0" fontId="8" fillId="0" borderId="17" xfId="3" applyFont="1" applyBorder="1" applyAlignment="1">
      <alignment horizontal="center"/>
    </xf>
    <xf numFmtId="0" fontId="8" fillId="0" borderId="35" xfId="3" applyFont="1" applyBorder="1" applyAlignment="1">
      <alignment horizontal="center"/>
    </xf>
    <xf numFmtId="0" fontId="26" fillId="0" borderId="26" xfId="3" applyFont="1" applyBorder="1" applyAlignment="1">
      <alignment horizontal="center"/>
    </xf>
    <xf numFmtId="0" fontId="8" fillId="0" borderId="51" xfId="3" applyFont="1" applyBorder="1"/>
    <xf numFmtId="0" fontId="8" fillId="0" borderId="52" xfId="3" applyFont="1" applyBorder="1"/>
    <xf numFmtId="0" fontId="8" fillId="0" borderId="70" xfId="3" applyFont="1" applyBorder="1"/>
    <xf numFmtId="0" fontId="8" fillId="0" borderId="68" xfId="3" applyFont="1" applyBorder="1"/>
    <xf numFmtId="0" fontId="8" fillId="0" borderId="59" xfId="3" applyFont="1" applyBorder="1"/>
    <xf numFmtId="0" fontId="8" fillId="0" borderId="66" xfId="3" applyFont="1" applyBorder="1"/>
    <xf numFmtId="0" fontId="34" fillId="0" borderId="26" xfId="3" applyFont="1" applyBorder="1" applyAlignment="1" applyProtection="1">
      <alignment horizontal="center"/>
      <protection locked="0"/>
    </xf>
    <xf numFmtId="0" fontId="8" fillId="0" borderId="57" xfId="3" applyFont="1" applyBorder="1"/>
    <xf numFmtId="0" fontId="8" fillId="0" borderId="69" xfId="3" applyFont="1" applyBorder="1"/>
    <xf numFmtId="0" fontId="5" fillId="12" borderId="71" xfId="3" applyFont="1" applyFill="1" applyBorder="1" applyAlignment="1">
      <alignment horizontal="center" vertical="center"/>
    </xf>
    <xf numFmtId="0" fontId="34" fillId="0" borderId="26" xfId="3" applyFont="1" applyBorder="1" applyAlignment="1">
      <alignment horizontal="center" vertical="center"/>
    </xf>
    <xf numFmtId="0" fontId="8" fillId="12" borderId="72" xfId="3" applyFont="1" applyFill="1" applyBorder="1" applyAlignment="1">
      <alignment horizontal="center" vertical="center"/>
    </xf>
    <xf numFmtId="4" fontId="8" fillId="12" borderId="72" xfId="3" applyNumberFormat="1" applyFont="1" applyFill="1" applyBorder="1" applyAlignment="1">
      <alignment horizontal="center" vertical="center"/>
    </xf>
    <xf numFmtId="4" fontId="24" fillId="0" borderId="26" xfId="3" applyNumberFormat="1" applyFont="1" applyBorder="1" applyAlignment="1">
      <alignment horizontal="center" vertical="center"/>
    </xf>
    <xf numFmtId="0" fontId="34" fillId="0" borderId="26" xfId="3" applyFont="1" applyBorder="1" applyAlignment="1">
      <alignment horizontal="left" vertical="center"/>
    </xf>
    <xf numFmtId="0" fontId="5" fillId="12" borderId="73" xfId="3" applyFont="1" applyFill="1" applyBorder="1" applyAlignment="1">
      <alignment horizontal="center"/>
    </xf>
    <xf numFmtId="0" fontId="5" fillId="12" borderId="29" xfId="3" applyFont="1" applyFill="1" applyBorder="1" applyAlignment="1">
      <alignment horizontal="center"/>
    </xf>
    <xf numFmtId="0" fontId="5" fillId="12" borderId="30" xfId="3" applyFont="1" applyFill="1" applyBorder="1" applyAlignment="1">
      <alignment horizontal="center"/>
    </xf>
    <xf numFmtId="0" fontId="34" fillId="0" borderId="26" xfId="3" applyFont="1" applyBorder="1" applyAlignment="1">
      <alignment horizontal="center"/>
    </xf>
    <xf numFmtId="0" fontId="8" fillId="0" borderId="6" xfId="3" applyFont="1" applyBorder="1"/>
    <xf numFmtId="190" fontId="8" fillId="0" borderId="3" xfId="31" applyFont="1" applyBorder="1"/>
    <xf numFmtId="190" fontId="8" fillId="0" borderId="43" xfId="31" applyFont="1" applyBorder="1"/>
    <xf numFmtId="190" fontId="24" fillId="0" borderId="26" xfId="31" applyFont="1" applyFill="1" applyBorder="1"/>
    <xf numFmtId="0" fontId="8" fillId="0" borderId="56" xfId="3" applyFont="1" applyBorder="1"/>
    <xf numFmtId="0" fontId="8" fillId="0" borderId="15" xfId="3" applyFont="1" applyBorder="1"/>
    <xf numFmtId="0" fontId="8" fillId="0" borderId="16" xfId="3" applyFont="1" applyBorder="1"/>
    <xf numFmtId="0" fontId="8" fillId="0" borderId="13" xfId="3" applyFont="1" applyBorder="1"/>
    <xf numFmtId="190" fontId="8" fillId="0" borderId="75" xfId="31" applyFont="1" applyBorder="1"/>
    <xf numFmtId="190" fontId="8" fillId="0" borderId="76" xfId="3" applyNumberFormat="1" applyFont="1" applyBorder="1"/>
    <xf numFmtId="190" fontId="24" fillId="0" borderId="26" xfId="3" applyNumberFormat="1" applyFont="1" applyBorder="1"/>
    <xf numFmtId="0" fontId="5" fillId="12" borderId="49" xfId="3" applyFont="1" applyFill="1" applyBorder="1" applyAlignment="1">
      <alignment horizontal="center"/>
    </xf>
    <xf numFmtId="0" fontId="8" fillId="0" borderId="6" xfId="3" applyFont="1" applyBorder="1" applyAlignment="1">
      <alignment horizontal="center"/>
    </xf>
    <xf numFmtId="2" fontId="8" fillId="0" borderId="3" xfId="3" applyNumberFormat="1" applyFont="1" applyBorder="1"/>
    <xf numFmtId="0" fontId="8" fillId="0" borderId="32" xfId="3" applyFont="1" applyBorder="1"/>
    <xf numFmtId="190" fontId="8" fillId="0" borderId="33" xfId="31" applyFont="1" applyBorder="1"/>
    <xf numFmtId="190" fontId="8" fillId="0" borderId="76" xfId="31" applyFont="1" applyBorder="1"/>
    <xf numFmtId="0" fontId="5" fillId="12" borderId="29" xfId="3" applyFont="1" applyFill="1" applyBorder="1"/>
    <xf numFmtId="2" fontId="8" fillId="0" borderId="3" xfId="3" applyNumberFormat="1" applyFont="1" applyBorder="1" applyAlignment="1">
      <alignment horizontal="center"/>
    </xf>
    <xf numFmtId="2" fontId="8" fillId="0" borderId="6" xfId="3" applyNumberFormat="1" applyFont="1" applyBorder="1" applyAlignment="1">
      <alignment horizontal="center"/>
    </xf>
    <xf numFmtId="0" fontId="8" fillId="0" borderId="75" xfId="3" applyFont="1" applyBorder="1"/>
    <xf numFmtId="0" fontId="8" fillId="0" borderId="9" xfId="3" applyFont="1" applyBorder="1"/>
    <xf numFmtId="190" fontId="8" fillId="0" borderId="42" xfId="31" applyFont="1" applyBorder="1"/>
    <xf numFmtId="0" fontId="5" fillId="12" borderId="49" xfId="3" applyFont="1" applyFill="1" applyBorder="1" applyAlignment="1">
      <alignment horizontal="center" wrapText="1"/>
    </xf>
    <xf numFmtId="0" fontId="5" fillId="12" borderId="29" xfId="3" applyFont="1" applyFill="1" applyBorder="1" applyAlignment="1">
      <alignment horizontal="center" wrapText="1"/>
    </xf>
    <xf numFmtId="0" fontId="5" fillId="12" borderId="50" xfId="3" applyFont="1" applyFill="1" applyBorder="1" applyAlignment="1">
      <alignment horizontal="center" wrapText="1"/>
    </xf>
    <xf numFmtId="0" fontId="5" fillId="12" borderId="30" xfId="3" applyFont="1" applyFill="1" applyBorder="1" applyAlignment="1">
      <alignment horizontal="center" wrapText="1"/>
    </xf>
    <xf numFmtId="0" fontId="34" fillId="0" borderId="26" xfId="3" applyFont="1" applyBorder="1" applyAlignment="1">
      <alignment horizontal="center" wrapText="1"/>
    </xf>
    <xf numFmtId="0" fontId="8" fillId="0" borderId="21" xfId="3" applyFont="1" applyBorder="1" applyAlignment="1">
      <alignment horizontal="left"/>
    </xf>
    <xf numFmtId="0" fontId="8" fillId="0" borderId="6" xfId="3" applyFont="1" applyBorder="1" applyAlignment="1">
      <alignment horizontal="left"/>
    </xf>
    <xf numFmtId="190" fontId="8" fillId="0" borderId="3" xfId="31" applyFont="1" applyBorder="1" applyAlignment="1">
      <alignment horizontal="center"/>
    </xf>
    <xf numFmtId="0" fontId="8" fillId="0" borderId="6" xfId="8" applyNumberFormat="1" applyFont="1" applyBorder="1" applyAlignment="1">
      <alignment horizontal="center"/>
    </xf>
    <xf numFmtId="173" fontId="8" fillId="0" borderId="7" xfId="3" applyNumberFormat="1" applyFont="1" applyBorder="1" applyAlignment="1">
      <alignment horizontal="center" wrapText="1"/>
    </xf>
    <xf numFmtId="190" fontId="8" fillId="0" borderId="40" xfId="31" applyFont="1" applyBorder="1" applyAlignment="1">
      <alignment horizontal="center" wrapText="1"/>
    </xf>
    <xf numFmtId="190" fontId="24" fillId="0" borderId="26" xfId="31" applyFont="1" applyFill="1" applyBorder="1" applyAlignment="1">
      <alignment horizontal="center" wrapText="1"/>
    </xf>
    <xf numFmtId="173" fontId="8" fillId="12" borderId="76" xfId="3" applyNumberFormat="1" applyFont="1" applyFill="1" applyBorder="1"/>
    <xf numFmtId="173" fontId="24" fillId="0" borderId="26" xfId="3" applyNumberFormat="1" applyFont="1" applyBorder="1"/>
    <xf numFmtId="43" fontId="8" fillId="0" borderId="6" xfId="31" applyNumberFormat="1" applyFont="1" applyBorder="1"/>
    <xf numFmtId="9" fontId="8" fillId="0" borderId="5" xfId="8" applyFont="1" applyBorder="1"/>
    <xf numFmtId="9" fontId="8" fillId="0" borderId="3" xfId="8" applyFont="1" applyBorder="1" applyAlignment="1">
      <alignment horizontal="center"/>
    </xf>
    <xf numFmtId="43" fontId="8" fillId="0" borderId="43" xfId="31" applyNumberFormat="1" applyFont="1" applyBorder="1"/>
    <xf numFmtId="43" fontId="24" fillId="0" borderId="26" xfId="31" applyNumberFormat="1" applyFont="1" applyFill="1" applyBorder="1"/>
    <xf numFmtId="43" fontId="8" fillId="0" borderId="52" xfId="31" applyNumberFormat="1" applyFont="1" applyBorder="1"/>
    <xf numFmtId="9" fontId="8" fillId="0" borderId="53" xfId="8" applyFont="1" applyBorder="1"/>
    <xf numFmtId="43" fontId="8" fillId="0" borderId="76" xfId="3" applyNumberFormat="1" applyFont="1" applyBorder="1"/>
    <xf numFmtId="43" fontId="24" fillId="0" borderId="26" xfId="3" applyNumberFormat="1" applyFont="1" applyBorder="1"/>
    <xf numFmtId="43" fontId="8" fillId="12" borderId="76" xfId="3" applyNumberFormat="1" applyFont="1" applyFill="1" applyBorder="1"/>
    <xf numFmtId="0" fontId="8" fillId="0" borderId="17" xfId="3" applyFont="1" applyBorder="1"/>
    <xf numFmtId="0" fontId="21" fillId="0" borderId="26" xfId="3" applyFont="1" applyBorder="1"/>
    <xf numFmtId="0" fontId="8" fillId="0" borderId="0" xfId="3" applyFont="1" applyAlignment="1">
      <alignment horizontal="center"/>
    </xf>
    <xf numFmtId="0" fontId="8" fillId="0" borderId="69" xfId="3" applyFont="1" applyBorder="1" applyAlignment="1">
      <alignment horizontal="center"/>
    </xf>
    <xf numFmtId="0" fontId="24" fillId="0" borderId="26" xfId="3" applyFont="1" applyBorder="1" applyAlignment="1">
      <alignment horizontal="center"/>
    </xf>
    <xf numFmtId="0" fontId="5" fillId="0" borderId="21" xfId="3" applyFont="1" applyBorder="1"/>
    <xf numFmtId="0" fontId="8" fillId="0" borderId="77" xfId="3" applyFont="1" applyBorder="1"/>
    <xf numFmtId="0" fontId="5" fillId="0" borderId="57" xfId="3" applyFont="1" applyBorder="1" applyAlignment="1">
      <alignment horizontal="left"/>
    </xf>
    <xf numFmtId="0" fontId="6" fillId="0" borderId="26" xfId="3" applyFont="1" applyBorder="1" applyAlignment="1">
      <alignment wrapText="1"/>
    </xf>
    <xf numFmtId="0" fontId="8" fillId="0" borderId="0" xfId="3" applyFont="1" applyAlignment="1">
      <alignment horizontal="left"/>
    </xf>
    <xf numFmtId="0" fontId="8" fillId="0" borderId="57" xfId="3" applyFont="1" applyBorder="1" applyAlignment="1">
      <alignment horizontal="left"/>
    </xf>
    <xf numFmtId="0" fontId="20" fillId="0" borderId="26" xfId="3" applyFont="1" applyBorder="1" applyAlignment="1">
      <alignment horizontal="right"/>
    </xf>
    <xf numFmtId="0" fontId="24" fillId="0" borderId="60" xfId="3" applyFont="1" applyBorder="1"/>
    <xf numFmtId="0" fontId="24" fillId="0" borderId="61" xfId="3" applyFont="1" applyBorder="1"/>
    <xf numFmtId="0" fontId="24" fillId="0" borderId="62" xfId="3" applyFont="1" applyBorder="1"/>
    <xf numFmtId="0" fontId="9" fillId="5" borderId="4" xfId="0" applyFont="1" applyFill="1" applyBorder="1" applyAlignment="1">
      <alignment horizontal="left" vertical="center" wrapText="1"/>
    </xf>
    <xf numFmtId="0" fontId="9" fillId="5" borderId="6" xfId="0" applyFont="1" applyFill="1" applyBorder="1" applyAlignment="1">
      <alignment horizontal="left" vertical="center" wrapText="1"/>
    </xf>
    <xf numFmtId="0" fontId="11" fillId="0" borderId="1" xfId="2" applyFont="1" applyBorder="1" applyAlignment="1">
      <alignment horizontal="center" wrapText="1"/>
    </xf>
    <xf numFmtId="0" fontId="10" fillId="0" borderId="0" xfId="0" applyFont="1" applyAlignment="1">
      <alignment horizontal="center"/>
    </xf>
    <xf numFmtId="0" fontId="10" fillId="2" borderId="0" xfId="0" applyFont="1" applyFill="1" applyAlignment="1">
      <alignment horizontal="center"/>
    </xf>
    <xf numFmtId="2" fontId="10" fillId="5" borderId="6" xfId="0" applyNumberFormat="1" applyFont="1" applyFill="1" applyBorder="1" applyAlignment="1">
      <alignment horizontal="center" vertical="center"/>
    </xf>
    <xf numFmtId="2" fontId="10" fillId="5" borderId="5" xfId="0" applyNumberFormat="1" applyFont="1" applyFill="1" applyBorder="1" applyAlignment="1">
      <alignment horizontal="center" vertical="center"/>
    </xf>
    <xf numFmtId="0" fontId="9" fillId="5" borderId="11" xfId="0" applyFont="1" applyFill="1" applyBorder="1" applyAlignment="1">
      <alignment horizontal="left" vertical="center" wrapText="1"/>
    </xf>
    <xf numFmtId="0" fontId="9" fillId="5" borderId="17" xfId="0" applyFont="1" applyFill="1" applyBorder="1" applyAlignment="1">
      <alignment horizontal="left" vertical="center" wrapText="1"/>
    </xf>
    <xf numFmtId="2" fontId="10" fillId="5" borderId="13" xfId="0" applyNumberFormat="1" applyFont="1" applyFill="1" applyBorder="1" applyAlignment="1">
      <alignment horizontal="center" vertical="center"/>
    </xf>
    <xf numFmtId="2" fontId="10" fillId="5" borderId="15" xfId="0" applyNumberFormat="1" applyFont="1" applyFill="1" applyBorder="1" applyAlignment="1">
      <alignment horizontal="center" vertical="center"/>
    </xf>
    <xf numFmtId="2" fontId="10" fillId="5" borderId="16" xfId="0" applyNumberFormat="1" applyFont="1" applyFill="1" applyBorder="1" applyAlignment="1">
      <alignment horizontal="center" vertical="center"/>
    </xf>
    <xf numFmtId="0" fontId="2" fillId="0" borderId="4" xfId="0" applyFont="1" applyBorder="1" applyAlignment="1">
      <alignment horizontal="right" vertical="top" wrapText="1"/>
    </xf>
    <xf numFmtId="0" fontId="2" fillId="0" borderId="5" xfId="0" applyFont="1" applyBorder="1" applyAlignment="1">
      <alignment horizontal="right" vertical="top" wrapText="1"/>
    </xf>
    <xf numFmtId="0" fontId="2" fillId="0" borderId="3" xfId="0" applyFont="1" applyBorder="1" applyAlignment="1">
      <alignment horizontal="center"/>
    </xf>
    <xf numFmtId="0" fontId="9" fillId="5" borderId="5" xfId="0" applyFont="1" applyFill="1" applyBorder="1" applyAlignment="1">
      <alignment horizontal="left" vertical="center" wrapText="1"/>
    </xf>
    <xf numFmtId="0" fontId="10" fillId="5" borderId="4" xfId="0" applyFont="1" applyFill="1" applyBorder="1" applyAlignment="1">
      <alignment horizontal="left" vertical="center" wrapText="1"/>
    </xf>
    <xf numFmtId="0" fontId="10" fillId="5" borderId="5" xfId="0" applyFont="1" applyFill="1" applyBorder="1" applyAlignment="1">
      <alignment horizontal="left" vertical="center" wrapText="1"/>
    </xf>
    <xf numFmtId="0" fontId="2" fillId="6" borderId="4" xfId="0" applyFont="1" applyFill="1" applyBorder="1" applyAlignment="1">
      <alignment horizontal="center" vertical="top" wrapText="1"/>
    </xf>
    <xf numFmtId="0" fontId="2" fillId="6" borderId="5" xfId="0" applyFont="1" applyFill="1" applyBorder="1" applyAlignment="1">
      <alignment horizontal="center" vertical="top" wrapText="1"/>
    </xf>
    <xf numFmtId="0" fontId="2" fillId="6" borderId="4" xfId="0" applyFont="1" applyFill="1" applyBorder="1" applyAlignment="1">
      <alignment horizontal="center"/>
    </xf>
    <xf numFmtId="0" fontId="2" fillId="6" borderId="6" xfId="0" applyFont="1" applyFill="1" applyBorder="1" applyAlignment="1">
      <alignment horizontal="center"/>
    </xf>
    <xf numFmtId="0" fontId="2" fillId="6" borderId="5" xfId="0" applyFont="1" applyFill="1" applyBorder="1" applyAlignment="1">
      <alignment horizontal="center"/>
    </xf>
    <xf numFmtId="0" fontId="1" fillId="0" borderId="4" xfId="0" applyFont="1" applyBorder="1" applyAlignment="1">
      <alignment horizontal="right" vertical="top" wrapText="1"/>
    </xf>
    <xf numFmtId="0" fontId="1" fillId="0" borderId="5" xfId="0" applyFont="1" applyBorder="1" applyAlignment="1">
      <alignment horizontal="right" vertical="top" wrapText="1"/>
    </xf>
    <xf numFmtId="9" fontId="0" fillId="0" borderId="3" xfId="0" applyNumberFormat="1" applyBorder="1" applyAlignment="1">
      <alignment horizontal="right"/>
    </xf>
    <xf numFmtId="9" fontId="6" fillId="0" borderId="3" xfId="0" applyNumberFormat="1" applyFont="1" applyBorder="1" applyAlignment="1">
      <alignment horizontal="right"/>
    </xf>
    <xf numFmtId="0" fontId="6" fillId="0" borderId="3" xfId="0" applyFont="1" applyBorder="1" applyAlignment="1">
      <alignment horizontal="right"/>
    </xf>
    <xf numFmtId="0" fontId="0" fillId="0" borderId="3" xfId="0" applyBorder="1" applyAlignment="1">
      <alignment horizontal="right"/>
    </xf>
    <xf numFmtId="0" fontId="8" fillId="6" borderId="3" xfId="2" applyFont="1" applyFill="1" applyBorder="1" applyAlignment="1">
      <alignment horizontal="left" vertical="center" wrapText="1"/>
    </xf>
    <xf numFmtId="0" fontId="5" fillId="0" borderId="0" xfId="3" applyFont="1" applyAlignment="1">
      <alignment horizontal="center"/>
    </xf>
    <xf numFmtId="0" fontId="14" fillId="0" borderId="1" xfId="2" applyFont="1" applyBorder="1" applyAlignment="1">
      <alignment horizontal="center" wrapText="1"/>
    </xf>
    <xf numFmtId="0" fontId="5" fillId="0" borderId="0" xfId="2" applyFont="1" applyAlignment="1">
      <alignment horizontal="center" vertical="center"/>
    </xf>
    <xf numFmtId="0" fontId="5" fillId="0" borderId="9" xfId="2" applyFont="1" applyBorder="1" applyAlignment="1">
      <alignment horizontal="center"/>
    </xf>
    <xf numFmtId="0" fontId="8" fillId="5" borderId="28" xfId="2" applyFont="1" applyFill="1" applyBorder="1" applyAlignment="1">
      <alignment horizontal="left" wrapText="1"/>
    </xf>
    <xf numFmtId="0" fontId="8" fillId="5" borderId="29" xfId="2" applyFont="1" applyFill="1" applyBorder="1" applyAlignment="1">
      <alignment horizontal="left" wrapText="1"/>
    </xf>
    <xf numFmtId="0" fontId="8" fillId="5" borderId="30" xfId="2" applyFont="1" applyFill="1" applyBorder="1" applyAlignment="1">
      <alignment horizontal="left" wrapText="1"/>
    </xf>
    <xf numFmtId="0" fontId="8" fillId="5" borderId="31" xfId="2" applyFont="1" applyFill="1" applyBorder="1" applyAlignment="1">
      <alignment horizontal="left" wrapText="1"/>
    </xf>
    <xf numFmtId="0" fontId="8" fillId="5" borderId="32" xfId="2" applyFont="1" applyFill="1" applyBorder="1" applyAlignment="1">
      <alignment horizontal="left" wrapText="1"/>
    </xf>
    <xf numFmtId="0" fontId="8" fillId="5" borderId="33" xfId="2" applyFont="1" applyFill="1" applyBorder="1" applyAlignment="1">
      <alignment horizontal="left" wrapText="1"/>
    </xf>
    <xf numFmtId="0" fontId="8" fillId="6" borderId="34" xfId="2" applyFont="1" applyFill="1" applyBorder="1" applyAlignment="1">
      <alignment horizontal="center" wrapText="1"/>
    </xf>
    <xf numFmtId="0" fontId="8" fillId="6" borderId="17" xfId="2" applyFont="1" applyFill="1" applyBorder="1" applyAlignment="1">
      <alignment horizontal="center" wrapText="1"/>
    </xf>
    <xf numFmtId="0" fontId="8" fillId="6" borderId="35" xfId="2" applyFont="1" applyFill="1" applyBorder="1" applyAlignment="1">
      <alignment horizontal="center" wrapText="1"/>
    </xf>
    <xf numFmtId="0" fontId="5" fillId="4" borderId="28" xfId="1" applyFont="1" applyFill="1" applyBorder="1" applyAlignment="1">
      <alignment horizontal="center" vertical="center" wrapText="1"/>
    </xf>
    <xf numFmtId="0" fontId="5" fillId="4" borderId="31" xfId="1" applyFont="1" applyFill="1" applyBorder="1" applyAlignment="1">
      <alignment horizontal="center" vertical="center" wrapText="1"/>
    </xf>
    <xf numFmtId="0" fontId="5" fillId="4" borderId="29" xfId="1" applyFont="1" applyFill="1" applyBorder="1" applyAlignment="1">
      <alignment horizontal="center" vertical="center" wrapText="1"/>
    </xf>
    <xf numFmtId="0" fontId="5" fillId="4" borderId="32" xfId="1" applyFont="1" applyFill="1" applyBorder="1" applyAlignment="1">
      <alignment horizontal="center" vertical="center" wrapText="1"/>
    </xf>
    <xf numFmtId="4" fontId="5" fillId="4" borderId="29" xfId="1" applyNumberFormat="1" applyFont="1" applyFill="1" applyBorder="1" applyAlignment="1">
      <alignment horizontal="center" vertical="center" wrapText="1"/>
    </xf>
    <xf numFmtId="4" fontId="5" fillId="4" borderId="32" xfId="1" applyNumberFormat="1" applyFont="1" applyFill="1" applyBorder="1" applyAlignment="1">
      <alignment horizontal="center" vertical="center" wrapText="1"/>
    </xf>
    <xf numFmtId="0" fontId="5" fillId="12" borderId="9" xfId="1" applyFont="1" applyFill="1" applyBorder="1" applyAlignment="1">
      <alignment horizontal="left" vertical="center"/>
    </xf>
    <xf numFmtId="0" fontId="5" fillId="12" borderId="10" xfId="1" applyFont="1" applyFill="1" applyBorder="1" applyAlignment="1">
      <alignment horizontal="left" vertical="center"/>
    </xf>
    <xf numFmtId="4" fontId="5" fillId="4" borderId="30" xfId="1" applyNumberFormat="1" applyFont="1" applyFill="1" applyBorder="1" applyAlignment="1">
      <alignment horizontal="center" vertical="center" wrapText="1"/>
    </xf>
    <xf numFmtId="4" fontId="5" fillId="4" borderId="33" xfId="1" applyNumberFormat="1" applyFont="1" applyFill="1" applyBorder="1" applyAlignment="1">
      <alignment horizontal="center" vertical="center" wrapText="1"/>
    </xf>
    <xf numFmtId="0" fontId="5" fillId="0" borderId="29" xfId="23" applyFont="1" applyBorder="1" applyAlignment="1">
      <alignment horizontal="center" vertical="center" wrapText="1"/>
    </xf>
    <xf numFmtId="0" fontId="5" fillId="12" borderId="36" xfId="1" applyFont="1" applyFill="1" applyBorder="1" applyAlignment="1">
      <alignment horizontal="right" vertical="center"/>
    </xf>
    <xf numFmtId="0" fontId="5" fillId="12" borderId="37" xfId="1" applyFont="1" applyFill="1" applyBorder="1" applyAlignment="1">
      <alignment horizontal="right" vertical="center"/>
    </xf>
    <xf numFmtId="0" fontId="5" fillId="12" borderId="47" xfId="1" applyFont="1" applyFill="1" applyBorder="1" applyAlignment="1">
      <alignment horizontal="right" vertical="center"/>
    </xf>
    <xf numFmtId="0" fontId="8" fillId="0" borderId="48" xfId="27" applyFont="1" applyBorder="1" applyAlignment="1">
      <alignment horizontal="left" vertical="center" wrapText="1"/>
    </xf>
    <xf numFmtId="0" fontId="8" fillId="0" borderId="49" xfId="27" applyFont="1" applyBorder="1" applyAlignment="1">
      <alignment horizontal="left" vertical="center" wrapText="1"/>
    </xf>
    <xf numFmtId="0" fontId="8" fillId="0" borderId="50" xfId="27" applyFont="1" applyBorder="1" applyAlignment="1">
      <alignment horizontal="left" vertical="center" wrapText="1"/>
    </xf>
    <xf numFmtId="0" fontId="8" fillId="0" borderId="49" xfId="29" applyFont="1" applyBorder="1" applyAlignment="1">
      <alignment horizontal="center" vertical="center"/>
    </xf>
    <xf numFmtId="0" fontId="8" fillId="0" borderId="54" xfId="29" applyFont="1" applyBorder="1" applyAlignment="1">
      <alignment horizontal="center" vertical="center"/>
    </xf>
    <xf numFmtId="0" fontId="8" fillId="4" borderId="14" xfId="2" applyFont="1" applyFill="1" applyBorder="1" applyAlignment="1">
      <alignment horizontal="center" vertical="center" wrapText="1"/>
    </xf>
    <xf numFmtId="0" fontId="8" fillId="4" borderId="58" xfId="2" applyFont="1" applyFill="1" applyBorder="1" applyAlignment="1">
      <alignment horizontal="center" vertical="center" wrapText="1"/>
    </xf>
    <xf numFmtId="0" fontId="8" fillId="6" borderId="20" xfId="2" applyFont="1" applyFill="1" applyBorder="1" applyAlignment="1">
      <alignment vertical="center" wrapText="1"/>
    </xf>
    <xf numFmtId="0" fontId="8" fillId="6" borderId="3" xfId="2" applyFont="1" applyFill="1" applyBorder="1" applyAlignment="1">
      <alignment vertical="center" wrapText="1"/>
    </xf>
    <xf numFmtId="3" fontId="5" fillId="6" borderId="3" xfId="2" applyNumberFormat="1" applyFont="1" applyFill="1" applyBorder="1" applyAlignment="1">
      <alignment horizontal="center" vertical="center"/>
    </xf>
    <xf numFmtId="0" fontId="5" fillId="6" borderId="3" xfId="2" applyFont="1" applyFill="1" applyBorder="1" applyAlignment="1">
      <alignment horizontal="center" vertical="center" wrapText="1"/>
    </xf>
    <xf numFmtId="0" fontId="5" fillId="6" borderId="3" xfId="2" applyFont="1" applyFill="1" applyBorder="1" applyAlignment="1">
      <alignment horizontal="center" vertical="center"/>
    </xf>
    <xf numFmtId="3" fontId="5" fillId="6" borderId="3" xfId="2" applyNumberFormat="1" applyFont="1" applyFill="1" applyBorder="1" applyAlignment="1">
      <alignment horizontal="center" vertical="center" wrapText="1"/>
    </xf>
    <xf numFmtId="3" fontId="5" fillId="6" borderId="7" xfId="2" applyNumberFormat="1" applyFont="1" applyFill="1" applyBorder="1" applyAlignment="1">
      <alignment horizontal="center" vertical="center" wrapText="1"/>
    </xf>
    <xf numFmtId="0" fontId="14" fillId="0" borderId="1" xfId="3" applyFont="1" applyBorder="1" applyAlignment="1">
      <alignment horizontal="center" wrapText="1"/>
    </xf>
    <xf numFmtId="0" fontId="26" fillId="0" borderId="1" xfId="3" applyFont="1" applyBorder="1" applyAlignment="1">
      <alignment horizontal="center" wrapText="1"/>
    </xf>
    <xf numFmtId="0" fontId="8" fillId="5" borderId="3" xfId="3" applyFont="1" applyFill="1" applyBorder="1" applyAlignment="1">
      <alignment horizontal="center" vertical="center" wrapText="1"/>
    </xf>
    <xf numFmtId="0" fontId="32" fillId="0" borderId="63" xfId="32" applyFont="1" applyBorder="1" applyAlignment="1" applyProtection="1">
      <alignment horizontal="center"/>
    </xf>
    <xf numFmtId="0" fontId="32" fillId="0" borderId="44" xfId="32" applyFont="1" applyBorder="1" applyAlignment="1" applyProtection="1">
      <alignment horizontal="center"/>
    </xf>
    <xf numFmtId="0" fontId="5" fillId="0" borderId="64" xfId="3" applyFont="1" applyBorder="1" applyAlignment="1">
      <alignment horizontal="center"/>
    </xf>
    <xf numFmtId="0" fontId="5" fillId="0" borderId="59" xfId="3" applyFont="1" applyBorder="1" applyAlignment="1">
      <alignment horizontal="center"/>
    </xf>
    <xf numFmtId="0" fontId="5" fillId="0" borderId="65" xfId="3" applyFont="1" applyBorder="1" applyAlignment="1">
      <alignment horizontal="center"/>
    </xf>
    <xf numFmtId="0" fontId="8" fillId="0" borderId="64" xfId="33" applyFont="1" applyBorder="1" applyAlignment="1">
      <alignment horizontal="center" vertical="center"/>
    </xf>
    <xf numFmtId="0" fontId="8" fillId="0" borderId="59" xfId="33" applyFont="1" applyBorder="1" applyAlignment="1">
      <alignment horizontal="center" vertical="center"/>
    </xf>
    <xf numFmtId="0" fontId="8" fillId="0" borderId="66" xfId="33" applyFont="1" applyBorder="1" applyAlignment="1">
      <alignment horizontal="center" vertical="center"/>
    </xf>
    <xf numFmtId="0" fontId="8" fillId="0" borderId="11" xfId="33" applyFont="1" applyBorder="1" applyAlignment="1">
      <alignment horizontal="center" vertical="center"/>
    </xf>
    <xf numFmtId="0" fontId="8" fillId="0" borderId="17" xfId="33" applyFont="1" applyBorder="1" applyAlignment="1">
      <alignment horizontal="center" vertical="center"/>
    </xf>
    <xf numFmtId="0" fontId="8" fillId="0" borderId="35" xfId="33" applyFont="1" applyBorder="1" applyAlignment="1">
      <alignment horizontal="center" vertical="center"/>
    </xf>
    <xf numFmtId="0" fontId="5" fillId="0" borderId="18" xfId="3" applyFont="1" applyBorder="1" applyAlignment="1">
      <alignment horizontal="center"/>
    </xf>
    <xf numFmtId="0" fontId="5" fillId="0" borderId="45" xfId="3" applyFont="1" applyBorder="1" applyAlignment="1">
      <alignment horizontal="center"/>
    </xf>
    <xf numFmtId="0" fontId="8" fillId="0" borderId="14" xfId="33" applyFont="1" applyBorder="1" applyAlignment="1">
      <alignment horizontal="center" vertical="center"/>
    </xf>
    <xf numFmtId="0" fontId="8" fillId="0" borderId="7" xfId="3" applyFont="1" applyBorder="1" applyAlignment="1">
      <alignment horizontal="center" vertical="center"/>
    </xf>
    <xf numFmtId="0" fontId="8" fillId="0" borderId="13" xfId="33" applyFont="1" applyBorder="1" applyAlignment="1">
      <alignment horizontal="center" vertical="center"/>
    </xf>
    <xf numFmtId="0" fontId="8" fillId="0" borderId="15" xfId="33" applyFont="1" applyBorder="1" applyAlignment="1">
      <alignment horizontal="center" vertical="center"/>
    </xf>
    <xf numFmtId="0" fontId="8" fillId="0" borderId="67" xfId="33" applyFont="1" applyBorder="1" applyAlignment="1">
      <alignment horizontal="center" vertical="center"/>
    </xf>
    <xf numFmtId="0" fontId="8" fillId="0" borderId="11" xfId="3" applyFont="1" applyBorder="1" applyAlignment="1">
      <alignment horizontal="center" vertical="center"/>
    </xf>
    <xf numFmtId="0" fontId="8" fillId="0" borderId="17" xfId="3" applyFont="1" applyBorder="1" applyAlignment="1">
      <alignment horizontal="center" vertical="center"/>
    </xf>
    <xf numFmtId="0" fontId="8" fillId="0" borderId="35" xfId="3" applyFont="1" applyBorder="1" applyAlignment="1">
      <alignment horizontal="center" vertical="center"/>
    </xf>
    <xf numFmtId="0" fontId="5" fillId="0" borderId="18" xfId="3" applyFont="1" applyBorder="1" applyAlignment="1">
      <alignment horizontal="center" vertical="center" wrapText="1"/>
    </xf>
    <xf numFmtId="0" fontId="5" fillId="0" borderId="0" xfId="3" applyFont="1" applyAlignment="1">
      <alignment horizontal="center" vertical="center" wrapText="1"/>
    </xf>
    <xf numFmtId="0" fontId="5" fillId="0" borderId="45" xfId="3" applyFont="1" applyBorder="1" applyAlignment="1">
      <alignment horizontal="center" vertical="center" wrapText="1"/>
    </xf>
    <xf numFmtId="0" fontId="8" fillId="0" borderId="19" xfId="33" applyFont="1" applyBorder="1" applyAlignment="1">
      <alignment horizontal="center" vertical="center"/>
    </xf>
    <xf numFmtId="0" fontId="8" fillId="0" borderId="58" xfId="33" applyFont="1" applyBorder="1" applyAlignment="1">
      <alignment horizontal="center" vertical="center"/>
    </xf>
    <xf numFmtId="0" fontId="8" fillId="0" borderId="46" xfId="33" applyFont="1" applyBorder="1" applyAlignment="1">
      <alignment horizontal="center" vertical="center"/>
    </xf>
    <xf numFmtId="0" fontId="8" fillId="0" borderId="21" xfId="3" applyFont="1" applyBorder="1"/>
    <xf numFmtId="0" fontId="8" fillId="0" borderId="6" xfId="3" applyFont="1" applyBorder="1"/>
    <xf numFmtId="0" fontId="8" fillId="0" borderId="5" xfId="3" applyFont="1" applyBorder="1"/>
    <xf numFmtId="0" fontId="8" fillId="0" borderId="4" xfId="3" applyFont="1" applyBorder="1"/>
    <xf numFmtId="0" fontId="8" fillId="0" borderId="4" xfId="3" applyFont="1" applyBorder="1" applyAlignment="1">
      <alignment horizontal="center"/>
    </xf>
    <xf numFmtId="0" fontId="8" fillId="0" borderId="5" xfId="3" applyFont="1" applyBorder="1" applyAlignment="1">
      <alignment horizontal="center"/>
    </xf>
    <xf numFmtId="0" fontId="5" fillId="0" borderId="57" xfId="3" applyFont="1" applyBorder="1" applyAlignment="1">
      <alignment horizontal="right" vertical="center"/>
    </xf>
    <xf numFmtId="0" fontId="5" fillId="0" borderId="0" xfId="3" applyFont="1" applyAlignment="1">
      <alignment horizontal="right" vertical="center"/>
    </xf>
    <xf numFmtId="0" fontId="5" fillId="0" borderId="68" xfId="3" applyFont="1" applyBorder="1" applyAlignment="1" applyProtection="1">
      <alignment horizontal="center"/>
      <protection locked="0"/>
    </xf>
    <xf numFmtId="0" fontId="5" fillId="0" borderId="59" xfId="3" applyFont="1" applyBorder="1" applyAlignment="1" applyProtection="1">
      <alignment horizontal="center"/>
      <protection locked="0"/>
    </xf>
    <xf numFmtId="0" fontId="5" fillId="0" borderId="66" xfId="3" applyFont="1" applyBorder="1" applyAlignment="1" applyProtection="1">
      <alignment horizontal="center"/>
      <protection locked="0"/>
    </xf>
    <xf numFmtId="0" fontId="5" fillId="12" borderId="48" xfId="3" applyFont="1" applyFill="1" applyBorder="1" applyAlignment="1">
      <alignment horizontal="center" vertical="center" wrapText="1"/>
    </xf>
    <xf numFmtId="0" fontId="5" fillId="12" borderId="49" xfId="3" applyFont="1" applyFill="1" applyBorder="1" applyAlignment="1">
      <alignment horizontal="center" vertical="center" wrapText="1"/>
    </xf>
    <xf numFmtId="0" fontId="5" fillId="12" borderId="54" xfId="3" applyFont="1" applyFill="1" applyBorder="1" applyAlignment="1">
      <alignment horizontal="center" vertical="center" wrapText="1"/>
    </xf>
    <xf numFmtId="0" fontId="5" fillId="12" borderId="48" xfId="3" applyFont="1" applyFill="1" applyBorder="1" applyAlignment="1">
      <alignment horizontal="center" vertical="center"/>
    </xf>
    <xf numFmtId="0" fontId="5" fillId="12" borderId="54" xfId="3" applyFont="1" applyFill="1" applyBorder="1" applyAlignment="1">
      <alignment horizontal="center" vertical="center"/>
    </xf>
    <xf numFmtId="0" fontId="8" fillId="12" borderId="51" xfId="3" applyFont="1" applyFill="1" applyBorder="1" applyAlignment="1">
      <alignment horizontal="center" vertical="center"/>
    </xf>
    <xf numFmtId="0" fontId="8" fillId="12" borderId="52" xfId="3" applyFont="1" applyFill="1" applyBorder="1" applyAlignment="1">
      <alignment horizontal="center" vertical="center"/>
    </xf>
    <xf numFmtId="0" fontId="8" fillId="12" borderId="70" xfId="3" applyFont="1" applyFill="1" applyBorder="1" applyAlignment="1">
      <alignment horizontal="center" vertical="center"/>
    </xf>
    <xf numFmtId="0" fontId="5" fillId="0" borderId="68" xfId="3" applyFont="1" applyBorder="1" applyAlignment="1">
      <alignment horizontal="left" vertical="center"/>
    </xf>
    <xf numFmtId="0" fontId="5" fillId="0" borderId="59" xfId="3" applyFont="1" applyBorder="1" applyAlignment="1">
      <alignment horizontal="left" vertical="center"/>
    </xf>
    <xf numFmtId="0" fontId="5" fillId="0" borderId="66" xfId="3" applyFont="1" applyBorder="1" applyAlignment="1">
      <alignment horizontal="left" vertical="center"/>
    </xf>
    <xf numFmtId="0" fontId="5" fillId="0" borderId="57" xfId="3" applyFont="1" applyBorder="1" applyAlignment="1">
      <alignment horizontal="left" vertical="center"/>
    </xf>
    <xf numFmtId="0" fontId="5" fillId="0" borderId="0" xfId="3" applyFont="1" applyAlignment="1">
      <alignment horizontal="left" vertical="center"/>
    </xf>
    <xf numFmtId="0" fontId="5" fillId="0" borderId="69" xfId="3" applyFont="1" applyBorder="1" applyAlignment="1">
      <alignment horizontal="left" vertical="center"/>
    </xf>
    <xf numFmtId="0" fontId="5" fillId="0" borderId="8" xfId="3" applyFont="1" applyBorder="1" applyAlignment="1">
      <alignment horizontal="left" vertical="center"/>
    </xf>
    <xf numFmtId="0" fontId="5" fillId="0" borderId="9" xfId="3" applyFont="1" applyBorder="1" applyAlignment="1">
      <alignment horizontal="left" vertical="center"/>
    </xf>
    <xf numFmtId="0" fontId="5" fillId="0" borderId="10" xfId="3" applyFont="1" applyBorder="1" applyAlignment="1">
      <alignment horizontal="left" vertical="center"/>
    </xf>
    <xf numFmtId="0" fontId="5" fillId="12" borderId="48" xfId="3" applyFont="1" applyFill="1" applyBorder="1" applyAlignment="1">
      <alignment horizontal="center"/>
    </xf>
    <xf numFmtId="0" fontId="8" fillId="12" borderId="49" xfId="3" applyFont="1" applyFill="1" applyBorder="1" applyAlignment="1">
      <alignment horizontal="center"/>
    </xf>
    <xf numFmtId="0" fontId="8" fillId="12" borderId="50" xfId="3" applyFont="1" applyFill="1" applyBorder="1" applyAlignment="1">
      <alignment horizontal="center"/>
    </xf>
    <xf numFmtId="0" fontId="5" fillId="12" borderId="73" xfId="3" applyFont="1" applyFill="1" applyBorder="1" applyAlignment="1">
      <alignment horizontal="center"/>
    </xf>
    <xf numFmtId="0" fontId="5" fillId="12" borderId="11" xfId="3" applyFont="1" applyFill="1" applyBorder="1" applyAlignment="1">
      <alignment horizontal="center"/>
    </xf>
    <xf numFmtId="0" fontId="5" fillId="12" borderId="12" xfId="3" applyFont="1" applyFill="1" applyBorder="1" applyAlignment="1">
      <alignment horizontal="center"/>
    </xf>
    <xf numFmtId="0" fontId="5" fillId="12" borderId="50" xfId="3" applyFont="1" applyFill="1" applyBorder="1" applyAlignment="1">
      <alignment horizontal="center"/>
    </xf>
    <xf numFmtId="0" fontId="8" fillId="0" borderId="51" xfId="3" applyFont="1" applyBorder="1"/>
    <xf numFmtId="0" fontId="8" fillId="0" borderId="52" xfId="3" applyFont="1" applyBorder="1"/>
    <xf numFmtId="0" fontId="8" fillId="0" borderId="53" xfId="3" applyFont="1" applyBorder="1"/>
    <xf numFmtId="0" fontId="8" fillId="0" borderId="74" xfId="3" applyFont="1" applyBorder="1" applyAlignment="1">
      <alignment horizontal="center"/>
    </xf>
    <xf numFmtId="0" fontId="8" fillId="0" borderId="53" xfId="3" applyFont="1" applyBorder="1" applyAlignment="1">
      <alignment horizontal="center"/>
    </xf>
    <xf numFmtId="0" fontId="8" fillId="0" borderId="74" xfId="3" applyFont="1" applyBorder="1"/>
    <xf numFmtId="2" fontId="8" fillId="0" borderId="74" xfId="3" applyNumberFormat="1" applyFont="1" applyBorder="1" applyAlignment="1">
      <alignment horizontal="center"/>
    </xf>
    <xf numFmtId="2" fontId="8" fillId="0" borderId="53" xfId="3" applyNumberFormat="1" applyFont="1" applyBorder="1" applyAlignment="1">
      <alignment horizontal="center"/>
    </xf>
    <xf numFmtId="0" fontId="5" fillId="0" borderId="36" xfId="3" applyFont="1" applyBorder="1" applyAlignment="1">
      <alignment horizontal="right"/>
    </xf>
    <xf numFmtId="0" fontId="5" fillId="0" borderId="37" xfId="3" applyFont="1" applyBorder="1" applyAlignment="1">
      <alignment horizontal="right"/>
    </xf>
    <xf numFmtId="0" fontId="5" fillId="0" borderId="38" xfId="3" applyFont="1" applyBorder="1" applyAlignment="1">
      <alignment horizontal="right"/>
    </xf>
    <xf numFmtId="0" fontId="5" fillId="12" borderId="49" xfId="3" applyFont="1" applyFill="1" applyBorder="1" applyAlignment="1">
      <alignment horizontal="center"/>
    </xf>
    <xf numFmtId="190" fontId="8" fillId="0" borderId="4" xfId="31" applyFont="1" applyBorder="1" applyAlignment="1">
      <alignment horizontal="center"/>
    </xf>
    <xf numFmtId="190" fontId="8" fillId="0" borderId="5" xfId="31" applyFont="1" applyBorder="1" applyAlignment="1">
      <alignment horizontal="center"/>
    </xf>
    <xf numFmtId="2" fontId="8" fillId="0" borderId="4" xfId="3" applyNumberFormat="1" applyFont="1" applyBorder="1" applyAlignment="1">
      <alignment horizontal="center"/>
    </xf>
    <xf numFmtId="2" fontId="8" fillId="0" borderId="5" xfId="3" applyNumberFormat="1" applyFont="1" applyBorder="1" applyAlignment="1">
      <alignment horizontal="center"/>
    </xf>
    <xf numFmtId="0" fontId="5" fillId="12" borderId="73" xfId="3" applyFont="1" applyFill="1" applyBorder="1" applyAlignment="1">
      <alignment horizontal="center" wrapText="1"/>
    </xf>
    <xf numFmtId="0" fontId="5" fillId="12" borderId="50" xfId="3" applyFont="1" applyFill="1" applyBorder="1" applyAlignment="1">
      <alignment horizontal="center" wrapText="1"/>
    </xf>
    <xf numFmtId="2" fontId="8" fillId="0" borderId="4" xfId="3" applyNumberFormat="1" applyFont="1" applyBorder="1" applyAlignment="1">
      <alignment horizontal="center" wrapText="1"/>
    </xf>
    <xf numFmtId="2" fontId="8" fillId="0" borderId="5" xfId="3" applyNumberFormat="1" applyFont="1" applyBorder="1" applyAlignment="1">
      <alignment horizontal="center" wrapText="1"/>
    </xf>
    <xf numFmtId="0" fontId="5" fillId="12" borderId="36" xfId="3" applyFont="1" applyFill="1" applyBorder="1" applyAlignment="1">
      <alignment horizontal="right"/>
    </xf>
    <xf numFmtId="0" fontId="5" fillId="12" borderId="37" xfId="3" applyFont="1" applyFill="1" applyBorder="1" applyAlignment="1">
      <alignment horizontal="right"/>
    </xf>
    <xf numFmtId="0" fontId="5" fillId="12" borderId="38" xfId="3" applyFont="1" applyFill="1" applyBorder="1" applyAlignment="1">
      <alignment horizontal="right"/>
    </xf>
    <xf numFmtId="43" fontId="8" fillId="0" borderId="4" xfId="31" applyNumberFormat="1" applyFont="1" applyBorder="1" applyAlignment="1">
      <alignment horizontal="center"/>
    </xf>
    <xf numFmtId="43" fontId="8" fillId="0" borderId="5" xfId="31" applyNumberFormat="1" applyFont="1" applyBorder="1" applyAlignment="1">
      <alignment horizontal="center"/>
    </xf>
    <xf numFmtId="0" fontId="5" fillId="0" borderId="57" xfId="3" applyFont="1" applyBorder="1" applyAlignment="1">
      <alignment wrapText="1"/>
    </xf>
    <xf numFmtId="0" fontId="5" fillId="0" borderId="0" xfId="3" applyFont="1" applyAlignment="1">
      <alignment wrapText="1"/>
    </xf>
    <xf numFmtId="0" fontId="5" fillId="0" borderId="69" xfId="3" applyFont="1" applyBorder="1" applyAlignment="1">
      <alignment wrapText="1"/>
    </xf>
    <xf numFmtId="0" fontId="8" fillId="0" borderId="8" xfId="3" applyFont="1" applyBorder="1" applyAlignment="1">
      <alignment horizontal="left"/>
    </xf>
    <xf numFmtId="0" fontId="8" fillId="0" borderId="9" xfId="3" applyFont="1" applyBorder="1" applyAlignment="1">
      <alignment horizontal="left"/>
    </xf>
    <xf numFmtId="0" fontId="8" fillId="0" borderId="9" xfId="3" applyFont="1" applyBorder="1" applyAlignment="1">
      <alignment horizontal="right"/>
    </xf>
    <xf numFmtId="0" fontId="8" fillId="0" borderId="10" xfId="3" applyFont="1" applyBorder="1" applyAlignment="1">
      <alignment horizontal="right"/>
    </xf>
    <xf numFmtId="43" fontId="8" fillId="0" borderId="74" xfId="31" applyNumberFormat="1" applyFont="1" applyBorder="1" applyAlignment="1">
      <alignment horizontal="center"/>
    </xf>
    <xf numFmtId="43" fontId="8" fillId="0" borderId="53" xfId="31" applyNumberFormat="1" applyFont="1" applyBorder="1" applyAlignment="1">
      <alignment horizontal="center"/>
    </xf>
    <xf numFmtId="0" fontId="8" fillId="0" borderId="21" xfId="3" applyFont="1" applyBorder="1" applyAlignment="1">
      <alignment horizontal="center"/>
    </xf>
    <xf numFmtId="0" fontId="8" fillId="0" borderId="6" xfId="3" applyFont="1" applyBorder="1" applyAlignment="1">
      <alignment horizontal="center"/>
    </xf>
    <xf numFmtId="0" fontId="8" fillId="0" borderId="77" xfId="3" applyFont="1" applyBorder="1" applyAlignment="1">
      <alignment horizontal="center"/>
    </xf>
  </cellXfs>
  <cellStyles count="34">
    <cellStyle name="0,0_x000d__x000a_NA_x000d__x000a_" xfId="4" xr:uid="{EEAECF27-C39C-4C1C-A2C7-421EB2083B5E}"/>
    <cellStyle name="Comma" xfId="17" xr:uid="{FC460A81-6213-4FCA-BE6D-7F6195B721B5}"/>
    <cellStyle name="Currency" xfId="15" xr:uid="{53B09FF1-FD4A-43E5-9F7A-E2524D4DD2DB}"/>
    <cellStyle name="Hipervínculo" xfId="32" builtinId="8"/>
    <cellStyle name="Millares 11 3" xfId="9" xr:uid="{85268A72-FA22-492D-8E49-307272D2AD45}"/>
    <cellStyle name="Millares 11 3 2" xfId="13" xr:uid="{6DDFB9E7-7E8F-4C5D-913B-8EBE638E4EAC}"/>
    <cellStyle name="Millares 2" xfId="5" xr:uid="{32477BE7-F273-4D28-B7D7-853EE332CF8F}"/>
    <cellStyle name="Millares 2 2" xfId="14" xr:uid="{DBBF09C5-A9CF-4A7E-A132-1F6ACD0F2968}"/>
    <cellStyle name="Millares 2 3" xfId="24" xr:uid="{B166848E-76DD-4FE5-9B6E-7135A66255FA}"/>
    <cellStyle name="Millares 3" xfId="31" xr:uid="{EC1F71FF-6E1F-46D8-B2DD-3D9F434DB411}"/>
    <cellStyle name="Millares 3 4 5" xfId="18" xr:uid="{FF70B118-80A7-47E5-96D5-E5661484D05F}"/>
    <cellStyle name="Millares 7 2" xfId="12" xr:uid="{CAF02EE7-D39E-4F62-AFD2-7CC707CEE933}"/>
    <cellStyle name="Millares_FORMULARIO 4 - M-OFERENTE PPTA ECONOMICA" xfId="30" xr:uid="{0FB46EF8-2DBF-4A92-8B5B-D1B1EA9FA414}"/>
    <cellStyle name="Moneda 2" xfId="6" xr:uid="{38D123FE-3983-44F8-A4EB-997F908374F9}"/>
    <cellStyle name="Moneda 2 2" xfId="25" xr:uid="{FBB670CA-842C-45DE-A1E9-501B67883BA5}"/>
    <cellStyle name="Moneda 2 2 2 2 2" xfId="28" xr:uid="{98A4EA1E-E2E1-4EF9-B8B8-67AC06F9DACE}"/>
    <cellStyle name="Moneda 3" xfId="7" xr:uid="{4925E23A-792F-42A3-92E7-6576E103FB5F}"/>
    <cellStyle name="Moneda 4" xfId="19" xr:uid="{61F8A554-4735-476A-9D66-A759B5150848}"/>
    <cellStyle name="Normal" xfId="0" builtinId="0"/>
    <cellStyle name="Normal 10" xfId="3" xr:uid="{B1422C8C-1101-4993-B3B0-2D57A832ADD2}"/>
    <cellStyle name="Normal 2" xfId="1" xr:uid="{6199A932-35C9-4E79-AB43-399AF8CCDADB}"/>
    <cellStyle name="Normal 2 10 2 2" xfId="21" xr:uid="{62393308-6BF7-42B6-A771-F8C658012383}"/>
    <cellStyle name="Normal 2 10 3" xfId="23" xr:uid="{34100BB8-D56D-4344-BCD0-5F9727EA3DD6}"/>
    <cellStyle name="Normal 2 2" xfId="29" xr:uid="{A5A70B07-BAB6-458A-82C6-A57E4B4A0238}"/>
    <cellStyle name="Normal 2 2 3" xfId="11" xr:uid="{2CFE3AEE-45F9-4672-B3F4-7F2F40E5B7FE}"/>
    <cellStyle name="Normal 3 11" xfId="2" xr:uid="{2CFFB29A-92BE-4119-80FB-B2FC943B4359}"/>
    <cellStyle name="Normal 3 2" xfId="22" xr:uid="{BB91864C-19F4-4CF6-9AD3-32A8A07CEEA6}"/>
    <cellStyle name="Normal 3 2 2" xfId="27" xr:uid="{9F93723D-8B27-4B05-A62E-BCA88D1C8818}"/>
    <cellStyle name="Normal 3 2 5 8" xfId="10" xr:uid="{71F22876-DF03-4350-960E-03E3F44DB103}"/>
    <cellStyle name="Normal 6" xfId="20" xr:uid="{63C28B7C-89CD-4476-81B5-3CAB9D2E73D2}"/>
    <cellStyle name="Normal_modelo ACTA OBRA y MODIFICACION" xfId="33" xr:uid="{41F287D1-DE36-4E66-8B81-00BAC1BA5385}"/>
    <cellStyle name="Normal_PTO OFICIAL PREPLIEGO (CORREGIDO) 2" xfId="26" xr:uid="{8EA12110-5ACF-4DF1-81C2-F9F254347F26}"/>
    <cellStyle name="Percent" xfId="16" xr:uid="{E9E5CBD6-E7F1-4C08-A82E-E280CF8D86D7}"/>
    <cellStyle name="Porcentaje 2" xfId="8" xr:uid="{19112D42-F610-4184-9F6F-06502C4C905E}"/>
  </cellStyles>
  <dxfs count="17">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15A024D-6186-4D7B-8948-7FB0C75E44A5}"/>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C1D52F5-40D4-4E80-B26A-FB33D4B19E09}"/>
            </a:ext>
          </a:extLst>
        </xdr:cNvPr>
        <xdr:cNvSpPr/>
      </xdr:nvSpPr>
      <xdr:spPr bwMode="auto">
        <a:xfrm>
          <a:off x="7210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78634-65F7-41BB-869A-00A94914EC16}">
  <sheetPr>
    <pageSetUpPr fitToPage="1"/>
  </sheetPr>
  <dimension ref="A1:J107"/>
  <sheetViews>
    <sheetView view="pageBreakPreview" topLeftCell="A82" zoomScale="145" zoomScaleNormal="100" zoomScaleSheetLayoutView="145" workbookViewId="0">
      <selection activeCell="A97" sqref="A97:F97"/>
    </sheetView>
  </sheetViews>
  <sheetFormatPr baseColWidth="10" defaultRowHeight="15"/>
  <cols>
    <col min="1" max="1" width="7.85546875" customWidth="1"/>
    <col min="2" max="2" width="54.7109375" customWidth="1"/>
    <col min="3" max="3" width="8.7109375" customWidth="1"/>
    <col min="4" max="4" width="15.7109375" bestFit="1" customWidth="1"/>
    <col min="5" max="5" width="17.28515625" bestFit="1" customWidth="1"/>
    <col min="6" max="6" width="24.5703125" style="91" customWidth="1"/>
    <col min="8" max="8" width="12" bestFit="1" customWidth="1"/>
    <col min="9" max="9" width="35.28515625" customWidth="1"/>
    <col min="10" max="10" width="14" bestFit="1" customWidth="1"/>
  </cols>
  <sheetData>
    <row r="1" spans="1:8">
      <c r="A1" s="9"/>
      <c r="B1" s="9"/>
      <c r="C1" s="321" t="s">
        <v>0</v>
      </c>
      <c r="D1" s="321"/>
      <c r="E1" s="321"/>
      <c r="F1" s="321"/>
    </row>
    <row r="2" spans="1:8">
      <c r="A2" s="9"/>
      <c r="B2" s="9"/>
      <c r="C2" s="10" t="s">
        <v>1</v>
      </c>
      <c r="D2" s="11" t="s">
        <v>2</v>
      </c>
      <c r="E2" s="10" t="s">
        <v>3</v>
      </c>
      <c r="F2" s="11">
        <v>1</v>
      </c>
    </row>
    <row r="3" spans="1:8">
      <c r="A3" s="9"/>
      <c r="B3" s="9"/>
      <c r="C3" s="12"/>
      <c r="D3" s="13"/>
      <c r="E3" s="12"/>
      <c r="F3" s="13"/>
    </row>
    <row r="4" spans="1:8">
      <c r="A4" s="322" t="s">
        <v>4</v>
      </c>
      <c r="B4" s="322"/>
      <c r="C4" s="322"/>
      <c r="D4" s="322"/>
      <c r="E4" s="322"/>
      <c r="F4" s="322"/>
    </row>
    <row r="5" spans="1:8">
      <c r="A5" s="323" t="s">
        <v>56</v>
      </c>
      <c r="B5" s="323"/>
      <c r="C5" s="323"/>
      <c r="D5" s="323"/>
      <c r="E5" s="323"/>
      <c r="F5" s="323"/>
    </row>
    <row r="6" spans="1:8">
      <c r="A6" s="14" t="s">
        <v>57</v>
      </c>
      <c r="B6" s="14" t="s">
        <v>5</v>
      </c>
      <c r="C6" s="15" t="s">
        <v>58</v>
      </c>
      <c r="D6" s="16" t="s">
        <v>7</v>
      </c>
      <c r="E6" s="17" t="s">
        <v>8</v>
      </c>
      <c r="F6" s="17" t="s">
        <v>59</v>
      </c>
    </row>
    <row r="7" spans="1:8" ht="15" customHeight="1">
      <c r="A7" s="319" t="s">
        <v>60</v>
      </c>
      <c r="B7" s="320"/>
      <c r="C7" s="18"/>
      <c r="D7" s="19"/>
      <c r="E7" s="20"/>
      <c r="F7" s="21"/>
      <c r="H7" s="22"/>
    </row>
    <row r="8" spans="1:8">
      <c r="A8" s="23" t="s">
        <v>61</v>
      </c>
      <c r="B8" s="1" t="s">
        <v>9</v>
      </c>
      <c r="C8" s="24" t="s">
        <v>10</v>
      </c>
      <c r="D8" s="25">
        <v>40</v>
      </c>
      <c r="E8" s="26">
        <v>64798.039557782584</v>
      </c>
      <c r="F8" s="27">
        <f>E8*D8</f>
        <v>2591921.5823113034</v>
      </c>
      <c r="H8" s="28"/>
    </row>
    <row r="9" spans="1:8">
      <c r="A9" s="23" t="s">
        <v>62</v>
      </c>
      <c r="B9" s="1" t="s">
        <v>23</v>
      </c>
      <c r="C9" s="2" t="s">
        <v>10</v>
      </c>
      <c r="D9" s="29">
        <v>100</v>
      </c>
      <c r="E9" s="3">
        <v>22113.3</v>
      </c>
      <c r="F9" s="30">
        <f>E9*D9</f>
        <v>2211330</v>
      </c>
      <c r="H9" s="31"/>
    </row>
    <row r="10" spans="1:8">
      <c r="A10" s="23" t="s">
        <v>63</v>
      </c>
      <c r="B10" s="1" t="s">
        <v>25</v>
      </c>
      <c r="C10" s="2" t="s">
        <v>10</v>
      </c>
      <c r="D10" s="29">
        <v>500</v>
      </c>
      <c r="E10" s="3">
        <v>18795.45</v>
      </c>
      <c r="F10" s="30">
        <f t="shared" ref="F10:F21" si="0">E10*D10</f>
        <v>9397725</v>
      </c>
      <c r="H10" s="32"/>
    </row>
    <row r="11" spans="1:8">
      <c r="A11" s="23" t="s">
        <v>64</v>
      </c>
      <c r="B11" s="1" t="s">
        <v>12</v>
      </c>
      <c r="C11" s="2" t="s">
        <v>10</v>
      </c>
      <c r="D11" s="29">
        <v>172.56</v>
      </c>
      <c r="E11" s="3">
        <v>15144.89</v>
      </c>
      <c r="F11" s="30">
        <f t="shared" si="0"/>
        <v>2613402.2184000001</v>
      </c>
      <c r="H11" s="33"/>
    </row>
    <row r="12" spans="1:8">
      <c r="A12" s="23" t="s">
        <v>65</v>
      </c>
      <c r="B12" s="1" t="s">
        <v>13</v>
      </c>
      <c r="C12" s="2" t="s">
        <v>11</v>
      </c>
      <c r="D12" s="29">
        <v>200</v>
      </c>
      <c r="E12" s="3">
        <v>9465.56</v>
      </c>
      <c r="F12" s="30">
        <f t="shared" si="0"/>
        <v>1893112</v>
      </c>
    </row>
    <row r="13" spans="1:8">
      <c r="A13" s="23" t="s">
        <v>66</v>
      </c>
      <c r="B13" s="1" t="s">
        <v>15</v>
      </c>
      <c r="C13" s="2" t="s">
        <v>10</v>
      </c>
      <c r="D13" s="29">
        <v>900</v>
      </c>
      <c r="E13" s="3">
        <v>11882.14</v>
      </c>
      <c r="F13" s="30">
        <f t="shared" si="0"/>
        <v>10693926</v>
      </c>
    </row>
    <row r="14" spans="1:8" ht="24">
      <c r="A14" s="23" t="s">
        <v>67</v>
      </c>
      <c r="B14" s="1" t="s">
        <v>14</v>
      </c>
      <c r="C14" s="2" t="s">
        <v>6</v>
      </c>
      <c r="D14" s="29">
        <v>50</v>
      </c>
      <c r="E14" s="3">
        <v>4786.6899999999996</v>
      </c>
      <c r="F14" s="30">
        <f t="shared" si="0"/>
        <v>239334.49999999997</v>
      </c>
    </row>
    <row r="15" spans="1:8">
      <c r="A15" s="23" t="s">
        <v>68</v>
      </c>
      <c r="B15" s="1" t="s">
        <v>30</v>
      </c>
      <c r="C15" s="2" t="s">
        <v>6</v>
      </c>
      <c r="D15" s="29">
        <v>45</v>
      </c>
      <c r="E15" s="3">
        <v>26767.919999999998</v>
      </c>
      <c r="F15" s="30">
        <f t="shared" si="0"/>
        <v>1204556.3999999999</v>
      </c>
    </row>
    <row r="16" spans="1:8">
      <c r="A16" s="23" t="s">
        <v>69</v>
      </c>
      <c r="B16" s="1" t="s">
        <v>70</v>
      </c>
      <c r="C16" s="2" t="s">
        <v>10</v>
      </c>
      <c r="D16" s="29">
        <v>64.480000000000018</v>
      </c>
      <c r="E16" s="3">
        <v>8292.11</v>
      </c>
      <c r="F16" s="30">
        <f t="shared" si="0"/>
        <v>534675.25280000013</v>
      </c>
    </row>
    <row r="17" spans="1:10">
      <c r="A17" s="23" t="s">
        <v>16</v>
      </c>
      <c r="B17" s="1" t="s">
        <v>48</v>
      </c>
      <c r="C17" s="2" t="s">
        <v>10</v>
      </c>
      <c r="D17" s="29">
        <v>30</v>
      </c>
      <c r="E17" s="3">
        <v>11056.14</v>
      </c>
      <c r="F17" s="30">
        <f t="shared" si="0"/>
        <v>331684.19999999995</v>
      </c>
    </row>
    <row r="18" spans="1:10">
      <c r="A18" s="23" t="s">
        <v>17</v>
      </c>
      <c r="B18" s="1" t="s">
        <v>50</v>
      </c>
      <c r="C18" s="2" t="s">
        <v>6</v>
      </c>
      <c r="D18" s="29">
        <v>33</v>
      </c>
      <c r="E18" s="3">
        <v>42828.67</v>
      </c>
      <c r="F18" s="30">
        <f t="shared" si="0"/>
        <v>1413346.1099999999</v>
      </c>
      <c r="I18" s="7"/>
    </row>
    <row r="19" spans="1:10" ht="24">
      <c r="A19" s="23" t="s">
        <v>19</v>
      </c>
      <c r="B19" s="1" t="s">
        <v>18</v>
      </c>
      <c r="C19" s="2" t="s">
        <v>6</v>
      </c>
      <c r="D19" s="29">
        <v>33</v>
      </c>
      <c r="E19" s="3">
        <v>20824.22</v>
      </c>
      <c r="F19" s="34">
        <f t="shared" si="0"/>
        <v>687199.26</v>
      </c>
    </row>
    <row r="20" spans="1:10">
      <c r="A20" s="23" t="s">
        <v>20</v>
      </c>
      <c r="B20" s="1" t="s">
        <v>49</v>
      </c>
      <c r="C20" s="2" t="s">
        <v>6</v>
      </c>
      <c r="D20" s="29">
        <v>25</v>
      </c>
      <c r="E20" s="3">
        <v>11056.14</v>
      </c>
      <c r="F20" s="34">
        <f t="shared" si="0"/>
        <v>276403.5</v>
      </c>
    </row>
    <row r="21" spans="1:10" ht="24">
      <c r="A21" s="23" t="s">
        <v>22</v>
      </c>
      <c r="B21" s="1" t="s">
        <v>51</v>
      </c>
      <c r="C21" s="2" t="s">
        <v>6</v>
      </c>
      <c r="D21" s="29">
        <v>80</v>
      </c>
      <c r="E21" s="3">
        <v>16961.8</v>
      </c>
      <c r="F21" s="34">
        <f t="shared" si="0"/>
        <v>1356944</v>
      </c>
      <c r="H21" s="35"/>
      <c r="I21" s="35"/>
    </row>
    <row r="22" spans="1:10" ht="24">
      <c r="A22" s="23" t="s">
        <v>24</v>
      </c>
      <c r="B22" s="1" t="s">
        <v>21</v>
      </c>
      <c r="C22" s="36" t="s">
        <v>11</v>
      </c>
      <c r="D22" s="37">
        <v>500</v>
      </c>
      <c r="E22" s="38">
        <v>1893.11</v>
      </c>
      <c r="F22" s="34">
        <f>E22*D22</f>
        <v>946555</v>
      </c>
    </row>
    <row r="23" spans="1:10" ht="24">
      <c r="A23" s="23" t="s">
        <v>26</v>
      </c>
      <c r="B23" s="1" t="s">
        <v>71</v>
      </c>
      <c r="C23" s="39" t="s">
        <v>6</v>
      </c>
      <c r="D23" s="29">
        <v>50</v>
      </c>
      <c r="E23" s="3">
        <v>16574.28026020552</v>
      </c>
      <c r="F23" s="34">
        <f>E23*D23</f>
        <v>828714.01301027602</v>
      </c>
      <c r="I23" s="40"/>
      <c r="J23" s="41"/>
    </row>
    <row r="24" spans="1:10" ht="24">
      <c r="A24" s="23" t="s">
        <v>28</v>
      </c>
      <c r="B24" s="1" t="s">
        <v>72</v>
      </c>
      <c r="C24" s="39" t="s">
        <v>6</v>
      </c>
      <c r="D24" s="29">
        <v>50</v>
      </c>
      <c r="E24" s="3">
        <v>16574.28026020552</v>
      </c>
      <c r="F24" s="34">
        <f>E24*D24</f>
        <v>828714.01301027602</v>
      </c>
      <c r="I24" s="42"/>
      <c r="J24" s="41"/>
    </row>
    <row r="25" spans="1:10">
      <c r="A25" s="23" t="s">
        <v>29</v>
      </c>
      <c r="B25" s="1" t="s">
        <v>31</v>
      </c>
      <c r="C25" s="39" t="s">
        <v>11</v>
      </c>
      <c r="D25" s="29">
        <v>400</v>
      </c>
      <c r="E25" s="3">
        <v>10965.251692926844</v>
      </c>
      <c r="F25" s="34">
        <f>E25*D25</f>
        <v>4386100.6771707376</v>
      </c>
      <c r="J25" s="41"/>
    </row>
    <row r="26" spans="1:10">
      <c r="A26" s="43"/>
      <c r="B26" s="44"/>
      <c r="C26" s="324" t="s">
        <v>73</v>
      </c>
      <c r="D26" s="324"/>
      <c r="E26" s="325"/>
      <c r="F26" s="45">
        <f>SUM(F8:F25)</f>
        <v>42435643.726702593</v>
      </c>
    </row>
    <row r="27" spans="1:10" ht="15" customHeight="1">
      <c r="A27" s="326" t="s">
        <v>74</v>
      </c>
      <c r="B27" s="327"/>
      <c r="C27" s="18"/>
      <c r="D27" s="19"/>
      <c r="E27" s="20"/>
      <c r="F27" s="21"/>
    </row>
    <row r="28" spans="1:10" ht="24">
      <c r="A28" s="46" t="s">
        <v>75</v>
      </c>
      <c r="B28" s="5" t="s">
        <v>76</v>
      </c>
      <c r="C28" s="24" t="s">
        <v>10</v>
      </c>
      <c r="D28" s="47">
        <v>900</v>
      </c>
      <c r="E28" s="26">
        <v>78694.843892859659</v>
      </c>
      <c r="F28" s="27">
        <f>E28*D28</f>
        <v>70825359.503573686</v>
      </c>
    </row>
    <row r="29" spans="1:10" ht="24">
      <c r="A29" s="46" t="s">
        <v>77</v>
      </c>
      <c r="B29" s="5" t="s">
        <v>78</v>
      </c>
      <c r="C29" s="24" t="s">
        <v>6</v>
      </c>
      <c r="D29" s="47">
        <v>20</v>
      </c>
      <c r="E29" s="3">
        <v>38167.137471463422</v>
      </c>
      <c r="F29" s="30">
        <f>E29*D29</f>
        <v>763342.74942926841</v>
      </c>
    </row>
    <row r="30" spans="1:10" ht="21.6" customHeight="1">
      <c r="A30" s="4" t="s">
        <v>79</v>
      </c>
      <c r="B30" s="48" t="s">
        <v>80</v>
      </c>
      <c r="C30" s="49" t="s">
        <v>6</v>
      </c>
      <c r="D30" s="47">
        <v>20</v>
      </c>
      <c r="E30" s="3">
        <v>155683.41999999998</v>
      </c>
      <c r="F30" s="30">
        <f>E30*D30</f>
        <v>3113668.3999999994</v>
      </c>
    </row>
    <row r="31" spans="1:10">
      <c r="A31" s="50"/>
      <c r="B31" s="50"/>
      <c r="C31" s="324" t="s">
        <v>73</v>
      </c>
      <c r="D31" s="324"/>
      <c r="E31" s="325"/>
      <c r="F31" s="45">
        <f>SUM(F28:F30)</f>
        <v>74702370.653002962</v>
      </c>
    </row>
    <row r="32" spans="1:10">
      <c r="A32" s="326" t="s">
        <v>81</v>
      </c>
      <c r="B32" s="327"/>
      <c r="C32" s="18"/>
      <c r="D32" s="19"/>
      <c r="E32" s="20"/>
      <c r="F32" s="21"/>
    </row>
    <row r="33" spans="1:6">
      <c r="A33" s="46" t="s">
        <v>82</v>
      </c>
      <c r="B33" s="1" t="s">
        <v>83</v>
      </c>
      <c r="C33" s="24" t="s">
        <v>10</v>
      </c>
      <c r="D33" s="47">
        <v>100</v>
      </c>
      <c r="E33" s="26">
        <v>28493.43247146342</v>
      </c>
      <c r="F33" s="27">
        <f>E33*D33</f>
        <v>2849343.2471463419</v>
      </c>
    </row>
    <row r="34" spans="1:6">
      <c r="A34" s="51"/>
      <c r="B34" s="52"/>
      <c r="C34" s="328" t="s">
        <v>73</v>
      </c>
      <c r="D34" s="329"/>
      <c r="E34" s="330"/>
      <c r="F34" s="53">
        <f>SUM(F33:F33)</f>
        <v>2849343.2471463419</v>
      </c>
    </row>
    <row r="35" spans="1:6">
      <c r="A35" s="319" t="s">
        <v>84</v>
      </c>
      <c r="B35" s="320"/>
      <c r="C35" s="18"/>
      <c r="D35" s="19"/>
      <c r="E35" s="20"/>
      <c r="F35" s="21"/>
    </row>
    <row r="36" spans="1:6" ht="24">
      <c r="A36" s="46" t="s">
        <v>85</v>
      </c>
      <c r="B36" s="54" t="s">
        <v>86</v>
      </c>
      <c r="C36" s="55" t="s">
        <v>11</v>
      </c>
      <c r="D36" s="56">
        <v>300</v>
      </c>
      <c r="E36" s="57">
        <v>148286.22699999998</v>
      </c>
      <c r="F36" s="27">
        <f t="shared" ref="F36:F54" si="1">E36*D36</f>
        <v>44485868.099999994</v>
      </c>
    </row>
    <row r="37" spans="1:6" ht="24">
      <c r="A37" s="46" t="s">
        <v>87</v>
      </c>
      <c r="B37" s="54" t="s">
        <v>88</v>
      </c>
      <c r="C37" s="55" t="s">
        <v>6</v>
      </c>
      <c r="D37" s="56">
        <v>2</v>
      </c>
      <c r="E37" s="57">
        <v>505531.617875</v>
      </c>
      <c r="F37" s="27">
        <f t="shared" si="1"/>
        <v>1011063.23575</v>
      </c>
    </row>
    <row r="38" spans="1:6">
      <c r="A38" s="46" t="s">
        <v>89</v>
      </c>
      <c r="B38" s="54" t="s">
        <v>90</v>
      </c>
      <c r="C38" s="55" t="s">
        <v>6</v>
      </c>
      <c r="D38" s="56">
        <v>28</v>
      </c>
      <c r="E38" s="57">
        <v>25902.129500000003</v>
      </c>
      <c r="F38" s="27">
        <f t="shared" si="1"/>
        <v>725259.62600000005</v>
      </c>
    </row>
    <row r="39" spans="1:6">
      <c r="A39" s="46" t="s">
        <v>91</v>
      </c>
      <c r="B39" s="54" t="s">
        <v>92</v>
      </c>
      <c r="C39" s="55" t="s">
        <v>6</v>
      </c>
      <c r="D39" s="56">
        <v>4</v>
      </c>
      <c r="E39" s="57">
        <v>250745.553625</v>
      </c>
      <c r="F39" s="27">
        <f t="shared" si="1"/>
        <v>1002982.2145</v>
      </c>
    </row>
    <row r="40" spans="1:6" ht="60">
      <c r="A40" s="46" t="s">
        <v>93</v>
      </c>
      <c r="B40" s="58" t="s">
        <v>94</v>
      </c>
      <c r="C40" s="55" t="s">
        <v>6</v>
      </c>
      <c r="D40" s="56">
        <v>150</v>
      </c>
      <c r="E40" s="57">
        <v>112346.35312500002</v>
      </c>
      <c r="F40" s="27">
        <f t="shared" si="1"/>
        <v>16851952.968750004</v>
      </c>
    </row>
    <row r="41" spans="1:6" ht="36">
      <c r="A41" s="46" t="s">
        <v>95</v>
      </c>
      <c r="B41" s="54" t="s">
        <v>96</v>
      </c>
      <c r="C41" s="55" t="s">
        <v>6</v>
      </c>
      <c r="D41" s="56">
        <v>15</v>
      </c>
      <c r="E41" s="57">
        <v>152440.91860452789</v>
      </c>
      <c r="F41" s="27">
        <f t="shared" si="1"/>
        <v>2286613.7790679182</v>
      </c>
    </row>
    <row r="42" spans="1:6" ht="36">
      <c r="A42" s="46" t="s">
        <v>97</v>
      </c>
      <c r="B42" s="54" t="s">
        <v>98</v>
      </c>
      <c r="C42" s="55" t="s">
        <v>6</v>
      </c>
      <c r="D42" s="56">
        <v>10</v>
      </c>
      <c r="E42" s="57">
        <v>169495.35419827787</v>
      </c>
      <c r="F42" s="27">
        <f t="shared" si="1"/>
        <v>1694953.5419827788</v>
      </c>
    </row>
    <row r="43" spans="1:6" ht="36">
      <c r="A43" s="46" t="s">
        <v>99</v>
      </c>
      <c r="B43" s="54" t="s">
        <v>100</v>
      </c>
      <c r="C43" s="55" t="s">
        <v>6</v>
      </c>
      <c r="D43" s="56">
        <v>30</v>
      </c>
      <c r="E43" s="57">
        <v>188814.8747920279</v>
      </c>
      <c r="F43" s="27">
        <f t="shared" si="1"/>
        <v>5664446.2437608372</v>
      </c>
    </row>
    <row r="44" spans="1:6" ht="192">
      <c r="A44" s="46" t="s">
        <v>101</v>
      </c>
      <c r="B44" s="54" t="s">
        <v>102</v>
      </c>
      <c r="C44" s="55" t="s">
        <v>6</v>
      </c>
      <c r="D44" s="56">
        <v>120</v>
      </c>
      <c r="E44" s="57">
        <v>138283.90345000001</v>
      </c>
      <c r="F44" s="27">
        <f t="shared" si="1"/>
        <v>16594068.414000001</v>
      </c>
    </row>
    <row r="45" spans="1:6" ht="142.15" customHeight="1">
      <c r="A45" s="46" t="s">
        <v>103</v>
      </c>
      <c r="B45" s="54" t="s">
        <v>104</v>
      </c>
      <c r="C45" s="55" t="s">
        <v>6</v>
      </c>
      <c r="D45" s="56">
        <v>10</v>
      </c>
      <c r="E45" s="57">
        <v>59705.584950000004</v>
      </c>
      <c r="F45" s="27">
        <f t="shared" si="1"/>
        <v>597055.84950000001</v>
      </c>
    </row>
    <row r="46" spans="1:6" ht="117" customHeight="1">
      <c r="A46" s="46" t="s">
        <v>105</v>
      </c>
      <c r="B46" s="54" t="s">
        <v>106</v>
      </c>
      <c r="C46" s="55" t="s">
        <v>6</v>
      </c>
      <c r="D46" s="56">
        <v>30</v>
      </c>
      <c r="E46" s="57">
        <v>172605.54966981712</v>
      </c>
      <c r="F46" s="27">
        <f t="shared" si="1"/>
        <v>5178166.4900945136</v>
      </c>
    </row>
    <row r="47" spans="1:6" ht="85.15" customHeight="1">
      <c r="A47" s="46" t="s">
        <v>107</v>
      </c>
      <c r="B47" s="54" t="s">
        <v>108</v>
      </c>
      <c r="C47" s="55" t="s">
        <v>6</v>
      </c>
      <c r="D47" s="56">
        <v>15</v>
      </c>
      <c r="E47" s="57">
        <v>176225.36403490853</v>
      </c>
      <c r="F47" s="27">
        <f t="shared" si="1"/>
        <v>2643380.4605236282</v>
      </c>
    </row>
    <row r="48" spans="1:6" ht="61.15" customHeight="1">
      <c r="A48" s="46" t="s">
        <v>109</v>
      </c>
      <c r="B48" s="54" t="s">
        <v>110</v>
      </c>
      <c r="C48" s="55" t="s">
        <v>6</v>
      </c>
      <c r="D48" s="56">
        <v>8</v>
      </c>
      <c r="E48" s="57">
        <v>87673.033959908556</v>
      </c>
      <c r="F48" s="27">
        <f t="shared" si="1"/>
        <v>701384.27167926845</v>
      </c>
    </row>
    <row r="49" spans="1:6" ht="60">
      <c r="A49" s="46" t="s">
        <v>111</v>
      </c>
      <c r="B49" s="54" t="s">
        <v>112</v>
      </c>
      <c r="C49" s="55" t="s">
        <v>6</v>
      </c>
      <c r="D49" s="56">
        <v>8</v>
      </c>
      <c r="E49" s="57">
        <v>33739.413516981709</v>
      </c>
      <c r="F49" s="27">
        <f t="shared" si="1"/>
        <v>269915.30813585367</v>
      </c>
    </row>
    <row r="50" spans="1:6" ht="36">
      <c r="A50" s="46" t="s">
        <v>113</v>
      </c>
      <c r="B50" s="54" t="s">
        <v>114</v>
      </c>
      <c r="C50" s="55" t="s">
        <v>6</v>
      </c>
      <c r="D50" s="56">
        <v>145</v>
      </c>
      <c r="E50" s="57">
        <v>144417.66208225387</v>
      </c>
      <c r="F50" s="27">
        <f t="shared" si="1"/>
        <v>20940561.00192681</v>
      </c>
    </row>
    <row r="51" spans="1:6" ht="36">
      <c r="A51" s="46" t="s">
        <v>115</v>
      </c>
      <c r="B51" s="54" t="s">
        <v>116</v>
      </c>
      <c r="C51" s="55" t="s">
        <v>6</v>
      </c>
      <c r="D51" s="56">
        <v>2</v>
      </c>
      <c r="E51" s="57">
        <v>155698.90717600388</v>
      </c>
      <c r="F51" s="27">
        <f t="shared" si="1"/>
        <v>311397.81435200776</v>
      </c>
    </row>
    <row r="52" spans="1:6" ht="36">
      <c r="A52" s="46" t="s">
        <v>117</v>
      </c>
      <c r="B52" s="54" t="s">
        <v>118</v>
      </c>
      <c r="C52" s="55" t="s">
        <v>6</v>
      </c>
      <c r="D52" s="56">
        <v>145</v>
      </c>
      <c r="E52" s="57">
        <v>144417.66208225387</v>
      </c>
      <c r="F52" s="27">
        <f t="shared" si="1"/>
        <v>20940561.00192681</v>
      </c>
    </row>
    <row r="53" spans="1:6">
      <c r="A53" s="46" t="s">
        <v>119</v>
      </c>
      <c r="B53" s="54" t="s">
        <v>120</v>
      </c>
      <c r="C53" s="55" t="s">
        <v>11</v>
      </c>
      <c r="D53" s="56">
        <v>120</v>
      </c>
      <c r="E53" s="57">
        <v>62117.939574648524</v>
      </c>
      <c r="F53" s="27">
        <f t="shared" si="1"/>
        <v>7454152.748957823</v>
      </c>
    </row>
    <row r="54" spans="1:6">
      <c r="A54" s="46" t="s">
        <v>121</v>
      </c>
      <c r="B54" s="54" t="s">
        <v>122</v>
      </c>
      <c r="C54" s="55" t="s">
        <v>11</v>
      </c>
      <c r="D54" s="56">
        <v>250</v>
      </c>
      <c r="E54" s="57">
        <v>74329.731996647053</v>
      </c>
      <c r="F54" s="27">
        <f t="shared" si="1"/>
        <v>18582432.999161765</v>
      </c>
    </row>
    <row r="55" spans="1:6">
      <c r="A55" s="50"/>
      <c r="B55" s="50"/>
      <c r="C55" s="324" t="s">
        <v>73</v>
      </c>
      <c r="D55" s="324"/>
      <c r="E55" s="325"/>
      <c r="F55" s="53">
        <f>SUM(F36:F54)</f>
        <v>167936216.07007003</v>
      </c>
    </row>
    <row r="56" spans="1:6">
      <c r="A56" s="319" t="s">
        <v>123</v>
      </c>
      <c r="B56" s="320"/>
      <c r="C56" s="18"/>
      <c r="D56" s="19"/>
      <c r="E56" s="20"/>
      <c r="F56" s="21"/>
    </row>
    <row r="57" spans="1:6" ht="24">
      <c r="A57" s="46" t="s">
        <v>124</v>
      </c>
      <c r="B57" s="59" t="s">
        <v>52</v>
      </c>
      <c r="C57" s="55" t="s">
        <v>6</v>
      </c>
      <c r="D57" s="56">
        <v>130</v>
      </c>
      <c r="E57" s="57">
        <v>130974.34900094513</v>
      </c>
      <c r="F57" s="27">
        <f>E57*D57</f>
        <v>17026665.370122869</v>
      </c>
    </row>
    <row r="58" spans="1:6" ht="24">
      <c r="A58" s="46" t="s">
        <v>125</v>
      </c>
      <c r="B58" s="59" t="s">
        <v>53</v>
      </c>
      <c r="C58" s="60" t="s">
        <v>11</v>
      </c>
      <c r="D58" s="61">
        <v>500</v>
      </c>
      <c r="E58" s="62">
        <v>15684.713516518901</v>
      </c>
      <c r="F58" s="30">
        <f>E58*D58</f>
        <v>7842356.7582594501</v>
      </c>
    </row>
    <row r="59" spans="1:6">
      <c r="A59" s="46" t="s">
        <v>126</v>
      </c>
      <c r="B59" s="63" t="s">
        <v>54</v>
      </c>
      <c r="C59" s="60" t="s">
        <v>11</v>
      </c>
      <c r="D59" s="64">
        <v>100</v>
      </c>
      <c r="E59" s="62">
        <v>21077.45</v>
      </c>
      <c r="F59" s="30">
        <f>E59*D59</f>
        <v>2107745</v>
      </c>
    </row>
    <row r="60" spans="1:6">
      <c r="A60" s="50"/>
      <c r="B60" s="50"/>
      <c r="C60" s="324" t="s">
        <v>73</v>
      </c>
      <c r="D60" s="324"/>
      <c r="E60" s="325"/>
      <c r="F60" s="65">
        <f>SUM(F57:F59)</f>
        <v>26976767.128382318</v>
      </c>
    </row>
    <row r="61" spans="1:6">
      <c r="A61" s="319" t="s">
        <v>127</v>
      </c>
      <c r="B61" s="334"/>
      <c r="C61" s="66"/>
      <c r="D61" s="67"/>
      <c r="E61" s="66"/>
      <c r="F61" s="66"/>
    </row>
    <row r="62" spans="1:6" ht="24" customHeight="1">
      <c r="A62" s="46" t="s">
        <v>128</v>
      </c>
      <c r="B62" s="59" t="s">
        <v>32</v>
      </c>
      <c r="C62" s="68" t="s">
        <v>10</v>
      </c>
      <c r="D62" s="69">
        <v>200</v>
      </c>
      <c r="E62" s="3">
        <v>29004.633294006897</v>
      </c>
      <c r="F62" s="30">
        <f>E62*D62</f>
        <v>5800926.6588013796</v>
      </c>
    </row>
    <row r="63" spans="1:6">
      <c r="A63" s="50"/>
      <c r="B63" s="50"/>
      <c r="C63" s="324" t="s">
        <v>73</v>
      </c>
      <c r="D63" s="324"/>
      <c r="E63" s="325"/>
      <c r="F63" s="53">
        <f>SUM(F62)</f>
        <v>5800926.6588013796</v>
      </c>
    </row>
    <row r="64" spans="1:6">
      <c r="A64" s="319" t="s">
        <v>129</v>
      </c>
      <c r="B64" s="320"/>
      <c r="C64" s="18"/>
      <c r="D64" s="19"/>
      <c r="E64" s="20"/>
      <c r="F64" s="21"/>
    </row>
    <row r="65" spans="1:9" ht="48">
      <c r="A65" s="4" t="s">
        <v>130</v>
      </c>
      <c r="B65" s="70" t="s">
        <v>131</v>
      </c>
      <c r="C65" s="71" t="s">
        <v>10</v>
      </c>
      <c r="D65" s="72">
        <v>900</v>
      </c>
      <c r="E65" s="26">
        <v>157521.72365012197</v>
      </c>
      <c r="F65" s="27">
        <f>E65*D65</f>
        <v>141769551.28510979</v>
      </c>
    </row>
    <row r="66" spans="1:9">
      <c r="A66" s="4" t="s">
        <v>132</v>
      </c>
      <c r="B66" s="70" t="s">
        <v>133</v>
      </c>
      <c r="C66" s="68" t="s">
        <v>11</v>
      </c>
      <c r="D66" s="69">
        <v>130</v>
      </c>
      <c r="E66" s="3">
        <v>28073.430708963424</v>
      </c>
      <c r="F66" s="30">
        <f>E66*D66</f>
        <v>3649545.9921652451</v>
      </c>
    </row>
    <row r="67" spans="1:9">
      <c r="A67" s="50"/>
      <c r="B67" s="50"/>
      <c r="C67" s="324" t="s">
        <v>73</v>
      </c>
      <c r="D67" s="324"/>
      <c r="E67" s="325"/>
      <c r="F67" s="53">
        <f>SUM(F65:F66)</f>
        <v>145419097.27727503</v>
      </c>
    </row>
    <row r="68" spans="1:9">
      <c r="A68" s="319" t="s">
        <v>134</v>
      </c>
      <c r="B68" s="320"/>
      <c r="C68" s="18"/>
      <c r="D68" s="19"/>
      <c r="E68" s="20"/>
      <c r="F68" s="21"/>
    </row>
    <row r="69" spans="1:9">
      <c r="A69" s="46" t="s">
        <v>135</v>
      </c>
      <c r="B69" s="1" t="s">
        <v>33</v>
      </c>
      <c r="C69" s="24" t="s">
        <v>10</v>
      </c>
      <c r="D69" s="73">
        <v>400</v>
      </c>
      <c r="E69" s="57">
        <v>838229.65</v>
      </c>
      <c r="F69" s="27">
        <f>E69*D69</f>
        <v>335291860</v>
      </c>
    </row>
    <row r="70" spans="1:9" ht="24">
      <c r="A70" s="46" t="s">
        <v>136</v>
      </c>
      <c r="B70" s="1" t="s">
        <v>55</v>
      </c>
      <c r="C70" s="2" t="s">
        <v>10</v>
      </c>
      <c r="D70" s="74">
        <v>20</v>
      </c>
      <c r="E70" s="62">
        <v>1140882.5264005591</v>
      </c>
      <c r="F70" s="30">
        <f t="shared" ref="F70:F75" si="2">E70*D70</f>
        <v>22817650.52801118</v>
      </c>
    </row>
    <row r="71" spans="1:9" ht="36">
      <c r="A71" s="46" t="s">
        <v>137</v>
      </c>
      <c r="B71" s="1" t="s">
        <v>138</v>
      </c>
      <c r="C71" s="2" t="s">
        <v>10</v>
      </c>
      <c r="D71" s="74">
        <v>20</v>
      </c>
      <c r="E71" s="62">
        <v>2087019.1930672256</v>
      </c>
      <c r="F71" s="30">
        <f t="shared" si="2"/>
        <v>41740383.861344516</v>
      </c>
    </row>
    <row r="72" spans="1:9" ht="24">
      <c r="A72" s="46" t="s">
        <v>139</v>
      </c>
      <c r="B72" s="1" t="s">
        <v>140</v>
      </c>
      <c r="C72" s="2" t="s">
        <v>6</v>
      </c>
      <c r="D72" s="74">
        <v>4</v>
      </c>
      <c r="E72" s="62">
        <v>1415553.6485796527</v>
      </c>
      <c r="F72" s="30">
        <f t="shared" si="2"/>
        <v>5662214.5943186106</v>
      </c>
    </row>
    <row r="73" spans="1:9" ht="36">
      <c r="A73" s="46" t="s">
        <v>141</v>
      </c>
      <c r="B73" s="1" t="s">
        <v>142</v>
      </c>
      <c r="C73" s="2" t="s">
        <v>10</v>
      </c>
      <c r="D73" s="74">
        <v>60</v>
      </c>
      <c r="E73" s="62">
        <v>515463.69857965258</v>
      </c>
      <c r="F73" s="30">
        <f t="shared" si="2"/>
        <v>30927821.914779156</v>
      </c>
      <c r="I73" s="75">
        <f>H73/D73</f>
        <v>0</v>
      </c>
    </row>
    <row r="74" spans="1:9" ht="15.6" customHeight="1">
      <c r="A74" s="46" t="s">
        <v>143</v>
      </c>
      <c r="B74" s="1" t="s">
        <v>144</v>
      </c>
      <c r="C74" s="2" t="s">
        <v>6</v>
      </c>
      <c r="D74" s="74">
        <v>7</v>
      </c>
      <c r="E74" s="62">
        <v>29997.69</v>
      </c>
      <c r="F74" s="30">
        <f t="shared" si="2"/>
        <v>209983.83</v>
      </c>
    </row>
    <row r="75" spans="1:9" ht="24">
      <c r="A75" s="46" t="s">
        <v>145</v>
      </c>
      <c r="B75" s="1" t="s">
        <v>146</v>
      </c>
      <c r="C75" s="2" t="s">
        <v>10</v>
      </c>
      <c r="D75" s="74">
        <v>608.95987877946538</v>
      </c>
      <c r="E75" s="62">
        <v>89628.923650121971</v>
      </c>
      <c r="F75" s="30">
        <f t="shared" si="2"/>
        <v>54580418.481112234</v>
      </c>
    </row>
    <row r="76" spans="1:9">
      <c r="A76" s="44"/>
      <c r="B76" s="50"/>
      <c r="C76" s="324" t="s">
        <v>73</v>
      </c>
      <c r="D76" s="324"/>
      <c r="E76" s="325"/>
      <c r="F76" s="76">
        <f>SUM(F69:F75)</f>
        <v>491230333.2095657</v>
      </c>
    </row>
    <row r="77" spans="1:9">
      <c r="A77" s="335" t="s">
        <v>147</v>
      </c>
      <c r="B77" s="336"/>
      <c r="C77" s="18"/>
      <c r="D77" s="19"/>
      <c r="E77" s="20"/>
      <c r="F77" s="21"/>
    </row>
    <row r="78" spans="1:9" ht="48">
      <c r="A78" s="46" t="s">
        <v>148</v>
      </c>
      <c r="B78" s="77" t="s">
        <v>149</v>
      </c>
      <c r="C78" s="68" t="s">
        <v>6</v>
      </c>
      <c r="D78" s="78">
        <v>2</v>
      </c>
      <c r="E78" s="79">
        <v>754343.47</v>
      </c>
      <c r="F78" s="30">
        <f>E78*D78</f>
        <v>1508686.94</v>
      </c>
    </row>
    <row r="79" spans="1:9" ht="36">
      <c r="A79" s="46" t="s">
        <v>150</v>
      </c>
      <c r="B79" s="77" t="s">
        <v>151</v>
      </c>
      <c r="C79" s="68" t="s">
        <v>6</v>
      </c>
      <c r="D79" s="78">
        <v>20</v>
      </c>
      <c r="E79" s="79">
        <v>294440.34000000003</v>
      </c>
      <c r="F79" s="30">
        <f t="shared" ref="F79:F83" si="3">E79*D79</f>
        <v>5888806.8000000007</v>
      </c>
    </row>
    <row r="80" spans="1:9" ht="30.6" customHeight="1">
      <c r="A80" s="46" t="s">
        <v>152</v>
      </c>
      <c r="B80" s="77" t="s">
        <v>153</v>
      </c>
      <c r="C80" s="68" t="s">
        <v>6</v>
      </c>
      <c r="D80" s="78">
        <v>1</v>
      </c>
      <c r="E80" s="79">
        <v>486377.17</v>
      </c>
      <c r="F80" s="30">
        <f t="shared" si="3"/>
        <v>486377.17</v>
      </c>
    </row>
    <row r="81" spans="1:6" ht="36">
      <c r="A81" s="46" t="s">
        <v>154</v>
      </c>
      <c r="B81" s="77" t="s">
        <v>155</v>
      </c>
      <c r="C81" s="68" t="s">
        <v>11</v>
      </c>
      <c r="D81" s="78">
        <v>200</v>
      </c>
      <c r="E81" s="79">
        <v>145916.82399999999</v>
      </c>
      <c r="F81" s="30">
        <f t="shared" si="3"/>
        <v>29183364.799999997</v>
      </c>
    </row>
    <row r="82" spans="1:6" ht="24">
      <c r="A82" s="46" t="s">
        <v>156</v>
      </c>
      <c r="B82" s="80" t="s">
        <v>157</v>
      </c>
      <c r="C82" s="68" t="s">
        <v>11</v>
      </c>
      <c r="D82" s="78">
        <v>200</v>
      </c>
      <c r="E82" s="79">
        <v>22011.5</v>
      </c>
      <c r="F82" s="30">
        <f t="shared" si="3"/>
        <v>4402300</v>
      </c>
    </row>
    <row r="83" spans="1:6" ht="24">
      <c r="A83" s="46" t="s">
        <v>158</v>
      </c>
      <c r="B83" s="80" t="s">
        <v>159</v>
      </c>
      <c r="C83" s="68" t="s">
        <v>6</v>
      </c>
      <c r="D83" s="78">
        <v>1</v>
      </c>
      <c r="E83" s="79">
        <v>13968368.949999999</v>
      </c>
      <c r="F83" s="30">
        <f t="shared" si="3"/>
        <v>13968368.949999999</v>
      </c>
    </row>
    <row r="84" spans="1:6">
      <c r="A84" s="81"/>
      <c r="B84" s="50"/>
      <c r="C84" s="324" t="s">
        <v>73</v>
      </c>
      <c r="D84" s="324"/>
      <c r="E84" s="325"/>
      <c r="F84" s="45">
        <f>SUM(F78:F83)</f>
        <v>55437904.659999996</v>
      </c>
    </row>
    <row r="85" spans="1:6" ht="14.45" customHeight="1">
      <c r="A85" s="335" t="s">
        <v>160</v>
      </c>
      <c r="B85" s="336"/>
      <c r="C85" s="66"/>
      <c r="D85" s="67"/>
      <c r="E85" s="66"/>
      <c r="F85" s="66"/>
    </row>
    <row r="86" spans="1:6">
      <c r="A86" s="82" t="s">
        <v>161</v>
      </c>
      <c r="B86" s="83" t="s">
        <v>34</v>
      </c>
      <c r="C86" s="84" t="s">
        <v>10</v>
      </c>
      <c r="D86" s="85">
        <v>300</v>
      </c>
      <c r="E86" s="3">
        <v>7206.9396425945133</v>
      </c>
      <c r="F86" s="30">
        <f>E86*D86</f>
        <v>2162081.8927783538</v>
      </c>
    </row>
    <row r="87" spans="1:6" ht="25.9" customHeight="1">
      <c r="A87" s="82" t="s">
        <v>162</v>
      </c>
      <c r="B87" s="83" t="s">
        <v>35</v>
      </c>
      <c r="C87" s="84" t="s">
        <v>27</v>
      </c>
      <c r="D87" s="85">
        <v>50</v>
      </c>
      <c r="E87" s="3">
        <v>80970.834817926851</v>
      </c>
      <c r="F87" s="30">
        <f>E87*D87</f>
        <v>4048541.7408963423</v>
      </c>
    </row>
    <row r="88" spans="1:6">
      <c r="A88" s="50"/>
      <c r="B88" s="50"/>
      <c r="C88" s="324" t="s">
        <v>73</v>
      </c>
      <c r="D88" s="324"/>
      <c r="E88" s="325"/>
      <c r="F88" s="45">
        <f>SUM(F86:F87)</f>
        <v>6210623.6336746961</v>
      </c>
    </row>
    <row r="89" spans="1:6">
      <c r="A89" s="331" t="s">
        <v>36</v>
      </c>
      <c r="B89" s="332"/>
      <c r="C89" s="333"/>
      <c r="D89" s="333"/>
      <c r="E89" s="333"/>
      <c r="F89" s="86">
        <f>F26+F31+F34+F55+F60+F63+F67+F76+F84+F88</f>
        <v>1018999226.264621</v>
      </c>
    </row>
    <row r="90" spans="1:6">
      <c r="A90" s="337" t="s">
        <v>37</v>
      </c>
      <c r="B90" s="338"/>
      <c r="C90" s="339" t="s">
        <v>38</v>
      </c>
      <c r="D90" s="340"/>
      <c r="E90" s="341"/>
      <c r="F90" s="87"/>
    </row>
    <row r="91" spans="1:6">
      <c r="A91" s="342" t="s">
        <v>39</v>
      </c>
      <c r="B91" s="343"/>
      <c r="C91" s="344">
        <v>0.23</v>
      </c>
      <c r="D91" s="344"/>
      <c r="E91" s="344"/>
      <c r="F91" s="6">
        <f>ROUND(F89*C91,2)</f>
        <v>234369822.03999999</v>
      </c>
    </row>
    <row r="92" spans="1:6">
      <c r="A92" s="342" t="s">
        <v>40</v>
      </c>
      <c r="B92" s="343"/>
      <c r="C92" s="344">
        <v>0.01</v>
      </c>
      <c r="D92" s="344"/>
      <c r="E92" s="344"/>
      <c r="F92" s="6">
        <f>ROUND(F89*C92,2)</f>
        <v>10189992.26</v>
      </c>
    </row>
    <row r="93" spans="1:6">
      <c r="A93" s="342" t="s">
        <v>41</v>
      </c>
      <c r="B93" s="343"/>
      <c r="C93" s="344">
        <v>0.05</v>
      </c>
      <c r="D93" s="344"/>
      <c r="E93" s="344"/>
      <c r="F93" s="6">
        <f>ROUND(F89*C93,2)</f>
        <v>50949961.310000002</v>
      </c>
    </row>
    <row r="94" spans="1:6">
      <c r="A94" s="331" t="s">
        <v>42</v>
      </c>
      <c r="B94" s="332"/>
      <c r="C94" s="345">
        <f>SUM(C91:E93)</f>
        <v>0.29000000000000004</v>
      </c>
      <c r="D94" s="346"/>
      <c r="E94" s="346"/>
      <c r="F94" s="88">
        <f>ROUND(SUM(F91:F93),2)</f>
        <v>295509775.61000001</v>
      </c>
    </row>
    <row r="95" spans="1:6">
      <c r="A95" s="342" t="s">
        <v>43</v>
      </c>
      <c r="B95" s="343"/>
      <c r="C95" s="344">
        <v>0.19</v>
      </c>
      <c r="D95" s="344"/>
      <c r="E95" s="344"/>
      <c r="F95" s="89">
        <f>ROUND(F93*C95,2)</f>
        <v>9680492.6500000004</v>
      </c>
    </row>
    <row r="96" spans="1:6">
      <c r="A96" s="331" t="s">
        <v>44</v>
      </c>
      <c r="B96" s="332"/>
      <c r="C96" s="347"/>
      <c r="D96" s="347"/>
      <c r="E96" s="347"/>
      <c r="F96" s="88">
        <f>ROUND(F89+F94+F95,2)</f>
        <v>1324189494.52</v>
      </c>
    </row>
    <row r="97" spans="1:6">
      <c r="A97" s="348" t="s">
        <v>248</v>
      </c>
      <c r="B97" s="348"/>
      <c r="C97" s="348"/>
      <c r="D97" s="348"/>
      <c r="E97" s="348"/>
      <c r="F97" s="348"/>
    </row>
    <row r="98" spans="1:6">
      <c r="A98" s="348" t="s">
        <v>46</v>
      </c>
      <c r="B98" s="348"/>
      <c r="C98" s="348"/>
      <c r="D98" s="348"/>
      <c r="E98" s="348"/>
      <c r="F98" s="348"/>
    </row>
    <row r="99" spans="1:6">
      <c r="A99" s="348" t="s">
        <v>47</v>
      </c>
      <c r="B99" s="348"/>
      <c r="C99" s="348"/>
      <c r="D99" s="348"/>
      <c r="E99" s="348"/>
      <c r="F99" s="348"/>
    </row>
    <row r="103" spans="1:6">
      <c r="A103" s="90"/>
      <c r="B103" s="90"/>
      <c r="C103" s="90"/>
      <c r="D103" s="90"/>
      <c r="E103" s="90"/>
      <c r="F103" s="90"/>
    </row>
    <row r="104" spans="1:6">
      <c r="A104" s="90"/>
      <c r="B104" s="90"/>
      <c r="C104" s="90"/>
      <c r="D104" s="90"/>
      <c r="E104" s="90"/>
      <c r="F104" s="90"/>
    </row>
    <row r="105" spans="1:6">
      <c r="A105" s="90"/>
      <c r="B105" s="90"/>
      <c r="C105" s="90"/>
      <c r="D105" s="90"/>
      <c r="E105" s="90"/>
      <c r="F105" s="90"/>
    </row>
    <row r="106" spans="1:6">
      <c r="A106" s="90"/>
      <c r="B106" s="90"/>
      <c r="C106" s="90"/>
      <c r="D106" s="90"/>
      <c r="E106" s="90"/>
      <c r="F106" s="90"/>
    </row>
    <row r="107" spans="1:6">
      <c r="A107" s="90"/>
      <c r="B107" s="90"/>
      <c r="C107" s="90"/>
      <c r="D107" s="90"/>
      <c r="E107" s="90"/>
      <c r="F107" s="90"/>
    </row>
  </sheetData>
  <mergeCells count="42">
    <mergeCell ref="A96:B96"/>
    <mergeCell ref="C96:E96"/>
    <mergeCell ref="A97:F97"/>
    <mergeCell ref="A98:F98"/>
    <mergeCell ref="A99:F99"/>
    <mergeCell ref="A93:B93"/>
    <mergeCell ref="C93:E93"/>
    <mergeCell ref="A94:B94"/>
    <mergeCell ref="C94:E94"/>
    <mergeCell ref="A95:B95"/>
    <mergeCell ref="C95:E95"/>
    <mergeCell ref="A90:B90"/>
    <mergeCell ref="C90:E90"/>
    <mergeCell ref="A91:B91"/>
    <mergeCell ref="C91:E91"/>
    <mergeCell ref="A92:B92"/>
    <mergeCell ref="C92:E92"/>
    <mergeCell ref="A89:B89"/>
    <mergeCell ref="C89:E89"/>
    <mergeCell ref="C60:E60"/>
    <mergeCell ref="A61:B61"/>
    <mergeCell ref="C63:E63"/>
    <mergeCell ref="A64:B64"/>
    <mergeCell ref="C67:E67"/>
    <mergeCell ref="A68:B68"/>
    <mergeCell ref="C76:E76"/>
    <mergeCell ref="A77:B77"/>
    <mergeCell ref="C84:E84"/>
    <mergeCell ref="A85:B85"/>
    <mergeCell ref="C88:E88"/>
    <mergeCell ref="A56:B56"/>
    <mergeCell ref="C1:F1"/>
    <mergeCell ref="A4:F4"/>
    <mergeCell ref="A5:F5"/>
    <mergeCell ref="A7:B7"/>
    <mergeCell ref="C26:E26"/>
    <mergeCell ref="A27:B27"/>
    <mergeCell ref="C31:E31"/>
    <mergeCell ref="A32:B32"/>
    <mergeCell ref="C34:E34"/>
    <mergeCell ref="A35:B35"/>
    <mergeCell ref="C55:E55"/>
  </mergeCells>
  <conditionalFormatting sqref="A29:A30">
    <cfRule type="duplicateValues" dxfId="16" priority="13"/>
    <cfRule type="duplicateValues" dxfId="15" priority="14"/>
  </conditionalFormatting>
  <conditionalFormatting sqref="A34">
    <cfRule type="duplicateValues" dxfId="14" priority="11"/>
    <cfRule type="duplicateValues" dxfId="13" priority="12"/>
  </conditionalFormatting>
  <conditionalFormatting sqref="A89">
    <cfRule type="duplicateValues" dxfId="12" priority="10"/>
  </conditionalFormatting>
  <conditionalFormatting sqref="A90">
    <cfRule type="duplicateValues" dxfId="11" priority="5"/>
    <cfRule type="duplicateValues" dxfId="10" priority="6"/>
  </conditionalFormatting>
  <conditionalFormatting sqref="A91:A93 A95:A96">
    <cfRule type="duplicateValues" dxfId="9" priority="7"/>
  </conditionalFormatting>
  <conditionalFormatting sqref="A91:A93">
    <cfRule type="duplicateValues" dxfId="8" priority="8"/>
  </conditionalFormatting>
  <conditionalFormatting sqref="A94">
    <cfRule type="duplicateValues" dxfId="7" priority="1"/>
    <cfRule type="duplicateValues" dxfId="6" priority="2"/>
  </conditionalFormatting>
  <conditionalFormatting sqref="A99">
    <cfRule type="duplicateValues" dxfId="5" priority="3"/>
    <cfRule type="duplicateValues" dxfId="4" priority="4"/>
  </conditionalFormatting>
  <conditionalFormatting sqref="A103:A107">
    <cfRule type="duplicateValues" dxfId="3" priority="15"/>
    <cfRule type="duplicateValues" dxfId="2" priority="16"/>
  </conditionalFormatting>
  <conditionalFormatting sqref="B103:B107">
    <cfRule type="duplicateValues" dxfId="1" priority="17"/>
  </conditionalFormatting>
  <conditionalFormatting sqref="C89 C94 C96">
    <cfRule type="duplicateValues" dxfId="0" priority="9"/>
  </conditionalFormatting>
  <pageMargins left="0.7" right="0.7" top="0.75" bottom="0.75" header="0.3" footer="0.3"/>
  <pageSetup scale="7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48EF0-F00E-4128-BB84-409011E4FBA8}">
  <dimension ref="A1:M63"/>
  <sheetViews>
    <sheetView showGridLines="0" tabSelected="1" view="pageBreakPreview" topLeftCell="B1" zoomScale="87" zoomScaleNormal="100" zoomScaleSheetLayoutView="87" zoomScalePageLayoutView="91" workbookViewId="0">
      <selection activeCell="F21" sqref="F21"/>
    </sheetView>
  </sheetViews>
  <sheetFormatPr baseColWidth="10" defaultColWidth="11.42578125" defaultRowHeight="16.5"/>
  <cols>
    <col min="1" max="2" width="3.42578125" style="92" customWidth="1"/>
    <col min="3" max="3" width="7.5703125" style="92" customWidth="1"/>
    <col min="4" max="4" width="15.42578125" style="92" customWidth="1"/>
    <col min="5" max="5" width="16.140625" style="201" customWidth="1"/>
    <col min="6" max="6" width="17.42578125" style="92" customWidth="1"/>
    <col min="7" max="7" width="73.42578125" style="92" customWidth="1"/>
    <col min="8" max="8" width="8.5703125" style="92" customWidth="1"/>
    <col min="9" max="9" width="18.5703125" style="92" customWidth="1"/>
    <col min="10" max="10" width="23.5703125" style="92" customWidth="1"/>
    <col min="11" max="11" width="30" style="92" customWidth="1"/>
    <col min="12" max="12" width="3.42578125" style="92" customWidth="1"/>
    <col min="13" max="13" width="2.5703125" style="92" customWidth="1"/>
    <col min="14" max="16384" width="11.42578125" style="92"/>
  </cols>
  <sheetData>
    <row r="1" spans="1:13" ht="17.25" thickBot="1">
      <c r="A1" s="93"/>
      <c r="B1" s="93"/>
      <c r="C1" s="93"/>
      <c r="D1" s="93"/>
      <c r="E1" s="95"/>
      <c r="F1" s="93"/>
      <c r="G1" s="93"/>
      <c r="H1" s="93"/>
      <c r="I1" s="93"/>
      <c r="J1" s="93"/>
      <c r="K1" s="93"/>
      <c r="L1" s="93"/>
      <c r="M1" s="93"/>
    </row>
    <row r="2" spans="1:13" ht="17.25" thickTop="1">
      <c r="A2" s="93"/>
      <c r="B2" s="96"/>
      <c r="C2" s="97"/>
      <c r="D2" s="97"/>
      <c r="E2" s="98"/>
      <c r="F2" s="97"/>
      <c r="G2" s="97"/>
      <c r="H2" s="97"/>
      <c r="I2" s="97"/>
      <c r="J2" s="97"/>
      <c r="K2" s="97"/>
      <c r="L2" s="99"/>
      <c r="M2" s="93"/>
    </row>
    <row r="3" spans="1:13" ht="26.25" customHeight="1">
      <c r="A3" s="93"/>
      <c r="B3" s="100"/>
      <c r="C3" s="350" t="s">
        <v>163</v>
      </c>
      <c r="D3" s="321"/>
      <c r="E3" s="321"/>
      <c r="F3" s="321"/>
      <c r="G3" s="93"/>
      <c r="H3" s="93"/>
      <c r="I3" s="93"/>
      <c r="J3" s="93"/>
      <c r="K3" s="93"/>
      <c r="L3" s="101"/>
      <c r="M3" s="93"/>
    </row>
    <row r="4" spans="1:13">
      <c r="A4" s="93"/>
      <c r="B4" s="100"/>
      <c r="C4" s="102" t="s">
        <v>1</v>
      </c>
      <c r="D4" s="103" t="s">
        <v>2</v>
      </c>
      <c r="E4" s="102" t="s">
        <v>3</v>
      </c>
      <c r="F4" s="103">
        <v>1</v>
      </c>
      <c r="G4" s="93"/>
      <c r="H4" s="93"/>
      <c r="I4" s="93"/>
      <c r="J4" s="93"/>
      <c r="K4" s="93"/>
      <c r="L4" s="101"/>
      <c r="M4" s="93"/>
    </row>
    <row r="5" spans="1:13">
      <c r="A5" s="93"/>
      <c r="B5" s="100"/>
      <c r="C5" s="351" t="s">
        <v>164</v>
      </c>
      <c r="D5" s="351"/>
      <c r="E5" s="351"/>
      <c r="F5" s="351"/>
      <c r="G5" s="351"/>
      <c r="H5" s="351"/>
      <c r="I5" s="351"/>
      <c r="J5" s="351"/>
      <c r="K5" s="351"/>
      <c r="L5" s="101"/>
      <c r="M5" s="93"/>
    </row>
    <row r="6" spans="1:13" ht="17.25" thickBot="1">
      <c r="A6" s="93"/>
      <c r="B6" s="100"/>
      <c r="C6" s="352" t="s">
        <v>165</v>
      </c>
      <c r="D6" s="352"/>
      <c r="E6" s="352"/>
      <c r="F6" s="352"/>
      <c r="G6" s="352"/>
      <c r="H6" s="352"/>
      <c r="I6" s="352"/>
      <c r="J6" s="352"/>
      <c r="K6" s="352"/>
      <c r="L6" s="101"/>
      <c r="M6" s="93"/>
    </row>
    <row r="7" spans="1:13" s="107" customFormat="1" ht="16.5" customHeight="1">
      <c r="A7" s="104"/>
      <c r="B7" s="105"/>
      <c r="C7" s="353" t="s">
        <v>166</v>
      </c>
      <c r="D7" s="354"/>
      <c r="E7" s="354"/>
      <c r="F7" s="354"/>
      <c r="G7" s="354"/>
      <c r="H7" s="354"/>
      <c r="I7" s="354"/>
      <c r="J7" s="354"/>
      <c r="K7" s="355"/>
      <c r="L7" s="106"/>
      <c r="M7" s="104"/>
    </row>
    <row r="8" spans="1:13" ht="33.75" customHeight="1" thickBot="1">
      <c r="A8" s="93"/>
      <c r="B8" s="108"/>
      <c r="C8" s="356"/>
      <c r="D8" s="357"/>
      <c r="E8" s="357"/>
      <c r="F8" s="357"/>
      <c r="G8" s="357"/>
      <c r="H8" s="357"/>
      <c r="I8" s="357"/>
      <c r="J8" s="357"/>
      <c r="K8" s="358"/>
      <c r="L8" s="101"/>
      <c r="M8" s="93"/>
    </row>
    <row r="9" spans="1:13" ht="34.5" customHeight="1">
      <c r="A9" s="93"/>
      <c r="B9" s="108"/>
      <c r="C9" s="359" t="s">
        <v>167</v>
      </c>
      <c r="D9" s="360"/>
      <c r="E9" s="360"/>
      <c r="F9" s="360"/>
      <c r="G9" s="360"/>
      <c r="H9" s="360"/>
      <c r="I9" s="360"/>
      <c r="J9" s="360"/>
      <c r="K9" s="361"/>
      <c r="L9" s="101"/>
      <c r="M9" s="93"/>
    </row>
    <row r="10" spans="1:13" ht="30" customHeight="1" thickBot="1">
      <c r="A10" s="93"/>
      <c r="B10" s="108"/>
      <c r="C10" s="368"/>
      <c r="D10" s="368"/>
      <c r="E10" s="368"/>
      <c r="F10" s="368"/>
      <c r="G10" s="368"/>
      <c r="H10" s="368"/>
      <c r="I10" s="368"/>
      <c r="J10" s="368"/>
      <c r="K10" s="369"/>
      <c r="L10" s="101"/>
      <c r="M10" s="93"/>
    </row>
    <row r="11" spans="1:13" ht="30" customHeight="1">
      <c r="A11" s="93"/>
      <c r="B11" s="100"/>
      <c r="C11" s="362" t="s">
        <v>168</v>
      </c>
      <c r="D11" s="364" t="s">
        <v>169</v>
      </c>
      <c r="E11" s="372" t="s">
        <v>170</v>
      </c>
      <c r="F11" s="372"/>
      <c r="G11" s="362" t="s">
        <v>37</v>
      </c>
      <c r="H11" s="364" t="s">
        <v>171</v>
      </c>
      <c r="I11" s="364" t="s">
        <v>7</v>
      </c>
      <c r="J11" s="366" t="s">
        <v>172</v>
      </c>
      <c r="K11" s="370" t="s">
        <v>173</v>
      </c>
      <c r="L11" s="101"/>
      <c r="M11" s="93"/>
    </row>
    <row r="12" spans="1:13" ht="30" customHeight="1" thickBot="1">
      <c r="A12" s="93"/>
      <c r="B12" s="100"/>
      <c r="C12" s="363"/>
      <c r="D12" s="365"/>
      <c r="E12" s="109" t="s">
        <v>174</v>
      </c>
      <c r="F12" s="109" t="s">
        <v>175</v>
      </c>
      <c r="G12" s="363"/>
      <c r="H12" s="365"/>
      <c r="I12" s="365"/>
      <c r="J12" s="367"/>
      <c r="K12" s="371"/>
      <c r="L12" s="101"/>
      <c r="M12" s="93"/>
    </row>
    <row r="13" spans="1:13" ht="30" customHeight="1" thickBot="1">
      <c r="A13" s="93"/>
      <c r="B13" s="100"/>
      <c r="C13" s="110"/>
      <c r="D13" s="111"/>
      <c r="E13" s="111"/>
      <c r="F13" s="111"/>
      <c r="G13" s="111"/>
      <c r="H13" s="111"/>
      <c r="I13" s="111"/>
      <c r="J13" s="111"/>
      <c r="K13" s="112"/>
      <c r="L13" s="101"/>
      <c r="M13" s="93"/>
    </row>
    <row r="14" spans="1:13" ht="30" customHeight="1">
      <c r="A14" s="93"/>
      <c r="B14" s="100"/>
      <c r="C14" s="113"/>
      <c r="D14" s="114"/>
      <c r="E14" s="114"/>
      <c r="F14" s="114"/>
      <c r="G14" s="115"/>
      <c r="H14" s="114"/>
      <c r="I14" s="116"/>
      <c r="J14" s="117"/>
      <c r="K14" s="118"/>
      <c r="L14" s="101"/>
      <c r="M14" s="93"/>
    </row>
    <row r="15" spans="1:13" ht="30" customHeight="1" thickBot="1">
      <c r="A15" s="93"/>
      <c r="B15" s="100"/>
      <c r="C15" s="119" t="s">
        <v>176</v>
      </c>
      <c r="D15" s="120"/>
      <c r="E15" s="120"/>
      <c r="F15" s="120"/>
      <c r="G15" s="121"/>
      <c r="H15" s="120"/>
      <c r="I15" s="116"/>
      <c r="J15" s="122"/>
      <c r="K15" s="123"/>
      <c r="L15" s="101"/>
      <c r="M15" s="93"/>
    </row>
    <row r="16" spans="1:13" ht="30" customHeight="1" thickBot="1">
      <c r="A16" s="93"/>
      <c r="B16" s="100"/>
      <c r="C16" s="110"/>
      <c r="D16" s="111"/>
      <c r="E16" s="111"/>
      <c r="F16" s="111"/>
      <c r="G16" s="111"/>
      <c r="H16" s="111"/>
      <c r="I16" s="111"/>
      <c r="J16" s="111"/>
      <c r="K16" s="112"/>
      <c r="L16" s="101"/>
      <c r="M16" s="93"/>
    </row>
    <row r="17" spans="1:13" ht="30" customHeight="1">
      <c r="A17" s="93"/>
      <c r="B17" s="100"/>
      <c r="C17" s="113"/>
      <c r="D17" s="114"/>
      <c r="E17" s="114"/>
      <c r="F17" s="114"/>
      <c r="G17" s="124"/>
      <c r="H17" s="114"/>
      <c r="I17" s="116"/>
      <c r="J17" s="117"/>
      <c r="K17" s="125"/>
      <c r="L17" s="101"/>
      <c r="M17" s="93"/>
    </row>
    <row r="18" spans="1:13" ht="30" customHeight="1">
      <c r="A18" s="93"/>
      <c r="B18" s="100"/>
      <c r="C18" s="113"/>
      <c r="D18" s="114"/>
      <c r="E18" s="114"/>
      <c r="F18" s="114"/>
      <c r="G18" s="124"/>
      <c r="H18" s="114"/>
      <c r="I18" s="116"/>
      <c r="J18" s="117"/>
      <c r="K18" s="125"/>
      <c r="L18" s="101"/>
      <c r="M18" s="93"/>
    </row>
    <row r="19" spans="1:13" s="93" customFormat="1" ht="30" customHeight="1">
      <c r="B19" s="100"/>
      <c r="C19" s="113"/>
      <c r="D19" s="114"/>
      <c r="E19" s="114"/>
      <c r="F19" s="114"/>
      <c r="G19" s="124"/>
      <c r="H19" s="114"/>
      <c r="I19" s="116"/>
      <c r="J19" s="117"/>
      <c r="K19" s="125"/>
      <c r="L19" s="101"/>
    </row>
    <row r="20" spans="1:13" ht="30" customHeight="1">
      <c r="B20" s="126"/>
      <c r="C20" s="113"/>
      <c r="D20" s="114"/>
      <c r="E20" s="114"/>
      <c r="F20" s="114"/>
      <c r="G20" s="124"/>
      <c r="H20" s="114"/>
      <c r="I20" s="116"/>
      <c r="J20" s="117"/>
      <c r="K20" s="125"/>
      <c r="L20" s="127"/>
    </row>
    <row r="21" spans="1:13" ht="30" customHeight="1" thickBot="1">
      <c r="A21" s="93"/>
      <c r="B21" s="100"/>
      <c r="C21" s="119" t="s">
        <v>176</v>
      </c>
      <c r="D21" s="128"/>
      <c r="E21" s="129"/>
      <c r="F21" s="128"/>
      <c r="G21" s="128"/>
      <c r="H21" s="128"/>
      <c r="I21" s="116"/>
      <c r="J21" s="128"/>
      <c r="K21" s="123"/>
      <c r="L21" s="101"/>
      <c r="M21" s="93"/>
    </row>
    <row r="22" spans="1:13" ht="30" customHeight="1" thickBot="1">
      <c r="A22" s="93"/>
      <c r="B22" s="100"/>
      <c r="C22" s="110"/>
      <c r="D22" s="111"/>
      <c r="E22" s="111"/>
      <c r="F22" s="111"/>
      <c r="G22" s="111"/>
      <c r="H22" s="111"/>
      <c r="I22" s="111"/>
      <c r="J22" s="111"/>
      <c r="K22" s="112"/>
      <c r="L22" s="101"/>
      <c r="M22" s="93"/>
    </row>
    <row r="23" spans="1:13" ht="30" customHeight="1">
      <c r="A23" s="93"/>
      <c r="B23" s="100"/>
      <c r="C23" s="113"/>
      <c r="D23" s="130"/>
      <c r="E23" s="130"/>
      <c r="F23" s="130"/>
      <c r="G23" s="131"/>
      <c r="H23" s="130"/>
      <c r="I23" s="116"/>
      <c r="J23" s="117"/>
      <c r="K23" s="125"/>
      <c r="L23" s="101"/>
      <c r="M23" s="93"/>
    </row>
    <row r="24" spans="1:13" ht="30" customHeight="1">
      <c r="A24" s="93"/>
      <c r="B24" s="100"/>
      <c r="C24" s="113"/>
      <c r="D24" s="132"/>
      <c r="E24" s="132"/>
      <c r="F24" s="132"/>
      <c r="G24" s="131"/>
      <c r="H24" s="130"/>
      <c r="I24" s="116"/>
      <c r="J24" s="117"/>
      <c r="K24" s="125"/>
      <c r="L24" s="101"/>
      <c r="M24" s="93"/>
    </row>
    <row r="25" spans="1:13" ht="30" customHeight="1">
      <c r="A25" s="93"/>
      <c r="B25" s="100"/>
      <c r="C25" s="113"/>
      <c r="D25" s="130"/>
      <c r="E25" s="130"/>
      <c r="F25" s="130"/>
      <c r="G25" s="131"/>
      <c r="H25" s="130"/>
      <c r="I25" s="116"/>
      <c r="J25" s="117"/>
      <c r="K25" s="125"/>
      <c r="L25" s="101"/>
      <c r="M25" s="93"/>
    </row>
    <row r="26" spans="1:13" s="93" customFormat="1" ht="30" customHeight="1">
      <c r="B26" s="100"/>
      <c r="C26" s="113"/>
      <c r="D26" s="114"/>
      <c r="E26" s="114"/>
      <c r="F26" s="114"/>
      <c r="G26" s="115"/>
      <c r="H26" s="114"/>
      <c r="I26" s="116"/>
      <c r="J26" s="117"/>
      <c r="K26" s="125"/>
      <c r="L26" s="101"/>
    </row>
    <row r="27" spans="1:13" ht="30" customHeight="1">
      <c r="A27" s="93"/>
      <c r="B27" s="100"/>
      <c r="C27" s="113"/>
      <c r="D27" s="130"/>
      <c r="E27" s="130"/>
      <c r="F27" s="130"/>
      <c r="G27" s="131"/>
      <c r="H27" s="130"/>
      <c r="I27" s="116"/>
      <c r="J27" s="133"/>
      <c r="K27" s="125"/>
      <c r="L27" s="101"/>
      <c r="M27" s="93"/>
    </row>
    <row r="28" spans="1:13" s="93" customFormat="1" ht="30" customHeight="1">
      <c r="B28" s="100"/>
      <c r="C28" s="134"/>
      <c r="D28" s="114"/>
      <c r="E28" s="114"/>
      <c r="F28" s="114"/>
      <c r="G28" s="115"/>
      <c r="H28" s="114"/>
      <c r="I28" s="116"/>
      <c r="J28" s="133"/>
      <c r="K28" s="125"/>
      <c r="L28" s="101"/>
    </row>
    <row r="29" spans="1:13" ht="30" customHeight="1">
      <c r="A29" s="93"/>
      <c r="B29" s="100"/>
      <c r="C29" s="113"/>
      <c r="D29" s="130"/>
      <c r="E29" s="114"/>
      <c r="F29" s="130"/>
      <c r="G29" s="131"/>
      <c r="H29" s="130"/>
      <c r="I29" s="116"/>
      <c r="J29" s="117"/>
      <c r="K29" s="125"/>
      <c r="L29" s="101"/>
      <c r="M29" s="93"/>
    </row>
    <row r="30" spans="1:13" ht="30" customHeight="1">
      <c r="A30" s="93"/>
      <c r="B30" s="100"/>
      <c r="C30" s="113"/>
      <c r="D30" s="130"/>
      <c r="E30" s="130"/>
      <c r="F30" s="130"/>
      <c r="G30" s="131"/>
      <c r="H30" s="135"/>
      <c r="I30" s="116"/>
      <c r="J30" s="117"/>
      <c r="K30" s="125"/>
      <c r="L30" s="101"/>
      <c r="M30" s="93"/>
    </row>
    <row r="31" spans="1:13" ht="30" customHeight="1" thickBot="1">
      <c r="A31" s="93"/>
      <c r="B31" s="100"/>
      <c r="C31" s="136" t="s">
        <v>176</v>
      </c>
      <c r="D31" s="137"/>
      <c r="E31" s="137"/>
      <c r="F31" s="137"/>
      <c r="G31" s="138"/>
      <c r="H31" s="137"/>
      <c r="I31" s="116"/>
      <c r="J31" s="139"/>
      <c r="K31" s="140"/>
      <c r="L31" s="101"/>
      <c r="M31" s="93"/>
    </row>
    <row r="32" spans="1:13" ht="30" customHeight="1" thickBot="1">
      <c r="A32" s="93"/>
      <c r="B32" s="100"/>
      <c r="C32" s="110"/>
      <c r="D32" s="111"/>
      <c r="E32" s="111"/>
      <c r="F32" s="111"/>
      <c r="G32" s="111"/>
      <c r="H32" s="111"/>
      <c r="I32" s="111"/>
      <c r="J32" s="111"/>
      <c r="K32" s="112"/>
      <c r="L32" s="101"/>
      <c r="M32" s="93"/>
    </row>
    <row r="33" spans="1:13" ht="30" customHeight="1">
      <c r="A33" s="93"/>
      <c r="B33" s="100"/>
      <c r="C33" s="113"/>
      <c r="D33" s="130"/>
      <c r="E33" s="130"/>
      <c r="F33" s="130"/>
      <c r="G33" s="131"/>
      <c r="H33" s="130"/>
      <c r="I33" s="116"/>
      <c r="J33" s="117"/>
      <c r="K33" s="125"/>
      <c r="L33" s="101"/>
      <c r="M33" s="93"/>
    </row>
    <row r="34" spans="1:13" ht="30" customHeight="1">
      <c r="A34" s="93"/>
      <c r="B34" s="100"/>
      <c r="C34" s="113"/>
      <c r="D34" s="130"/>
      <c r="E34" s="130"/>
      <c r="F34" s="130"/>
      <c r="G34" s="131"/>
      <c r="H34" s="130"/>
      <c r="I34" s="116"/>
      <c r="J34" s="117"/>
      <c r="K34" s="125"/>
      <c r="L34" s="101"/>
      <c r="M34" s="93"/>
    </row>
    <row r="35" spans="1:13" ht="30" customHeight="1">
      <c r="A35" s="93"/>
      <c r="B35" s="100"/>
      <c r="C35" s="141"/>
      <c r="D35" s="130"/>
      <c r="E35" s="130"/>
      <c r="F35" s="130"/>
      <c r="G35" s="131"/>
      <c r="H35" s="130"/>
      <c r="I35" s="116"/>
      <c r="J35" s="117"/>
      <c r="K35" s="125"/>
      <c r="L35" s="101"/>
      <c r="M35" s="93"/>
    </row>
    <row r="36" spans="1:13" ht="30" customHeight="1" thickBot="1">
      <c r="A36" s="93"/>
      <c r="B36" s="100"/>
      <c r="C36" s="119" t="s">
        <v>176</v>
      </c>
      <c r="D36" s="142"/>
      <c r="E36" s="142"/>
      <c r="F36" s="142"/>
      <c r="G36" s="143"/>
      <c r="H36" s="144"/>
      <c r="I36" s="116"/>
      <c r="J36" s="122"/>
      <c r="K36" s="123"/>
      <c r="L36" s="101"/>
      <c r="M36" s="93"/>
    </row>
    <row r="37" spans="1:13" ht="30" customHeight="1" thickBot="1">
      <c r="A37" s="93"/>
      <c r="B37" s="100"/>
      <c r="C37" s="110"/>
      <c r="D37" s="111"/>
      <c r="E37" s="111"/>
      <c r="F37" s="111"/>
      <c r="G37" s="111"/>
      <c r="H37" s="111"/>
      <c r="I37" s="111"/>
      <c r="J37" s="111"/>
      <c r="K37" s="112"/>
      <c r="L37" s="101"/>
      <c r="M37" s="93"/>
    </row>
    <row r="38" spans="1:13" ht="30" customHeight="1">
      <c r="A38" s="93"/>
      <c r="B38" s="100"/>
      <c r="C38" s="113"/>
      <c r="D38" s="130"/>
      <c r="E38" s="130"/>
      <c r="F38" s="130"/>
      <c r="G38" s="131"/>
      <c r="H38" s="130"/>
      <c r="I38" s="116"/>
      <c r="J38" s="117"/>
      <c r="K38" s="125"/>
      <c r="L38" s="101"/>
      <c r="M38" s="93"/>
    </row>
    <row r="39" spans="1:13" ht="30" customHeight="1" thickBot="1">
      <c r="A39" s="93"/>
      <c r="B39" s="100"/>
      <c r="C39" s="119" t="s">
        <v>176</v>
      </c>
      <c r="D39" s="142"/>
      <c r="E39" s="142"/>
      <c r="F39" s="142"/>
      <c r="G39" s="145"/>
      <c r="H39" s="144"/>
      <c r="I39" s="116"/>
      <c r="J39" s="122"/>
      <c r="K39" s="123"/>
      <c r="L39" s="101"/>
      <c r="M39" s="93"/>
    </row>
    <row r="40" spans="1:13" s="94" customFormat="1" ht="30" customHeight="1" thickBot="1">
      <c r="A40" s="146"/>
      <c r="B40" s="147"/>
      <c r="C40" s="373" t="s">
        <v>177</v>
      </c>
      <c r="D40" s="374"/>
      <c r="E40" s="374"/>
      <c r="F40" s="374"/>
      <c r="G40" s="374"/>
      <c r="H40" s="374"/>
      <c r="I40" s="374"/>
      <c r="J40" s="375"/>
      <c r="K40" s="148"/>
      <c r="L40" s="149"/>
      <c r="M40" s="146"/>
    </row>
    <row r="41" spans="1:13" s="94" customFormat="1" thickBot="1">
      <c r="A41" s="146"/>
      <c r="B41" s="147"/>
      <c r="C41" s="150"/>
      <c r="D41" s="150"/>
      <c r="E41" s="150"/>
      <c r="F41" s="150"/>
      <c r="G41" s="150"/>
      <c r="H41" s="150"/>
      <c r="I41" s="150"/>
      <c r="J41" s="150"/>
      <c r="K41" s="151"/>
      <c r="L41" s="149"/>
      <c r="M41" s="146"/>
    </row>
    <row r="42" spans="1:13" s="94" customFormat="1" ht="30" customHeight="1">
      <c r="A42" s="146"/>
      <c r="B42" s="147"/>
      <c r="C42" s="152"/>
      <c r="D42" s="153"/>
      <c r="E42" s="152"/>
      <c r="F42" s="152"/>
      <c r="G42" s="376"/>
      <c r="H42" s="377"/>
      <c r="I42" s="378"/>
      <c r="J42" s="154"/>
      <c r="K42" s="155"/>
      <c r="L42" s="149"/>
      <c r="M42" s="146"/>
    </row>
    <row r="43" spans="1:13" s="94" customFormat="1" ht="30" customHeight="1">
      <c r="A43" s="146"/>
      <c r="B43" s="147"/>
      <c r="C43" s="152"/>
      <c r="D43" s="153"/>
      <c r="E43" s="152"/>
      <c r="F43" s="152"/>
      <c r="G43" s="156"/>
      <c r="H43" s="157"/>
      <c r="I43" s="158"/>
      <c r="J43" s="159"/>
      <c r="K43" s="160"/>
      <c r="L43" s="149"/>
      <c r="M43" s="146"/>
    </row>
    <row r="44" spans="1:13" s="94" customFormat="1" ht="30" customHeight="1">
      <c r="A44" s="146"/>
      <c r="B44" s="147"/>
      <c r="C44" s="152"/>
      <c r="D44" s="161"/>
      <c r="E44" s="161"/>
      <c r="F44" s="161"/>
      <c r="G44" s="156"/>
      <c r="H44" s="162"/>
      <c r="I44" s="163"/>
      <c r="J44" s="164"/>
      <c r="K44" s="160"/>
      <c r="L44" s="149"/>
      <c r="M44" s="146"/>
    </row>
    <row r="45" spans="1:13" s="94" customFormat="1" ht="30" customHeight="1">
      <c r="A45" s="146"/>
      <c r="B45" s="147"/>
      <c r="C45" s="152"/>
      <c r="D45" s="161"/>
      <c r="E45" s="161"/>
      <c r="F45" s="161"/>
      <c r="G45" s="165" t="s">
        <v>178</v>
      </c>
      <c r="H45" s="162"/>
      <c r="I45" s="163"/>
      <c r="J45" s="164"/>
      <c r="K45" s="166"/>
      <c r="L45" s="149"/>
      <c r="M45" s="146"/>
    </row>
    <row r="46" spans="1:13" s="94" customFormat="1" ht="30" customHeight="1">
      <c r="A46" s="146"/>
      <c r="B46" s="147"/>
      <c r="C46" s="152"/>
      <c r="D46" s="153"/>
      <c r="E46" s="152"/>
      <c r="F46" s="152"/>
      <c r="G46" s="167"/>
      <c r="H46" s="162"/>
      <c r="I46" s="163"/>
      <c r="J46" s="168"/>
      <c r="K46" s="160"/>
      <c r="L46" s="149"/>
      <c r="M46" s="146"/>
    </row>
    <row r="47" spans="1:13" s="94" customFormat="1" ht="30" customHeight="1">
      <c r="A47" s="146"/>
      <c r="B47" s="147"/>
      <c r="C47" s="152"/>
      <c r="D47" s="153"/>
      <c r="E47" s="152"/>
      <c r="F47" s="152"/>
      <c r="G47" s="167"/>
      <c r="H47" s="162"/>
      <c r="I47" s="163"/>
      <c r="J47" s="168"/>
      <c r="K47" s="160"/>
      <c r="L47" s="149"/>
      <c r="M47" s="146"/>
    </row>
    <row r="48" spans="1:13" s="94" customFormat="1" ht="30" customHeight="1" thickBot="1">
      <c r="A48" s="146"/>
      <c r="B48" s="147"/>
      <c r="C48" s="152"/>
      <c r="D48" s="153"/>
      <c r="E48" s="152"/>
      <c r="F48" s="152"/>
      <c r="G48" s="169"/>
      <c r="H48" s="162"/>
      <c r="I48" s="163"/>
      <c r="J48" s="168"/>
      <c r="K48" s="166"/>
      <c r="L48" s="149"/>
      <c r="M48" s="146"/>
    </row>
    <row r="49" spans="1:13" s="94" customFormat="1" ht="30" customHeight="1" thickBot="1">
      <c r="A49" s="146"/>
      <c r="B49" s="147"/>
      <c r="C49" s="152"/>
      <c r="D49" s="153"/>
      <c r="E49" s="152"/>
      <c r="F49" s="152"/>
      <c r="G49" s="170" t="s">
        <v>179</v>
      </c>
      <c r="H49" s="171"/>
      <c r="I49" s="172"/>
      <c r="J49" s="173"/>
      <c r="K49" s="148"/>
      <c r="L49" s="149"/>
      <c r="M49" s="146"/>
    </row>
    <row r="50" spans="1:13" s="94" customFormat="1" thickBot="1">
      <c r="A50" s="146"/>
      <c r="B50" s="147"/>
      <c r="C50" s="152"/>
      <c r="D50" s="153"/>
      <c r="E50" s="153"/>
      <c r="F50" s="153"/>
      <c r="G50" s="152"/>
      <c r="H50" s="152"/>
      <c r="I50" s="174"/>
      <c r="J50" s="175"/>
      <c r="K50" s="176"/>
      <c r="L50" s="149"/>
      <c r="M50" s="146"/>
    </row>
    <row r="51" spans="1:13" s="94" customFormat="1" ht="15.75">
      <c r="A51" s="146"/>
      <c r="B51" s="147"/>
      <c r="C51" s="177"/>
      <c r="D51" s="379"/>
      <c r="E51" s="379"/>
      <c r="F51" s="379"/>
      <c r="G51" s="379"/>
      <c r="H51" s="379"/>
      <c r="I51" s="379"/>
      <c r="J51" s="379"/>
      <c r="K51" s="380"/>
      <c r="L51" s="178"/>
      <c r="M51" s="146"/>
    </row>
    <row r="52" spans="1:13" s="94" customFormat="1" ht="46.5" customHeight="1">
      <c r="A52" s="146"/>
      <c r="B52" s="147"/>
      <c r="C52" s="383" t="s">
        <v>45</v>
      </c>
      <c r="D52" s="384"/>
      <c r="E52" s="384"/>
      <c r="F52" s="384"/>
      <c r="G52" s="384"/>
      <c r="H52" s="389" t="s">
        <v>37</v>
      </c>
      <c r="I52" s="389"/>
      <c r="J52" s="389"/>
      <c r="K52" s="179" t="s">
        <v>38</v>
      </c>
      <c r="L52" s="180"/>
      <c r="M52" s="146"/>
    </row>
    <row r="53" spans="1:13" s="94" customFormat="1" ht="32.25" customHeight="1">
      <c r="A53" s="146"/>
      <c r="B53" s="147"/>
      <c r="C53" s="383" t="s">
        <v>180</v>
      </c>
      <c r="D53" s="384"/>
      <c r="E53" s="384"/>
      <c r="F53" s="384"/>
      <c r="G53" s="384"/>
      <c r="H53" s="385" t="s">
        <v>181</v>
      </c>
      <c r="I53" s="385"/>
      <c r="J53" s="181" t="s">
        <v>182</v>
      </c>
      <c r="K53" s="182" t="s">
        <v>183</v>
      </c>
      <c r="L53" s="183"/>
      <c r="M53" s="146"/>
    </row>
    <row r="54" spans="1:13" s="94" customFormat="1" ht="30" customHeight="1">
      <c r="A54" s="146"/>
      <c r="B54" s="147"/>
      <c r="C54" s="383" t="s">
        <v>47</v>
      </c>
      <c r="D54" s="384"/>
      <c r="E54" s="384"/>
      <c r="F54" s="384"/>
      <c r="G54" s="384"/>
      <c r="H54" s="386" t="s">
        <v>184</v>
      </c>
      <c r="I54" s="387"/>
      <c r="J54" s="181" t="s">
        <v>185</v>
      </c>
      <c r="K54" s="182" t="s">
        <v>183</v>
      </c>
      <c r="L54" s="180"/>
      <c r="M54" s="146"/>
    </row>
    <row r="55" spans="1:13" s="187" customFormat="1" ht="58.5" customHeight="1">
      <c r="A55" s="146"/>
      <c r="B55" s="147"/>
      <c r="C55" s="184"/>
      <c r="D55" s="185"/>
      <c r="E55" s="185"/>
      <c r="F55" s="185"/>
      <c r="G55" s="186"/>
      <c r="H55" s="388" t="s">
        <v>186</v>
      </c>
      <c r="I55" s="385"/>
      <c r="J55" s="181" t="s">
        <v>187</v>
      </c>
      <c r="K55" s="182" t="s">
        <v>183</v>
      </c>
      <c r="L55" s="149"/>
      <c r="M55" s="146"/>
    </row>
    <row r="56" spans="1:13" ht="57.75" customHeight="1">
      <c r="A56" s="93"/>
      <c r="B56" s="100"/>
      <c r="C56" s="188"/>
      <c r="D56" s="189"/>
      <c r="E56" s="189"/>
      <c r="F56" s="189"/>
      <c r="G56" s="190"/>
      <c r="H56" s="385" t="s">
        <v>188</v>
      </c>
      <c r="I56" s="385"/>
      <c r="J56" s="181" t="s">
        <v>189</v>
      </c>
      <c r="K56" s="182" t="s">
        <v>183</v>
      </c>
      <c r="L56" s="101"/>
      <c r="M56" s="93"/>
    </row>
    <row r="57" spans="1:13" ht="17.25" thickBot="1">
      <c r="A57" s="93"/>
      <c r="B57" s="100"/>
      <c r="C57" s="188"/>
      <c r="D57" s="191"/>
      <c r="E57" s="191"/>
      <c r="F57" s="189"/>
      <c r="G57" s="192"/>
      <c r="H57" s="381"/>
      <c r="I57" s="381"/>
      <c r="J57" s="381"/>
      <c r="K57" s="382"/>
      <c r="L57" s="101"/>
      <c r="M57" s="93"/>
    </row>
    <row r="58" spans="1:13" ht="47.25" customHeight="1">
      <c r="A58" s="93"/>
      <c r="B58" s="100"/>
      <c r="C58" s="193"/>
      <c r="D58" s="194"/>
      <c r="E58" s="194"/>
      <c r="F58" s="193"/>
      <c r="G58" s="194"/>
      <c r="H58" s="193"/>
      <c r="I58" s="193"/>
      <c r="J58" s="193"/>
      <c r="K58" s="193"/>
      <c r="L58" s="101"/>
      <c r="M58" s="93"/>
    </row>
    <row r="59" spans="1:13" ht="47.25" customHeight="1">
      <c r="A59" s="93"/>
      <c r="B59" s="100"/>
      <c r="C59" s="194"/>
      <c r="D59" s="194"/>
      <c r="E59" s="194"/>
      <c r="F59" s="194"/>
      <c r="G59" s="195" t="s">
        <v>190</v>
      </c>
      <c r="H59" s="194"/>
      <c r="I59" s="194"/>
      <c r="J59" s="194"/>
      <c r="K59" s="194"/>
      <c r="L59" s="101"/>
      <c r="M59" s="93"/>
    </row>
    <row r="60" spans="1:13" ht="17.25" thickBot="1">
      <c r="A60" s="93"/>
      <c r="B60" s="196"/>
      <c r="C60" s="197"/>
      <c r="D60" s="197"/>
      <c r="E60" s="198"/>
      <c r="F60" s="197"/>
      <c r="G60" s="199"/>
      <c r="H60" s="197"/>
      <c r="I60" s="197"/>
      <c r="J60" s="197"/>
      <c r="K60" s="197"/>
      <c r="L60" s="200"/>
      <c r="M60" s="93"/>
    </row>
    <row r="61" spans="1:13" ht="17.25" thickTop="1">
      <c r="A61" s="93"/>
      <c r="B61" s="93"/>
      <c r="C61" s="93"/>
      <c r="D61" s="93"/>
      <c r="E61" s="95"/>
      <c r="F61" s="93"/>
      <c r="G61" s="93"/>
      <c r="H61" s="93"/>
      <c r="I61" s="93"/>
      <c r="J61" s="93"/>
      <c r="K61" s="93"/>
      <c r="L61" s="93"/>
      <c r="M61" s="93"/>
    </row>
    <row r="63" spans="1:13">
      <c r="H63" s="202"/>
    </row>
  </sheetData>
  <mergeCells count="26">
    <mergeCell ref="C40:J40"/>
    <mergeCell ref="G42:I42"/>
    <mergeCell ref="D51:K51"/>
    <mergeCell ref="H57:K57"/>
    <mergeCell ref="C53:G53"/>
    <mergeCell ref="H53:I53"/>
    <mergeCell ref="C54:G54"/>
    <mergeCell ref="H54:I54"/>
    <mergeCell ref="H55:I55"/>
    <mergeCell ref="H56:I56"/>
    <mergeCell ref="C52:G52"/>
    <mergeCell ref="H52:J52"/>
    <mergeCell ref="G11:G12"/>
    <mergeCell ref="H11:H12"/>
    <mergeCell ref="I11:I12"/>
    <mergeCell ref="J11:J12"/>
    <mergeCell ref="C10:K10"/>
    <mergeCell ref="K11:K12"/>
    <mergeCell ref="C11:C12"/>
    <mergeCell ref="D11:D12"/>
    <mergeCell ref="E11:F11"/>
    <mergeCell ref="C3:F3"/>
    <mergeCell ref="C5:K5"/>
    <mergeCell ref="C6:K6"/>
    <mergeCell ref="C7:K8"/>
    <mergeCell ref="C9:K9"/>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8F2027-F4AC-4529-8E8B-38619FAEB56F}">
  <dimension ref="B1:P91"/>
  <sheetViews>
    <sheetView showGridLines="0" view="pageBreakPreview" zoomScale="80" zoomScaleNormal="80" zoomScaleSheetLayoutView="80" workbookViewId="0">
      <selection activeCell="E4" sqref="E4"/>
    </sheetView>
  </sheetViews>
  <sheetFormatPr baseColWidth="10" defaultColWidth="11.42578125" defaultRowHeight="12.75"/>
  <cols>
    <col min="1" max="2" width="3.42578125" style="203" customWidth="1"/>
    <col min="3" max="3" width="12.42578125" style="203" customWidth="1"/>
    <col min="4" max="4" width="18" style="203" customWidth="1"/>
    <col min="5" max="11" width="11.42578125" style="203"/>
    <col min="12" max="12" width="17.42578125" style="203" customWidth="1"/>
    <col min="13" max="14" width="11.42578125" style="203"/>
    <col min="15" max="15" width="20" style="203" customWidth="1"/>
    <col min="16" max="17" width="3.42578125" style="203" customWidth="1"/>
    <col min="18" max="16384" width="11.42578125" style="203"/>
  </cols>
  <sheetData>
    <row r="1" spans="2:16" ht="13.5" thickBot="1"/>
    <row r="2" spans="2:16" ht="13.5" thickTop="1">
      <c r="B2" s="204"/>
      <c r="C2" s="205"/>
      <c r="D2" s="205"/>
      <c r="E2" s="205"/>
      <c r="F2" s="205"/>
      <c r="G2" s="205"/>
      <c r="H2" s="205"/>
      <c r="I2" s="205"/>
      <c r="J2" s="205"/>
      <c r="K2" s="205"/>
      <c r="L2" s="205"/>
      <c r="M2" s="205"/>
      <c r="N2" s="205"/>
      <c r="O2" s="205"/>
      <c r="P2" s="206"/>
    </row>
    <row r="3" spans="2:16" ht="36.75" customHeight="1">
      <c r="B3" s="207"/>
      <c r="C3" s="390" t="s">
        <v>191</v>
      </c>
      <c r="D3" s="391"/>
      <c r="E3" s="391"/>
      <c r="F3" s="391"/>
      <c r="P3" s="208"/>
    </row>
    <row r="4" spans="2:16">
      <c r="B4" s="207"/>
      <c r="C4" s="209" t="s">
        <v>1</v>
      </c>
      <c r="D4" s="210" t="s">
        <v>2</v>
      </c>
      <c r="E4" s="209" t="s">
        <v>3</v>
      </c>
      <c r="F4" s="211">
        <v>1</v>
      </c>
      <c r="P4" s="208"/>
    </row>
    <row r="5" spans="2:16">
      <c r="B5" s="207"/>
      <c r="C5" s="212"/>
      <c r="D5" s="213"/>
      <c r="E5" s="212"/>
      <c r="F5" s="213"/>
      <c r="P5" s="208"/>
    </row>
    <row r="6" spans="2:16" ht="48" customHeight="1">
      <c r="B6" s="207"/>
      <c r="C6" s="392" t="s">
        <v>192</v>
      </c>
      <c r="D6" s="392"/>
      <c r="E6" s="392"/>
      <c r="F6" s="392"/>
      <c r="G6" s="392"/>
      <c r="H6" s="392"/>
      <c r="I6" s="392"/>
      <c r="J6" s="392"/>
      <c r="K6" s="392"/>
      <c r="L6" s="392"/>
      <c r="M6" s="392"/>
      <c r="N6" s="392"/>
      <c r="O6" s="392"/>
      <c r="P6" s="214"/>
    </row>
    <row r="7" spans="2:16" ht="15" thickBot="1">
      <c r="B7" s="207"/>
      <c r="C7" s="215"/>
      <c r="D7" s="215"/>
      <c r="E7" s="215"/>
      <c r="F7" s="215"/>
      <c r="G7" s="215"/>
      <c r="H7" s="215"/>
      <c r="I7" s="215"/>
      <c r="J7" s="215"/>
      <c r="K7" s="215"/>
      <c r="L7" s="215"/>
      <c r="M7" s="215"/>
      <c r="N7" s="215"/>
      <c r="O7" s="215"/>
      <c r="P7" s="208"/>
    </row>
    <row r="8" spans="2:16" ht="15">
      <c r="B8" s="207"/>
      <c r="C8" s="393"/>
      <c r="D8" s="395"/>
      <c r="E8" s="396"/>
      <c r="F8" s="396"/>
      <c r="G8" s="396"/>
      <c r="H8" s="396"/>
      <c r="I8" s="396"/>
      <c r="J8" s="396"/>
      <c r="K8" s="397"/>
      <c r="L8" s="398"/>
      <c r="M8" s="399"/>
      <c r="N8" s="399"/>
      <c r="O8" s="400"/>
      <c r="P8" s="217"/>
    </row>
    <row r="9" spans="2:16" ht="15">
      <c r="B9" s="207"/>
      <c r="C9" s="394"/>
      <c r="D9" s="404" t="s">
        <v>193</v>
      </c>
      <c r="E9" s="349"/>
      <c r="F9" s="349"/>
      <c r="G9" s="349"/>
      <c r="H9" s="349"/>
      <c r="I9" s="349"/>
      <c r="J9" s="349"/>
      <c r="K9" s="405"/>
      <c r="L9" s="401"/>
      <c r="M9" s="402"/>
      <c r="N9" s="402"/>
      <c r="O9" s="403"/>
      <c r="P9" s="217"/>
    </row>
    <row r="10" spans="2:16" ht="15">
      <c r="B10" s="207"/>
      <c r="C10" s="394"/>
      <c r="D10" s="404"/>
      <c r="E10" s="349"/>
      <c r="F10" s="349"/>
      <c r="G10" s="349"/>
      <c r="H10" s="349"/>
      <c r="I10" s="349"/>
      <c r="J10" s="349"/>
      <c r="K10" s="405"/>
      <c r="L10" s="406" t="s">
        <v>194</v>
      </c>
      <c r="M10" s="408"/>
      <c r="N10" s="409"/>
      <c r="O10" s="410"/>
      <c r="P10" s="217"/>
    </row>
    <row r="11" spans="2:16" ht="15">
      <c r="B11" s="207"/>
      <c r="C11" s="394"/>
      <c r="D11" s="404" t="s">
        <v>195</v>
      </c>
      <c r="E11" s="349"/>
      <c r="F11" s="349"/>
      <c r="G11" s="349"/>
      <c r="H11" s="349"/>
      <c r="I11" s="349"/>
      <c r="J11" s="349"/>
      <c r="K11" s="405"/>
      <c r="L11" s="407"/>
      <c r="M11" s="411"/>
      <c r="N11" s="412"/>
      <c r="O11" s="413"/>
      <c r="P11" s="218"/>
    </row>
    <row r="12" spans="2:16" ht="12.75" customHeight="1">
      <c r="B12" s="207"/>
      <c r="C12" s="394"/>
      <c r="D12" s="414"/>
      <c r="E12" s="415"/>
      <c r="F12" s="415"/>
      <c r="G12" s="415"/>
      <c r="H12" s="415"/>
      <c r="I12" s="415"/>
      <c r="J12" s="415"/>
      <c r="K12" s="416"/>
      <c r="L12" s="406" t="s">
        <v>196</v>
      </c>
      <c r="M12" s="406">
        <v>1</v>
      </c>
      <c r="N12" s="406" t="s">
        <v>197</v>
      </c>
      <c r="O12" s="418">
        <v>1</v>
      </c>
      <c r="P12" s="217"/>
    </row>
    <row r="13" spans="2:16" ht="13.5">
      <c r="B13" s="207"/>
      <c r="C13" s="394"/>
      <c r="D13" s="414"/>
      <c r="E13" s="415"/>
      <c r="F13" s="415"/>
      <c r="G13" s="415"/>
      <c r="H13" s="415"/>
      <c r="I13" s="415"/>
      <c r="J13" s="415"/>
      <c r="K13" s="416"/>
      <c r="L13" s="417"/>
      <c r="M13" s="417"/>
      <c r="N13" s="417"/>
      <c r="O13" s="419"/>
      <c r="P13" s="217"/>
    </row>
    <row r="14" spans="2:16" ht="15">
      <c r="B14" s="207"/>
      <c r="C14" s="394"/>
      <c r="D14" s="404" t="s">
        <v>198</v>
      </c>
      <c r="E14" s="349"/>
      <c r="F14" s="349"/>
      <c r="G14" s="349"/>
      <c r="H14" s="349"/>
      <c r="I14" s="349"/>
      <c r="J14" s="349"/>
      <c r="K14" s="405"/>
      <c r="L14" s="417"/>
      <c r="M14" s="417"/>
      <c r="N14" s="417"/>
      <c r="O14" s="419"/>
      <c r="P14" s="217"/>
    </row>
    <row r="15" spans="2:16" ht="15.75" thickBot="1">
      <c r="B15" s="207"/>
      <c r="C15" s="219"/>
      <c r="D15" s="220"/>
      <c r="E15" s="220"/>
      <c r="F15" s="220"/>
      <c r="G15" s="220"/>
      <c r="H15" s="220"/>
      <c r="I15" s="220"/>
      <c r="J15" s="220"/>
      <c r="K15" s="220"/>
      <c r="L15" s="220"/>
      <c r="M15" s="221"/>
      <c r="N15" s="221"/>
      <c r="O15" s="222"/>
      <c r="P15" s="223"/>
    </row>
    <row r="16" spans="2:16" ht="15">
      <c r="B16" s="207"/>
      <c r="C16" s="224"/>
      <c r="D16" s="216"/>
      <c r="E16" s="216"/>
      <c r="F16" s="216"/>
      <c r="G16" s="216"/>
      <c r="H16" s="216"/>
      <c r="I16" s="216"/>
      <c r="J16" s="216"/>
      <c r="K16" s="216"/>
      <c r="L16" s="225" t="s">
        <v>199</v>
      </c>
      <c r="M16" s="226" t="s">
        <v>200</v>
      </c>
      <c r="N16" s="226" t="s">
        <v>201</v>
      </c>
      <c r="O16" s="227" t="s">
        <v>202</v>
      </c>
      <c r="P16" s="218"/>
    </row>
    <row r="17" spans="2:16" ht="15">
      <c r="B17" s="207"/>
      <c r="C17" s="228"/>
      <c r="D17" s="8"/>
      <c r="E17" s="8"/>
      <c r="F17" s="8"/>
      <c r="G17" s="8"/>
      <c r="H17" s="8"/>
      <c r="I17" s="8"/>
      <c r="J17" s="8"/>
      <c r="K17" s="8"/>
      <c r="L17" s="229"/>
      <c r="M17" s="230"/>
      <c r="N17" s="230"/>
      <c r="O17" s="231"/>
      <c r="P17" s="232"/>
    </row>
    <row r="18" spans="2:16" ht="18" customHeight="1">
      <c r="B18" s="207"/>
      <c r="C18" s="426" t="s">
        <v>203</v>
      </c>
      <c r="D18" s="427"/>
      <c r="E18" s="427"/>
      <c r="F18" s="427"/>
      <c r="G18" s="8"/>
      <c r="H18" s="8"/>
      <c r="I18" s="8" t="s">
        <v>204</v>
      </c>
      <c r="J18" s="215"/>
      <c r="K18" s="8"/>
      <c r="L18" s="229"/>
      <c r="M18" s="215"/>
      <c r="N18" s="215"/>
      <c r="O18" s="233"/>
      <c r="P18" s="232"/>
    </row>
    <row r="19" spans="2:16" ht="15">
      <c r="B19" s="207"/>
      <c r="C19" s="234"/>
      <c r="D19" s="235"/>
      <c r="E19" s="235"/>
      <c r="F19" s="235"/>
      <c r="G19" s="235"/>
      <c r="H19" s="235"/>
      <c r="I19" s="235"/>
      <c r="J19" s="235"/>
      <c r="K19" s="235"/>
      <c r="L19" s="235"/>
      <c r="M19" s="235"/>
      <c r="N19" s="235"/>
      <c r="O19" s="236"/>
      <c r="P19" s="237"/>
    </row>
    <row r="20" spans="2:16" ht="15" thickBot="1">
      <c r="B20" s="207"/>
      <c r="C20" s="238"/>
      <c r="D20" s="239"/>
      <c r="E20" s="239"/>
      <c r="F20" s="239"/>
      <c r="G20" s="239"/>
      <c r="H20" s="239"/>
      <c r="I20" s="239"/>
      <c r="J20" s="239"/>
      <c r="K20" s="239"/>
      <c r="L20" s="239"/>
      <c r="M20" s="239"/>
      <c r="N20" s="239"/>
      <c r="O20" s="240"/>
      <c r="P20" s="208"/>
    </row>
    <row r="21" spans="2:16" ht="15" thickBot="1">
      <c r="B21" s="207"/>
      <c r="C21" s="241"/>
      <c r="D21" s="242"/>
      <c r="E21" s="242"/>
      <c r="F21" s="242"/>
      <c r="G21" s="242"/>
      <c r="H21" s="242"/>
      <c r="I21" s="215"/>
      <c r="J21" s="215"/>
      <c r="K21" s="242"/>
      <c r="L21" s="242"/>
      <c r="M21" s="242"/>
      <c r="N21" s="242"/>
      <c r="O21" s="243"/>
      <c r="P21" s="208"/>
    </row>
    <row r="22" spans="2:16" ht="15">
      <c r="B22" s="207"/>
      <c r="C22" s="428" t="s">
        <v>205</v>
      </c>
      <c r="D22" s="429"/>
      <c r="E22" s="429"/>
      <c r="F22" s="429"/>
      <c r="G22" s="429"/>
      <c r="H22" s="429"/>
      <c r="I22" s="429"/>
      <c r="J22" s="429"/>
      <c r="K22" s="429"/>
      <c r="L22" s="429"/>
      <c r="M22" s="429"/>
      <c r="N22" s="429"/>
      <c r="O22" s="430"/>
      <c r="P22" s="244"/>
    </row>
    <row r="23" spans="2:16" ht="15" thickBot="1">
      <c r="B23" s="207"/>
      <c r="C23" s="245"/>
      <c r="D23" s="215"/>
      <c r="E23" s="215"/>
      <c r="F23" s="215"/>
      <c r="G23" s="215"/>
      <c r="H23" s="215"/>
      <c r="I23" s="215"/>
      <c r="J23" s="215"/>
      <c r="K23" s="215"/>
      <c r="L23" s="215"/>
      <c r="M23" s="215"/>
      <c r="N23" s="215"/>
      <c r="O23" s="246"/>
      <c r="P23" s="208"/>
    </row>
    <row r="24" spans="2:16" ht="15">
      <c r="B24" s="207"/>
      <c r="C24" s="247" t="s">
        <v>206</v>
      </c>
      <c r="D24" s="431" t="s">
        <v>37</v>
      </c>
      <c r="E24" s="432"/>
      <c r="F24" s="432"/>
      <c r="G24" s="432"/>
      <c r="H24" s="432"/>
      <c r="I24" s="432"/>
      <c r="J24" s="432"/>
      <c r="K24" s="432"/>
      <c r="L24" s="433"/>
      <c r="M24" s="434" t="s">
        <v>207</v>
      </c>
      <c r="N24" s="435"/>
      <c r="O24" s="247" t="s">
        <v>7</v>
      </c>
      <c r="P24" s="248"/>
    </row>
    <row r="25" spans="2:16" ht="15" thickBot="1">
      <c r="B25" s="207"/>
      <c r="C25" s="249"/>
      <c r="D25" s="436"/>
      <c r="E25" s="437"/>
      <c r="F25" s="437"/>
      <c r="G25" s="437"/>
      <c r="H25" s="437"/>
      <c r="I25" s="437"/>
      <c r="J25" s="437"/>
      <c r="K25" s="437"/>
      <c r="L25" s="438"/>
      <c r="M25" s="436"/>
      <c r="N25" s="438"/>
      <c r="O25" s="250"/>
      <c r="P25" s="251"/>
    </row>
    <row r="26" spans="2:16">
      <c r="B26" s="207"/>
      <c r="C26" s="439" t="s">
        <v>208</v>
      </c>
      <c r="D26" s="440"/>
      <c r="E26" s="440"/>
      <c r="F26" s="440"/>
      <c r="G26" s="440"/>
      <c r="H26" s="440"/>
      <c r="I26" s="440"/>
      <c r="J26" s="440"/>
      <c r="K26" s="440"/>
      <c r="L26" s="440"/>
      <c r="M26" s="440"/>
      <c r="N26" s="440"/>
      <c r="O26" s="441"/>
      <c r="P26" s="252"/>
    </row>
    <row r="27" spans="2:16">
      <c r="B27" s="207"/>
      <c r="C27" s="442"/>
      <c r="D27" s="443"/>
      <c r="E27" s="443"/>
      <c r="F27" s="443"/>
      <c r="G27" s="443"/>
      <c r="H27" s="443"/>
      <c r="I27" s="443"/>
      <c r="J27" s="443"/>
      <c r="K27" s="443"/>
      <c r="L27" s="443"/>
      <c r="M27" s="443"/>
      <c r="N27" s="443"/>
      <c r="O27" s="444"/>
      <c r="P27" s="252"/>
    </row>
    <row r="28" spans="2:16" ht="13.5" thickBot="1">
      <c r="B28" s="207"/>
      <c r="C28" s="445"/>
      <c r="D28" s="446"/>
      <c r="E28" s="446"/>
      <c r="F28" s="446"/>
      <c r="G28" s="446"/>
      <c r="H28" s="446"/>
      <c r="I28" s="446"/>
      <c r="J28" s="446"/>
      <c r="K28" s="446"/>
      <c r="L28" s="446"/>
      <c r="M28" s="446"/>
      <c r="N28" s="446"/>
      <c r="O28" s="447"/>
      <c r="P28" s="252"/>
    </row>
    <row r="29" spans="2:16" ht="15">
      <c r="B29" s="207"/>
      <c r="C29" s="448" t="s">
        <v>37</v>
      </c>
      <c r="D29" s="449"/>
      <c r="E29" s="449"/>
      <c r="F29" s="449"/>
      <c r="G29" s="450"/>
      <c r="H29" s="451" t="s">
        <v>209</v>
      </c>
      <c r="I29" s="449"/>
      <c r="J29" s="452" t="s">
        <v>210</v>
      </c>
      <c r="K29" s="453"/>
      <c r="L29" s="254" t="s">
        <v>211</v>
      </c>
      <c r="M29" s="451" t="s">
        <v>212</v>
      </c>
      <c r="N29" s="454"/>
      <c r="O29" s="255" t="s">
        <v>213</v>
      </c>
      <c r="P29" s="256"/>
    </row>
    <row r="30" spans="2:16" ht="14.25">
      <c r="B30" s="207"/>
      <c r="C30" s="420"/>
      <c r="D30" s="421"/>
      <c r="E30" s="421"/>
      <c r="F30" s="421"/>
      <c r="G30" s="422"/>
      <c r="H30" s="423"/>
      <c r="I30" s="422"/>
      <c r="J30" s="423"/>
      <c r="K30" s="422"/>
      <c r="L30" s="258"/>
      <c r="M30" s="424"/>
      <c r="N30" s="425"/>
      <c r="O30" s="259"/>
      <c r="P30" s="260"/>
    </row>
    <row r="31" spans="2:16" ht="14.25">
      <c r="B31" s="207"/>
      <c r="C31" s="261"/>
      <c r="D31" s="262"/>
      <c r="E31" s="262"/>
      <c r="F31" s="262"/>
      <c r="G31" s="263"/>
      <c r="H31" s="264"/>
      <c r="I31" s="263"/>
      <c r="J31" s="264"/>
      <c r="K31" s="263"/>
      <c r="L31" s="258"/>
      <c r="M31" s="424"/>
      <c r="N31" s="425"/>
      <c r="O31" s="259"/>
      <c r="P31" s="260"/>
    </row>
    <row r="32" spans="2:16" ht="15" thickBot="1">
      <c r="B32" s="207"/>
      <c r="C32" s="455"/>
      <c r="D32" s="456"/>
      <c r="E32" s="456"/>
      <c r="F32" s="456"/>
      <c r="G32" s="457"/>
      <c r="H32" s="460"/>
      <c r="I32" s="457"/>
      <c r="J32" s="460"/>
      <c r="K32" s="457"/>
      <c r="L32" s="265"/>
      <c r="M32" s="461"/>
      <c r="N32" s="462"/>
      <c r="O32" s="259"/>
      <c r="P32" s="260"/>
    </row>
    <row r="33" spans="2:16" ht="15.75" thickBot="1">
      <c r="B33" s="207"/>
      <c r="C33" s="463" t="s">
        <v>214</v>
      </c>
      <c r="D33" s="464"/>
      <c r="E33" s="464"/>
      <c r="F33" s="464"/>
      <c r="G33" s="464"/>
      <c r="H33" s="464"/>
      <c r="I33" s="464"/>
      <c r="J33" s="464"/>
      <c r="K33" s="464"/>
      <c r="L33" s="464"/>
      <c r="M33" s="464"/>
      <c r="N33" s="465"/>
      <c r="O33" s="266"/>
      <c r="P33" s="267"/>
    </row>
    <row r="34" spans="2:16" ht="13.5" customHeight="1">
      <c r="B34" s="207"/>
      <c r="C34" s="439" t="s">
        <v>215</v>
      </c>
      <c r="D34" s="440"/>
      <c r="E34" s="440"/>
      <c r="F34" s="440"/>
      <c r="G34" s="440"/>
      <c r="H34" s="440"/>
      <c r="I34" s="440"/>
      <c r="J34" s="440"/>
      <c r="K34" s="440"/>
      <c r="L34" s="440"/>
      <c r="M34" s="440"/>
      <c r="N34" s="440"/>
      <c r="O34" s="441"/>
      <c r="P34" s="252"/>
    </row>
    <row r="35" spans="2:16">
      <c r="B35" s="207"/>
      <c r="C35" s="442"/>
      <c r="D35" s="443"/>
      <c r="E35" s="443"/>
      <c r="F35" s="443"/>
      <c r="G35" s="443"/>
      <c r="H35" s="443"/>
      <c r="I35" s="443"/>
      <c r="J35" s="443"/>
      <c r="K35" s="443"/>
      <c r="L35" s="443"/>
      <c r="M35" s="443"/>
      <c r="N35" s="443"/>
      <c r="O35" s="444"/>
      <c r="P35" s="252"/>
    </row>
    <row r="36" spans="2:16" ht="13.5" thickBot="1">
      <c r="B36" s="207"/>
      <c r="C36" s="445"/>
      <c r="D36" s="446"/>
      <c r="E36" s="446"/>
      <c r="F36" s="446"/>
      <c r="G36" s="446"/>
      <c r="H36" s="446"/>
      <c r="I36" s="446"/>
      <c r="J36" s="446"/>
      <c r="K36" s="446"/>
      <c r="L36" s="446"/>
      <c r="M36" s="446"/>
      <c r="N36" s="446"/>
      <c r="O36" s="447"/>
      <c r="P36" s="252"/>
    </row>
    <row r="37" spans="2:16" ht="15">
      <c r="B37" s="207"/>
      <c r="C37" s="448" t="s">
        <v>37</v>
      </c>
      <c r="D37" s="466"/>
      <c r="E37" s="466"/>
      <c r="F37" s="466"/>
      <c r="G37" s="466"/>
      <c r="H37" s="466"/>
      <c r="I37" s="466"/>
      <c r="J37" s="454"/>
      <c r="K37" s="253" t="s">
        <v>207</v>
      </c>
      <c r="L37" s="254" t="s">
        <v>7</v>
      </c>
      <c r="M37" s="451" t="s">
        <v>216</v>
      </c>
      <c r="N37" s="454"/>
      <c r="O37" s="255" t="s">
        <v>213</v>
      </c>
      <c r="P37" s="256"/>
    </row>
    <row r="38" spans="2:16" ht="14.25">
      <c r="B38" s="207"/>
      <c r="C38" s="420"/>
      <c r="D38" s="421"/>
      <c r="E38" s="421"/>
      <c r="F38" s="421"/>
      <c r="G38" s="421"/>
      <c r="H38" s="421"/>
      <c r="I38" s="421"/>
      <c r="J38" s="422"/>
      <c r="K38" s="269"/>
      <c r="L38" s="270"/>
      <c r="M38" s="467"/>
      <c r="N38" s="468"/>
      <c r="O38" s="259"/>
      <c r="P38" s="260"/>
    </row>
    <row r="39" spans="2:16" ht="15" thickBot="1">
      <c r="B39" s="207"/>
      <c r="C39" s="455"/>
      <c r="D39" s="456"/>
      <c r="E39" s="456"/>
      <c r="F39" s="456"/>
      <c r="G39" s="456"/>
      <c r="H39" s="456"/>
      <c r="I39" s="456"/>
      <c r="J39" s="457"/>
      <c r="K39" s="262"/>
      <c r="L39" s="271"/>
      <c r="M39" s="458"/>
      <c r="N39" s="459"/>
      <c r="O39" s="272"/>
      <c r="P39" s="260"/>
    </row>
    <row r="40" spans="2:16" ht="15.75" thickBot="1">
      <c r="B40" s="207"/>
      <c r="C40" s="463" t="s">
        <v>214</v>
      </c>
      <c r="D40" s="464"/>
      <c r="E40" s="464"/>
      <c r="F40" s="464"/>
      <c r="G40" s="464"/>
      <c r="H40" s="464"/>
      <c r="I40" s="464"/>
      <c r="J40" s="464"/>
      <c r="K40" s="464"/>
      <c r="L40" s="464"/>
      <c r="M40" s="464"/>
      <c r="N40" s="465"/>
      <c r="O40" s="273">
        <v>0</v>
      </c>
      <c r="P40" s="260"/>
    </row>
    <row r="41" spans="2:16">
      <c r="B41" s="207"/>
      <c r="C41" s="439" t="s">
        <v>217</v>
      </c>
      <c r="D41" s="440"/>
      <c r="E41" s="440"/>
      <c r="F41" s="440"/>
      <c r="G41" s="440"/>
      <c r="H41" s="440"/>
      <c r="I41" s="440"/>
      <c r="J41" s="440"/>
      <c r="K41" s="440"/>
      <c r="L41" s="440"/>
      <c r="M41" s="440"/>
      <c r="N41" s="440"/>
      <c r="O41" s="441"/>
      <c r="P41" s="252"/>
    </row>
    <row r="42" spans="2:16">
      <c r="B42" s="207"/>
      <c r="C42" s="442"/>
      <c r="D42" s="443"/>
      <c r="E42" s="443"/>
      <c r="F42" s="443"/>
      <c r="G42" s="443"/>
      <c r="H42" s="443"/>
      <c r="I42" s="443"/>
      <c r="J42" s="443"/>
      <c r="K42" s="443"/>
      <c r="L42" s="443"/>
      <c r="M42" s="443"/>
      <c r="N42" s="443"/>
      <c r="O42" s="444"/>
      <c r="P42" s="252"/>
    </row>
    <row r="43" spans="2:16" ht="13.5" thickBot="1">
      <c r="B43" s="207"/>
      <c r="C43" s="445"/>
      <c r="D43" s="446"/>
      <c r="E43" s="446"/>
      <c r="F43" s="446"/>
      <c r="G43" s="446"/>
      <c r="H43" s="446"/>
      <c r="I43" s="446"/>
      <c r="J43" s="446"/>
      <c r="K43" s="446"/>
      <c r="L43" s="446"/>
      <c r="M43" s="446"/>
      <c r="N43" s="446"/>
      <c r="O43" s="447"/>
      <c r="P43" s="252"/>
    </row>
    <row r="44" spans="2:16" ht="17.25">
      <c r="B44" s="207"/>
      <c r="C44" s="448" t="s">
        <v>218</v>
      </c>
      <c r="D44" s="466"/>
      <c r="E44" s="466"/>
      <c r="F44" s="466"/>
      <c r="G44" s="466"/>
      <c r="H44" s="466"/>
      <c r="I44" s="466"/>
      <c r="J44" s="254" t="s">
        <v>219</v>
      </c>
      <c r="K44" s="268" t="s">
        <v>220</v>
      </c>
      <c r="L44" s="274" t="s">
        <v>221</v>
      </c>
      <c r="M44" s="451" t="s">
        <v>222</v>
      </c>
      <c r="N44" s="454"/>
      <c r="O44" s="255" t="s">
        <v>213</v>
      </c>
      <c r="P44" s="256"/>
    </row>
    <row r="45" spans="2:16" ht="14.25">
      <c r="B45" s="207"/>
      <c r="C45" s="420"/>
      <c r="D45" s="421"/>
      <c r="E45" s="421"/>
      <c r="F45" s="421"/>
      <c r="G45" s="421"/>
      <c r="H45" s="421"/>
      <c r="I45" s="421"/>
      <c r="J45" s="275"/>
      <c r="K45" s="276"/>
      <c r="L45" s="275"/>
      <c r="M45" s="469"/>
      <c r="N45" s="470"/>
      <c r="O45" s="259"/>
      <c r="P45" s="260"/>
    </row>
    <row r="46" spans="2:16" ht="15" thickBot="1">
      <c r="B46" s="207"/>
      <c r="C46" s="455"/>
      <c r="D46" s="456"/>
      <c r="E46" s="456"/>
      <c r="F46" s="456"/>
      <c r="G46" s="456"/>
      <c r="H46" s="456"/>
      <c r="I46" s="456"/>
      <c r="J46" s="277"/>
      <c r="K46" s="278"/>
      <c r="L46" s="277"/>
      <c r="M46" s="458"/>
      <c r="N46" s="459"/>
      <c r="O46" s="279"/>
      <c r="P46" s="260"/>
    </row>
    <row r="47" spans="2:16" ht="15.75" thickBot="1">
      <c r="B47" s="207"/>
      <c r="C47" s="463" t="s">
        <v>214</v>
      </c>
      <c r="D47" s="464"/>
      <c r="E47" s="464"/>
      <c r="F47" s="464"/>
      <c r="G47" s="464"/>
      <c r="H47" s="464"/>
      <c r="I47" s="464"/>
      <c r="J47" s="464"/>
      <c r="K47" s="464"/>
      <c r="L47" s="464"/>
      <c r="M47" s="464"/>
      <c r="N47" s="465"/>
      <c r="O47" s="266"/>
      <c r="P47" s="267"/>
    </row>
    <row r="48" spans="2:16">
      <c r="B48" s="207"/>
      <c r="C48" s="439" t="s">
        <v>223</v>
      </c>
      <c r="D48" s="440"/>
      <c r="E48" s="440"/>
      <c r="F48" s="440"/>
      <c r="G48" s="440"/>
      <c r="H48" s="440"/>
      <c r="I48" s="440"/>
      <c r="J48" s="440"/>
      <c r="K48" s="440"/>
      <c r="L48" s="440"/>
      <c r="M48" s="440"/>
      <c r="N48" s="440"/>
      <c r="O48" s="441"/>
      <c r="P48" s="252"/>
    </row>
    <row r="49" spans="2:16">
      <c r="B49" s="207"/>
      <c r="C49" s="442"/>
      <c r="D49" s="443"/>
      <c r="E49" s="443"/>
      <c r="F49" s="443"/>
      <c r="G49" s="443"/>
      <c r="H49" s="443"/>
      <c r="I49" s="443"/>
      <c r="J49" s="443"/>
      <c r="K49" s="443"/>
      <c r="L49" s="443"/>
      <c r="M49" s="443"/>
      <c r="N49" s="443"/>
      <c r="O49" s="444"/>
      <c r="P49" s="252"/>
    </row>
    <row r="50" spans="2:16" ht="13.5" thickBot="1">
      <c r="B50" s="207"/>
      <c r="C50" s="445"/>
      <c r="D50" s="446"/>
      <c r="E50" s="446"/>
      <c r="F50" s="446"/>
      <c r="G50" s="446"/>
      <c r="H50" s="446"/>
      <c r="I50" s="446"/>
      <c r="J50" s="446"/>
      <c r="K50" s="446"/>
      <c r="L50" s="446"/>
      <c r="M50" s="446"/>
      <c r="N50" s="446"/>
      <c r="O50" s="447"/>
      <c r="P50" s="252"/>
    </row>
    <row r="51" spans="2:16" ht="30">
      <c r="B51" s="207"/>
      <c r="C51" s="448" t="s">
        <v>224</v>
      </c>
      <c r="D51" s="466"/>
      <c r="E51" s="466"/>
      <c r="F51" s="466"/>
      <c r="G51" s="466"/>
      <c r="H51" s="466"/>
      <c r="I51" s="466"/>
      <c r="J51" s="254" t="s">
        <v>225</v>
      </c>
      <c r="K51" s="280" t="s">
        <v>226</v>
      </c>
      <c r="L51" s="281" t="s">
        <v>227</v>
      </c>
      <c r="M51" s="471" t="s">
        <v>212</v>
      </c>
      <c r="N51" s="472"/>
      <c r="O51" s="283" t="s">
        <v>213</v>
      </c>
      <c r="P51" s="284"/>
    </row>
    <row r="52" spans="2:16" ht="14.25">
      <c r="B52" s="207"/>
      <c r="C52" s="285"/>
      <c r="D52" s="286"/>
      <c r="E52" s="286"/>
      <c r="F52" s="286"/>
      <c r="G52" s="286"/>
      <c r="H52" s="286"/>
      <c r="I52" s="286"/>
      <c r="J52" s="287"/>
      <c r="K52" s="288"/>
      <c r="L52" s="289"/>
      <c r="M52" s="473"/>
      <c r="N52" s="474"/>
      <c r="O52" s="290"/>
      <c r="P52" s="291"/>
    </row>
    <row r="53" spans="2:16" ht="14.25">
      <c r="B53" s="207"/>
      <c r="C53" s="285"/>
      <c r="D53" s="286"/>
      <c r="E53" s="286"/>
      <c r="F53" s="286"/>
      <c r="G53" s="286"/>
      <c r="H53" s="286"/>
      <c r="I53" s="286"/>
      <c r="J53" s="287"/>
      <c r="K53" s="288"/>
      <c r="L53" s="289"/>
      <c r="M53" s="473"/>
      <c r="N53" s="474"/>
      <c r="O53" s="290"/>
      <c r="P53" s="291"/>
    </row>
    <row r="54" spans="2:16" ht="14.25">
      <c r="B54" s="207"/>
      <c r="C54" s="285"/>
      <c r="D54" s="286"/>
      <c r="E54" s="286"/>
      <c r="F54" s="286"/>
      <c r="G54" s="286"/>
      <c r="H54" s="286"/>
      <c r="I54" s="286"/>
      <c r="J54" s="287"/>
      <c r="K54" s="288"/>
      <c r="L54" s="289"/>
      <c r="M54" s="469"/>
      <c r="N54" s="470"/>
      <c r="O54" s="290"/>
      <c r="P54" s="291"/>
    </row>
    <row r="55" spans="2:16" ht="15" thickBot="1">
      <c r="B55" s="207"/>
      <c r="C55" s="455"/>
      <c r="D55" s="456"/>
      <c r="E55" s="456"/>
      <c r="F55" s="456"/>
      <c r="G55" s="456"/>
      <c r="H55" s="456"/>
      <c r="I55" s="456"/>
      <c r="J55" s="277"/>
      <c r="K55" s="278"/>
      <c r="L55" s="277"/>
      <c r="M55" s="458"/>
      <c r="N55" s="459"/>
      <c r="O55" s="279"/>
      <c r="P55" s="260"/>
    </row>
    <row r="56" spans="2:16" ht="15.75" thickBot="1">
      <c r="B56" s="207"/>
      <c r="C56" s="463" t="s">
        <v>214</v>
      </c>
      <c r="D56" s="464"/>
      <c r="E56" s="464"/>
      <c r="F56" s="464"/>
      <c r="G56" s="464"/>
      <c r="H56" s="464"/>
      <c r="I56" s="464"/>
      <c r="J56" s="464"/>
      <c r="K56" s="464"/>
      <c r="L56" s="464"/>
      <c r="M56" s="464"/>
      <c r="N56" s="465"/>
      <c r="O56" s="273"/>
      <c r="P56" s="260"/>
    </row>
    <row r="57" spans="2:16" ht="15" thickBot="1">
      <c r="B57" s="207"/>
      <c r="C57" s="245"/>
      <c r="D57" s="215"/>
      <c r="E57" s="215"/>
      <c r="F57" s="215"/>
      <c r="G57" s="215"/>
      <c r="H57" s="215"/>
      <c r="I57" s="215"/>
      <c r="J57" s="215"/>
      <c r="K57" s="215"/>
      <c r="L57" s="215"/>
      <c r="M57" s="215"/>
      <c r="N57" s="215"/>
      <c r="O57" s="246"/>
      <c r="P57" s="208"/>
    </row>
    <row r="58" spans="2:16" ht="15.75" thickBot="1">
      <c r="B58" s="207"/>
      <c r="C58" s="475" t="s">
        <v>228</v>
      </c>
      <c r="D58" s="476"/>
      <c r="E58" s="476"/>
      <c r="F58" s="476"/>
      <c r="G58" s="476"/>
      <c r="H58" s="476"/>
      <c r="I58" s="476"/>
      <c r="J58" s="476"/>
      <c r="K58" s="476"/>
      <c r="L58" s="476"/>
      <c r="M58" s="476"/>
      <c r="N58" s="477"/>
      <c r="O58" s="292"/>
      <c r="P58" s="293"/>
    </row>
    <row r="59" spans="2:16">
      <c r="B59" s="207"/>
      <c r="C59" s="439" t="s">
        <v>229</v>
      </c>
      <c r="D59" s="440"/>
      <c r="E59" s="440"/>
      <c r="F59" s="440"/>
      <c r="G59" s="440"/>
      <c r="H59" s="440"/>
      <c r="I59" s="440"/>
      <c r="J59" s="440"/>
      <c r="K59" s="440"/>
      <c r="L59" s="440"/>
      <c r="M59" s="440"/>
      <c r="N59" s="440"/>
      <c r="O59" s="441"/>
      <c r="P59" s="252"/>
    </row>
    <row r="60" spans="2:16">
      <c r="B60" s="207"/>
      <c r="C60" s="442"/>
      <c r="D60" s="443"/>
      <c r="E60" s="443"/>
      <c r="F60" s="443"/>
      <c r="G60" s="443"/>
      <c r="H60" s="443"/>
      <c r="I60" s="443"/>
      <c r="J60" s="443"/>
      <c r="K60" s="443"/>
      <c r="L60" s="443"/>
      <c r="M60" s="443"/>
      <c r="N60" s="443"/>
      <c r="O60" s="444"/>
      <c r="P60" s="252"/>
    </row>
    <row r="61" spans="2:16" ht="13.5" thickBot="1">
      <c r="B61" s="207"/>
      <c r="C61" s="445"/>
      <c r="D61" s="446"/>
      <c r="E61" s="446"/>
      <c r="F61" s="446"/>
      <c r="G61" s="446"/>
      <c r="H61" s="446"/>
      <c r="I61" s="446"/>
      <c r="J61" s="446"/>
      <c r="K61" s="446"/>
      <c r="L61" s="446"/>
      <c r="M61" s="446"/>
      <c r="N61" s="446"/>
      <c r="O61" s="447"/>
      <c r="P61" s="252"/>
    </row>
    <row r="62" spans="2:16" ht="15">
      <c r="B62" s="207"/>
      <c r="C62" s="448" t="s">
        <v>230</v>
      </c>
      <c r="D62" s="466"/>
      <c r="E62" s="466"/>
      <c r="F62" s="466"/>
      <c r="G62" s="466"/>
      <c r="H62" s="466"/>
      <c r="I62" s="466"/>
      <c r="J62" s="268"/>
      <c r="K62" s="282"/>
      <c r="L62" s="281" t="s">
        <v>231</v>
      </c>
      <c r="M62" s="471" t="s">
        <v>232</v>
      </c>
      <c r="N62" s="472"/>
      <c r="O62" s="283"/>
      <c r="P62" s="284"/>
    </row>
    <row r="63" spans="2:16" ht="14.25">
      <c r="B63" s="207"/>
      <c r="C63" s="420" t="s">
        <v>233</v>
      </c>
      <c r="D63" s="421"/>
      <c r="E63" s="421"/>
      <c r="F63" s="421"/>
      <c r="G63" s="421"/>
      <c r="H63" s="421"/>
      <c r="I63" s="421"/>
      <c r="J63" s="294"/>
      <c r="K63" s="295"/>
      <c r="L63" s="296"/>
      <c r="M63" s="478"/>
      <c r="N63" s="479"/>
      <c r="O63" s="297"/>
      <c r="P63" s="298"/>
    </row>
    <row r="64" spans="2:16" ht="14.25">
      <c r="B64" s="207"/>
      <c r="C64" s="261" t="s">
        <v>234</v>
      </c>
      <c r="D64" s="262"/>
      <c r="E64" s="262"/>
      <c r="F64" s="262"/>
      <c r="G64" s="262"/>
      <c r="H64" s="262"/>
      <c r="I64" s="262"/>
      <c r="J64" s="294"/>
      <c r="K64" s="295"/>
      <c r="L64" s="296"/>
      <c r="M64" s="478"/>
      <c r="N64" s="479"/>
      <c r="O64" s="297"/>
      <c r="P64" s="298"/>
    </row>
    <row r="65" spans="2:16" ht="15" thickBot="1">
      <c r="B65" s="207"/>
      <c r="C65" s="238" t="s">
        <v>235</v>
      </c>
      <c r="D65" s="239"/>
      <c r="E65" s="239"/>
      <c r="F65" s="239"/>
      <c r="G65" s="239"/>
      <c r="H65" s="239"/>
      <c r="I65" s="239"/>
      <c r="J65" s="299"/>
      <c r="K65" s="300"/>
      <c r="L65" s="296"/>
      <c r="M65" s="487"/>
      <c r="N65" s="488"/>
      <c r="O65" s="297"/>
      <c r="P65" s="298"/>
    </row>
    <row r="66" spans="2:16" ht="15.75" thickBot="1">
      <c r="B66" s="207"/>
      <c r="C66" s="463" t="s">
        <v>214</v>
      </c>
      <c r="D66" s="464"/>
      <c r="E66" s="464"/>
      <c r="F66" s="464"/>
      <c r="G66" s="464"/>
      <c r="H66" s="464"/>
      <c r="I66" s="464"/>
      <c r="J66" s="464"/>
      <c r="K66" s="464"/>
      <c r="L66" s="464"/>
      <c r="M66" s="464"/>
      <c r="N66" s="465"/>
      <c r="O66" s="301"/>
      <c r="P66" s="302"/>
    </row>
    <row r="67" spans="2:16" ht="15" thickBot="1">
      <c r="B67" s="207"/>
      <c r="C67" s="245"/>
      <c r="D67" s="215"/>
      <c r="E67" s="215"/>
      <c r="F67" s="215"/>
      <c r="G67" s="215"/>
      <c r="H67" s="215"/>
      <c r="I67" s="215"/>
      <c r="J67" s="215"/>
      <c r="K67" s="215"/>
      <c r="L67" s="215"/>
      <c r="M67" s="215"/>
      <c r="N67" s="215"/>
      <c r="O67" s="246"/>
      <c r="P67" s="208"/>
    </row>
    <row r="68" spans="2:16" ht="15.75" thickBot="1">
      <c r="B68" s="207"/>
      <c r="C68" s="475" t="s">
        <v>236</v>
      </c>
      <c r="D68" s="476"/>
      <c r="E68" s="476"/>
      <c r="F68" s="476"/>
      <c r="G68" s="476"/>
      <c r="H68" s="476"/>
      <c r="I68" s="476"/>
      <c r="J68" s="476"/>
      <c r="K68" s="476"/>
      <c r="L68" s="476"/>
      <c r="M68" s="476"/>
      <c r="N68" s="477"/>
      <c r="O68" s="303"/>
      <c r="P68" s="302"/>
    </row>
    <row r="69" spans="2:16" ht="14.25">
      <c r="B69" s="207"/>
      <c r="C69" s="245"/>
      <c r="D69" s="215"/>
      <c r="E69" s="215"/>
      <c r="F69" s="215"/>
      <c r="G69" s="215"/>
      <c r="H69" s="215"/>
      <c r="I69" s="215"/>
      <c r="J69" s="215"/>
      <c r="K69" s="215"/>
      <c r="L69" s="215"/>
      <c r="M69" s="215"/>
      <c r="N69" s="215"/>
      <c r="O69" s="246"/>
      <c r="P69" s="208"/>
    </row>
    <row r="70" spans="2:16" ht="14.25">
      <c r="B70" s="207"/>
      <c r="C70" s="245"/>
      <c r="D70" s="215"/>
      <c r="E70" s="215"/>
      <c r="F70" s="215"/>
      <c r="G70" s="215"/>
      <c r="H70" s="304" t="s">
        <v>237</v>
      </c>
      <c r="I70" s="304"/>
      <c r="J70" s="304"/>
      <c r="K70" s="304"/>
      <c r="L70" s="215"/>
      <c r="M70" s="215"/>
      <c r="N70" s="215"/>
      <c r="O70" s="246"/>
      <c r="P70" s="208"/>
    </row>
    <row r="71" spans="2:16" ht="15">
      <c r="B71" s="207"/>
      <c r="C71" s="245"/>
      <c r="D71" s="215"/>
      <c r="E71" s="215"/>
      <c r="F71" s="215"/>
      <c r="G71" s="215"/>
      <c r="H71" s="304" t="s">
        <v>238</v>
      </c>
      <c r="I71" s="215"/>
      <c r="J71" s="215"/>
      <c r="K71" s="215"/>
      <c r="L71" s="215"/>
      <c r="M71" s="215"/>
      <c r="N71" s="215"/>
      <c r="O71" s="246"/>
      <c r="P71" s="305"/>
    </row>
    <row r="72" spans="2:16" ht="15">
      <c r="B72" s="207"/>
      <c r="C72" s="245"/>
      <c r="D72" s="215"/>
      <c r="E72" s="215"/>
      <c r="F72" s="215"/>
      <c r="G72" s="215"/>
      <c r="H72" s="304" t="s">
        <v>239</v>
      </c>
      <c r="I72" s="215"/>
      <c r="J72" s="215"/>
      <c r="K72" s="215"/>
      <c r="L72" s="215"/>
      <c r="M72" s="215"/>
      <c r="N72" s="215"/>
      <c r="O72" s="246"/>
      <c r="P72" s="305"/>
    </row>
    <row r="73" spans="2:16" ht="14.25">
      <c r="B73" s="207"/>
      <c r="C73" s="228"/>
      <c r="D73" s="306"/>
      <c r="E73" s="306"/>
      <c r="F73" s="306"/>
      <c r="G73" s="306"/>
      <c r="H73" s="304" t="s">
        <v>240</v>
      </c>
      <c r="I73" s="306"/>
      <c r="J73" s="306"/>
      <c r="K73" s="306"/>
      <c r="L73" s="306"/>
      <c r="M73" s="306"/>
      <c r="N73" s="306"/>
      <c r="O73" s="307"/>
      <c r="P73" s="308"/>
    </row>
    <row r="74" spans="2:16" ht="14.25">
      <c r="B74" s="207"/>
      <c r="C74" s="245"/>
      <c r="D74" s="215"/>
      <c r="E74" s="215"/>
      <c r="F74" s="215"/>
      <c r="G74" s="215"/>
      <c r="H74" s="215" t="s">
        <v>241</v>
      </c>
      <c r="I74" s="215"/>
      <c r="J74" s="215"/>
      <c r="K74" s="215"/>
      <c r="L74" s="215"/>
      <c r="M74" s="215"/>
      <c r="N74" s="215"/>
      <c r="O74" s="246"/>
      <c r="P74" s="208"/>
    </row>
    <row r="75" spans="2:16" ht="15">
      <c r="B75" s="207"/>
      <c r="C75" s="309" t="s">
        <v>242</v>
      </c>
      <c r="D75" s="257"/>
      <c r="E75" s="257"/>
      <c r="F75" s="257"/>
      <c r="G75" s="257"/>
      <c r="H75" s="257"/>
      <c r="I75" s="257"/>
      <c r="J75" s="257"/>
      <c r="K75" s="257"/>
      <c r="L75" s="257"/>
      <c r="M75" s="257"/>
      <c r="N75" s="257"/>
      <c r="O75" s="310"/>
      <c r="P75" s="208"/>
    </row>
    <row r="76" spans="2:16" ht="14.25">
      <c r="B76" s="207"/>
      <c r="C76" s="489"/>
      <c r="D76" s="490"/>
      <c r="E76" s="490"/>
      <c r="F76" s="490"/>
      <c r="G76" s="490"/>
      <c r="H76" s="490"/>
      <c r="I76" s="490"/>
      <c r="J76" s="490"/>
      <c r="K76" s="490"/>
      <c r="L76" s="490"/>
      <c r="M76" s="490"/>
      <c r="N76" s="490"/>
      <c r="O76" s="491"/>
      <c r="P76" s="308"/>
    </row>
    <row r="77" spans="2:16" ht="14.25">
      <c r="B77" s="207"/>
      <c r="C77" s="489"/>
      <c r="D77" s="490"/>
      <c r="E77" s="490"/>
      <c r="F77" s="490"/>
      <c r="G77" s="490"/>
      <c r="H77" s="490"/>
      <c r="I77" s="490"/>
      <c r="J77" s="490"/>
      <c r="K77" s="490"/>
      <c r="L77" s="490"/>
      <c r="M77" s="490"/>
      <c r="N77" s="490"/>
      <c r="O77" s="491"/>
      <c r="P77" s="308"/>
    </row>
    <row r="78" spans="2:16" ht="14.25">
      <c r="B78" s="207"/>
      <c r="C78" s="228"/>
      <c r="D78" s="306"/>
      <c r="E78" s="306"/>
      <c r="F78" s="306"/>
      <c r="G78" s="306"/>
      <c r="H78" s="306"/>
      <c r="I78" s="306"/>
      <c r="J78" s="306"/>
      <c r="K78" s="306"/>
      <c r="L78" s="306"/>
      <c r="M78" s="306"/>
      <c r="N78" s="306"/>
      <c r="O78" s="307"/>
      <c r="P78" s="308"/>
    </row>
    <row r="79" spans="2:16" ht="15">
      <c r="B79" s="207"/>
      <c r="C79" s="311" t="s">
        <v>243</v>
      </c>
      <c r="D79" s="306"/>
      <c r="E79" s="306"/>
      <c r="F79" s="306"/>
      <c r="G79" s="306"/>
      <c r="H79" s="306"/>
      <c r="I79" s="306"/>
      <c r="J79" s="306"/>
      <c r="K79" s="306"/>
      <c r="L79" s="306"/>
      <c r="M79" s="306"/>
      <c r="N79" s="306"/>
      <c r="O79" s="307"/>
      <c r="P79" s="308"/>
    </row>
    <row r="80" spans="2:16" ht="12.75" customHeight="1">
      <c r="B80" s="207"/>
      <c r="C80" s="480" t="s">
        <v>244</v>
      </c>
      <c r="D80" s="481"/>
      <c r="E80" s="481"/>
      <c r="F80" s="481"/>
      <c r="G80" s="481"/>
      <c r="H80" s="481"/>
      <c r="I80" s="481"/>
      <c r="J80" s="481"/>
      <c r="K80" s="481"/>
      <c r="L80" s="481"/>
      <c r="M80" s="481"/>
      <c r="N80" s="481"/>
      <c r="O80" s="482"/>
      <c r="P80" s="312"/>
    </row>
    <row r="81" spans="2:16" ht="28.5" customHeight="1">
      <c r="B81" s="207"/>
      <c r="C81" s="480"/>
      <c r="D81" s="481"/>
      <c r="E81" s="481"/>
      <c r="F81" s="481"/>
      <c r="G81" s="481"/>
      <c r="H81" s="481"/>
      <c r="I81" s="481"/>
      <c r="J81" s="481"/>
      <c r="K81" s="481"/>
      <c r="L81" s="481"/>
      <c r="M81" s="481"/>
      <c r="N81" s="481"/>
      <c r="O81" s="482"/>
      <c r="P81" s="312"/>
    </row>
    <row r="82" spans="2:16" ht="13.35" customHeight="1">
      <c r="B82" s="207"/>
      <c r="C82" s="480" t="s">
        <v>245</v>
      </c>
      <c r="D82" s="481"/>
      <c r="E82" s="481"/>
      <c r="F82" s="481"/>
      <c r="G82" s="481"/>
      <c r="H82" s="481"/>
      <c r="I82" s="481"/>
      <c r="J82" s="481"/>
      <c r="K82" s="481"/>
      <c r="L82" s="481"/>
      <c r="M82" s="481"/>
      <c r="N82" s="481"/>
      <c r="O82" s="482"/>
      <c r="P82" s="312"/>
    </row>
    <row r="83" spans="2:16" ht="45" customHeight="1">
      <c r="B83" s="207"/>
      <c r="C83" s="480"/>
      <c r="D83" s="481"/>
      <c r="E83" s="481"/>
      <c r="F83" s="481"/>
      <c r="G83" s="481"/>
      <c r="H83" s="481"/>
      <c r="I83" s="481"/>
      <c r="J83" s="481"/>
      <c r="K83" s="481"/>
      <c r="L83" s="481"/>
      <c r="M83" s="481"/>
      <c r="N83" s="481"/>
      <c r="O83" s="482"/>
      <c r="P83" s="312"/>
    </row>
    <row r="84" spans="2:16" ht="14.25">
      <c r="B84" s="207"/>
      <c r="C84" s="228"/>
      <c r="D84" s="306"/>
      <c r="E84" s="306"/>
      <c r="F84" s="306"/>
      <c r="G84" s="306"/>
      <c r="H84" s="306"/>
      <c r="I84" s="306"/>
      <c r="J84" s="306"/>
      <c r="K84" s="306"/>
      <c r="L84" s="306"/>
      <c r="M84" s="306"/>
      <c r="N84" s="306"/>
      <c r="O84" s="307"/>
      <c r="P84" s="308"/>
    </row>
    <row r="85" spans="2:16" ht="14.25">
      <c r="B85" s="207"/>
      <c r="C85" s="245"/>
      <c r="D85" s="215"/>
      <c r="E85" s="215"/>
      <c r="F85" s="215"/>
      <c r="G85" s="215"/>
      <c r="H85" s="304" t="s">
        <v>237</v>
      </c>
      <c r="I85" s="215"/>
      <c r="J85" s="215"/>
      <c r="K85" s="215"/>
      <c r="L85" s="215"/>
      <c r="M85" s="215"/>
      <c r="N85" s="215"/>
      <c r="O85" s="246"/>
      <c r="P85" s="208"/>
    </row>
    <row r="86" spans="2:16" ht="14.25">
      <c r="B86" s="207"/>
      <c r="C86" s="245"/>
      <c r="D86" s="215"/>
      <c r="E86" s="215"/>
      <c r="F86" s="215"/>
      <c r="G86" s="215"/>
      <c r="H86" s="215" t="s">
        <v>238</v>
      </c>
      <c r="I86" s="262"/>
      <c r="J86" s="262"/>
      <c r="K86" s="262"/>
      <c r="L86" s="215"/>
      <c r="M86" s="215"/>
      <c r="N86" s="215"/>
      <c r="O86" s="246"/>
      <c r="P86" s="208"/>
    </row>
    <row r="87" spans="2:16" ht="14.25">
      <c r="B87" s="207"/>
      <c r="C87" s="245"/>
      <c r="D87" s="215"/>
      <c r="E87" s="215"/>
      <c r="F87" s="215"/>
      <c r="G87" s="215"/>
      <c r="H87" s="215" t="s">
        <v>246</v>
      </c>
      <c r="I87" s="313"/>
      <c r="J87" s="313"/>
      <c r="K87" s="313"/>
      <c r="L87" s="215"/>
      <c r="M87" s="215"/>
      <c r="N87" s="215"/>
      <c r="O87" s="246"/>
      <c r="P87" s="208"/>
    </row>
    <row r="88" spans="2:16" ht="14.25">
      <c r="B88" s="207"/>
      <c r="C88" s="314"/>
      <c r="D88" s="306"/>
      <c r="E88" s="306"/>
      <c r="F88" s="306"/>
      <c r="G88" s="306"/>
      <c r="H88" s="215" t="s">
        <v>247</v>
      </c>
      <c r="I88" s="215"/>
      <c r="J88" s="215"/>
      <c r="K88" s="215"/>
      <c r="L88" s="306"/>
      <c r="M88" s="306"/>
      <c r="N88" s="306"/>
      <c r="O88" s="307"/>
      <c r="P88" s="308"/>
    </row>
    <row r="89" spans="2:16" ht="18.75" customHeight="1" thickBot="1">
      <c r="B89" s="207"/>
      <c r="C89" s="483"/>
      <c r="D89" s="484"/>
      <c r="E89" s="484"/>
      <c r="F89" s="278"/>
      <c r="G89" s="278"/>
      <c r="H89" s="278"/>
      <c r="I89" s="278"/>
      <c r="J89" s="278"/>
      <c r="K89" s="485"/>
      <c r="L89" s="485"/>
      <c r="M89" s="485"/>
      <c r="N89" s="485"/>
      <c r="O89" s="486"/>
      <c r="P89" s="315"/>
    </row>
    <row r="90" spans="2:16" ht="13.5" thickBot="1">
      <c r="B90" s="316"/>
      <c r="C90" s="317"/>
      <c r="D90" s="317"/>
      <c r="E90" s="317"/>
      <c r="F90" s="317"/>
      <c r="G90" s="317"/>
      <c r="H90" s="317"/>
      <c r="I90" s="317"/>
      <c r="J90" s="317"/>
      <c r="K90" s="317"/>
      <c r="L90" s="317"/>
      <c r="M90" s="317"/>
      <c r="N90" s="317"/>
      <c r="O90" s="317"/>
      <c r="P90" s="318"/>
    </row>
    <row r="91" spans="2:16" ht="13.5" thickTop="1"/>
  </sheetData>
  <mergeCells count="78">
    <mergeCell ref="C80:O81"/>
    <mergeCell ref="C82:O83"/>
    <mergeCell ref="C89:E89"/>
    <mergeCell ref="K89:O89"/>
    <mergeCell ref="M64:N64"/>
    <mergeCell ref="M65:N65"/>
    <mergeCell ref="C66:N66"/>
    <mergeCell ref="C68:N68"/>
    <mergeCell ref="C76:O76"/>
    <mergeCell ref="C77:O77"/>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PO DISAN TERCER PISO</vt:lpstr>
      <vt:lpstr>PROPUESTA ECONOMICA(Proponente)</vt:lpstr>
      <vt:lpstr>INDICAR CÓDIGO DEL ITEM DE PAGO</vt:lpstr>
      <vt:lpstr>_GoBack</vt:lpstr>
      <vt:lpstr>'INDICAR CÓDIGO DEL ITEM DE PAGO'!Área_de_impresión</vt:lpstr>
      <vt:lpstr>'PO DISAN TERCER PISO'!Área_de_impresión</vt:lpstr>
      <vt:lpstr>'PROPUESTA ECONOMICA(Proponente)'!Área_de_impresión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ANGELA JOHANA RODRIGUEZ GETZAMA</dc:creator>
  <cp:lastModifiedBy>GIOVANNI MESA SIERRA</cp:lastModifiedBy>
  <cp:lastPrinted>2025-06-16T17:06:34Z</cp:lastPrinted>
  <dcterms:created xsi:type="dcterms:W3CDTF">2025-04-24T22:17:24Z</dcterms:created>
  <dcterms:modified xsi:type="dcterms:W3CDTF">2025-07-23T22:13:55Z</dcterms:modified>
</cp:coreProperties>
</file>