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florence\2025\COTIZACIONES\palacio\"/>
    </mc:Choice>
  </mc:AlternateContent>
  <xr:revisionPtr revIDLastSave="0" documentId="13_ncr:1_{9D1C0838-8D8A-4838-98DD-0289204E84AD}" xr6:coauthVersionLast="47" xr6:coauthVersionMax="47" xr10:uidLastSave="{00000000-0000-0000-0000-000000000000}"/>
  <bookViews>
    <workbookView xWindow="-120" yWindow="-120" windowWidth="20730" windowHeight="11040" xr2:uid="{06BE9433-513C-430D-A1A3-6002E0F1324B}"/>
  </bookViews>
  <sheets>
    <sheet name="cotizacion final" sheetId="1" r:id="rId1"/>
  </sheets>
  <definedNames>
    <definedName name="_xlnm._FilterDatabase" localSheetId="0" hidden="1">'cotizacion final'!$A$3:$M$83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8" i="1" l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47" i="1"/>
  <c r="G41" i="1" l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H5" i="1"/>
  <c r="H4" i="1"/>
  <c r="H82" i="1" l="1"/>
  <c r="H41" i="1"/>
  <c r="H43" i="1" s="1"/>
  <c r="H83" i="1" l="1"/>
</calcChain>
</file>

<file path=xl/sharedStrings.xml><?xml version="1.0" encoding="utf-8"?>
<sst xmlns="http://schemas.openxmlformats.org/spreadsheetml/2006/main" count="145" uniqueCount="129">
  <si>
    <t xml:space="preserve">SISTEMAS HIDRONEUMATICOS </t>
  </si>
  <si>
    <t>DESCRIPCIÓN DE LA NECESIDAD</t>
  </si>
  <si>
    <t>Ítem</t>
  </si>
  <si>
    <t>Ubicación del sistema</t>
  </si>
  <si>
    <t>Ciudad</t>
  </si>
  <si>
    <t>Número y Tipos de Sistema</t>
  </si>
  <si>
    <t>Componentes del Sistema</t>
  </si>
  <si>
    <t>Número de Mantenimientos</t>
  </si>
  <si>
    <t>VALOR POR MANTENIMIENTO</t>
  </si>
  <si>
    <t>VALOR TOTAL DE MANTENIMIENTO</t>
  </si>
  <si>
    <t>Palacio de Justicia de Tunja. Carrera 9 No. 20-62</t>
  </si>
  <si>
    <t>Tunja</t>
  </si>
  <si>
    <t>3 sistemas Hidroneumáticos</t>
  </si>
  <si>
    <t>3 Motobombas 
Marca (2) SIEMENS, (1) MAGNETE
Potencia 5 HP
1 tablero de control</t>
  </si>
  <si>
    <r>
      <t xml:space="preserve"> 1 Motobomba red Contraincendios 
Marca </t>
    </r>
    <r>
      <rPr>
        <sz val="14"/>
        <rFont val="Arial"/>
        <family val="2"/>
      </rPr>
      <t xml:space="preserve">SIEMENS </t>
    </r>
    <r>
      <rPr>
        <sz val="14"/>
        <color rgb="FF000000"/>
        <rFont val="Arial"/>
        <family val="2"/>
      </rPr>
      <t xml:space="preserve">
Potencia 20 HP 
</t>
    </r>
    <r>
      <rPr>
        <sz val="14"/>
        <rFont val="Arial"/>
        <family val="2"/>
      </rPr>
      <t>1 tablero de Control</t>
    </r>
  </si>
  <si>
    <r>
      <t>1 Motobomba red contraincendios  
Marca SIEMENS</t>
    </r>
    <r>
      <rPr>
        <sz val="14"/>
        <color rgb="FFFF0000"/>
        <rFont val="Arial"/>
        <family val="2"/>
      </rPr>
      <t xml:space="preserve">
</t>
    </r>
    <r>
      <rPr>
        <sz val="14"/>
        <color rgb="FF000000"/>
        <rFont val="Arial"/>
        <family val="2"/>
      </rPr>
      <t>Potencia 18 HP
1 tablero de control</t>
    </r>
  </si>
  <si>
    <r>
      <t xml:space="preserve"> 1 Motobomba 
Marca SIEMENS 
Potencia: 6,6 HP 
</t>
    </r>
    <r>
      <rPr>
        <sz val="14"/>
        <rFont val="Arial"/>
        <family val="2"/>
      </rPr>
      <t>1 tablero de Control</t>
    </r>
  </si>
  <si>
    <t>1 tanque subterreneo 15,000 litros apromado.
1 Tanque subterreneo 20,000 litros aproximado.
1 Tanque subterraneo 30,000 litros aproximado</t>
  </si>
  <si>
    <t>Tunja Consejo CSJ</t>
  </si>
  <si>
    <t xml:space="preserve">
2 Tanques aereos de 1,000 litros aproximando cada uno
</t>
  </si>
  <si>
    <t>Sede Juzgados Administrativos y de Familia de Tunja. Carrera 11  No. 17-53</t>
  </si>
  <si>
    <t>1 sistema Hidroneumático</t>
  </si>
  <si>
    <t xml:space="preserve">2, Motobombas maca SIEMENS
Potencia 3 HP
1 Ttablero de Control
</t>
  </si>
  <si>
    <t xml:space="preserve">1 Tanque subterraneo 10,000 litros aproximado. </t>
  </si>
  <si>
    <t>Palacio de Justicia de Chiquinquirá Carrera 7 No. 14-87</t>
  </si>
  <si>
    <t>Chiquinquirá</t>
  </si>
  <si>
    <t xml:space="preserve">
2 Motobombas macra WEG.
potencia 3 HP
1 Tablero de control 
</t>
  </si>
  <si>
    <t xml:space="preserve">1 Tanque subterraneo 10,000 litros aproximado. 
4 Tanques aereos de 1,000 litros cada uno 
</t>
  </si>
  <si>
    <t>Tribunal Superior de Santa Rosa de Viterbo. Calle 9 No. 4-12</t>
  </si>
  <si>
    <t xml:space="preserve">Santa Rosa de Viterbo TRIBUNAL </t>
  </si>
  <si>
    <t>1 sistema Hidroneumático 1 sistema convencional</t>
  </si>
  <si>
    <t>2  Motabombas, 
Marca MAGNETEK
Potencia 3 HP
1 Tablero de Control</t>
  </si>
  <si>
    <t xml:space="preserve">
3 tanques aereo 1,000 litros aproxiado
1 Tanque subterraneo 10,000 litros aproximado
</t>
  </si>
  <si>
    <t>Palacio de Justicia de Santa Rosa de Viterbo. Carrera 5 No. 7-50</t>
  </si>
  <si>
    <t>Santa Rosa de Viterbo PALACIO DE JUSTICIA</t>
  </si>
  <si>
    <t>1 sistema Convencional</t>
  </si>
  <si>
    <r>
      <t>1 Motabomba 10020437 
Marc</t>
    </r>
    <r>
      <rPr>
        <sz val="14"/>
        <rFont val="Arial"/>
        <family val="2"/>
      </rPr>
      <t>a WEG</t>
    </r>
    <r>
      <rPr>
        <sz val="14"/>
        <color rgb="FF000000"/>
        <rFont val="Arial"/>
        <family val="2"/>
      </rPr>
      <t xml:space="preserve">
Potencia</t>
    </r>
    <r>
      <rPr>
        <sz val="14"/>
        <color rgb="FFFF0000"/>
        <rFont val="Arial"/>
        <family val="2"/>
      </rPr>
      <t xml:space="preserve"> </t>
    </r>
    <r>
      <rPr>
        <sz val="14"/>
        <rFont val="Arial"/>
        <family val="2"/>
      </rPr>
      <t xml:space="preserve">1/2 HP
</t>
    </r>
    <r>
      <rPr>
        <sz val="14"/>
        <color rgb="FF000000"/>
        <rFont val="Arial"/>
        <family val="2"/>
      </rPr>
      <t xml:space="preserve">1 Tablero de control </t>
    </r>
  </si>
  <si>
    <t>1 Tanque subterraneo 10,000 litros aproximado. 
2 Tanque aeresos 2,000 litros aproximado cada uno</t>
  </si>
  <si>
    <t>Palacio de Justicia de Sogamoso nueva sede. Carrera 9 No. 12/12/14</t>
  </si>
  <si>
    <t>Sogamoso</t>
  </si>
  <si>
    <t>3 sistema Convencional  sistema hidroneumático</t>
  </si>
  <si>
    <t xml:space="preserve">2 Motabombas agua potable
Marca barnes
Potencia: dos  motobombas 10 HP 
1 Tablero de control </t>
  </si>
  <si>
    <t xml:space="preserve">1 Motabomba RCI JOKEY
Marca TURE
Potencia: 2 HP 
1 Tablero de control </t>
  </si>
  <si>
    <t xml:space="preserve">1 Motabomba RCI 
Marca WEG/NMFIRE
Potencia: 50 HP 
2 Tablero de control </t>
  </si>
  <si>
    <r>
      <t>2 Motabombas Sumergibles 
Marca BARNES
Potencia: 1 HP 
1 Tablero de control</t>
    </r>
    <r>
      <rPr>
        <sz val="14"/>
        <color rgb="FFFF0000"/>
        <rFont val="Arial"/>
        <family val="2"/>
      </rPr>
      <t xml:space="preserve"> </t>
    </r>
  </si>
  <si>
    <t xml:space="preserve">2 Motabombas Sumergibles 
Marca BARNES
Potencia: 2 HP 
1 Tablero de control </t>
  </si>
  <si>
    <r>
      <t xml:space="preserve">2 Motabombas Sumergibles 
Marca BARNES
Potencia: 4,5 HP </t>
    </r>
    <r>
      <rPr>
        <sz val="14"/>
        <color rgb="FFFF0000"/>
        <rFont val="Arial"/>
        <family val="2"/>
      </rPr>
      <t xml:space="preserve">
</t>
    </r>
    <r>
      <rPr>
        <sz val="14"/>
        <rFont val="Arial"/>
        <family val="2"/>
      </rPr>
      <t xml:space="preserve">1 Tablero de control </t>
    </r>
  </si>
  <si>
    <t xml:space="preserve">1 Tanque subterreneo de 80.000 litros aproximo.
</t>
  </si>
  <si>
    <t>Palacio de Justicia de Duitama. Carrera 15 No. 14-23</t>
  </si>
  <si>
    <t>Duitama</t>
  </si>
  <si>
    <t xml:space="preserve">1 Tanque subterraneo 10,000 litros aproximado.
1 Tanque aereo  de 2000 L aproximandamente </t>
  </si>
  <si>
    <t>Palacio de Justicia de Yopal. Carrera 14 No. 13-60</t>
  </si>
  <si>
    <t>Yopal</t>
  </si>
  <si>
    <t>2 sistema Hidroneumático</t>
  </si>
  <si>
    <r>
      <t xml:space="preserve">1 Motabomba red contraincendios 
Marca,  ( WEG)
Potencia 55 HP
</t>
    </r>
    <r>
      <rPr>
        <sz val="14"/>
        <color rgb="FFFF0000"/>
        <rFont val="Arial"/>
        <family val="2"/>
      </rPr>
      <t xml:space="preserve"> </t>
    </r>
    <r>
      <rPr>
        <sz val="14"/>
        <color rgb="FF000000"/>
        <rFont val="Arial"/>
        <family val="2"/>
      </rPr>
      <t>1 Tablero de control</t>
    </r>
  </si>
  <si>
    <t xml:space="preserve">1 Motobomba 
Marca Jokey Pentair
Potencia 1,5 HP
</t>
  </si>
  <si>
    <t>2 Motobombas
 Marca PEDROLLO 
Potencia: 15 HP
1 Tableros de Control</t>
  </si>
  <si>
    <t>1 Tanque subterraneo de 15,000 litros aproximado
1 Tanque aereo de 5,000 litros aprximado</t>
  </si>
  <si>
    <t>Palacio de Justicia sede Antigua</t>
  </si>
  <si>
    <t>1 Bomba sumergible
Marca Pearl
Potetencia 0,7 HP</t>
  </si>
  <si>
    <t>1 tanque subterraneo 5,000 litros aproximado
4 Tanque aereos 1,000 litros aproximado cada uno.</t>
  </si>
  <si>
    <t>Palacio de Justicia de Garagoa. Carrera 10 No. 8A-49</t>
  </si>
  <si>
    <t>Garagoa</t>
  </si>
  <si>
    <t xml:space="preserve">
2 Motobombas 
Macra Barnes
potencia 61 Mca
1 Tablero de control 
</t>
  </si>
  <si>
    <t xml:space="preserve">
1 Motobombas red contraincendios 
Macra Pentair Aurora centrifugal fire pump
Potencia 54BHP
1 Tablero de control 
</t>
  </si>
  <si>
    <t xml:space="preserve">1 Motobomba  Jokey 15-2445700
Marca: Pentair
Potencia 3 Hp
1 tablero de control </t>
  </si>
  <si>
    <t xml:space="preserve">1 Tanque subterraneo 15,000 litros aproximado. </t>
  </si>
  <si>
    <t>Palacio de Justicia de Ramiriquí. Transversal 3 No. 8-*04</t>
  </si>
  <si>
    <t>Ramiriquí</t>
  </si>
  <si>
    <t xml:space="preserve">2 Motobombas macra WEQ.
potencia 3 HP
1 Tablero de control 
</t>
  </si>
  <si>
    <t xml:space="preserve">
1 Motobomba red contraincendios  JU4H-UF20
Macra  CLARKE FIRE PROTECTIONS PRODUCTS, 
potencia 60 BPH
1 Tablero de control 
Bomba trabaja con ACPM
</t>
  </si>
  <si>
    <t>1 Motobomba Jokey 119376
Marca Jokey Pums
Potencia 1,5 Hp
1 Tablero de control</t>
  </si>
  <si>
    <t>SUBTOTALES (SUMA ITEMS 1 AL 12)</t>
  </si>
  <si>
    <t>BOLSA DE REPUESTOS (VALOR DEFINIDO POR LA ENTIDAD NO ES MODIFICABLE)</t>
  </si>
  <si>
    <t>TOTAL MANTENIMIENTOS PREVENTIVOS (COLUMNA H SUMATORIA ITEMS 13 AL 14)</t>
  </si>
  <si>
    <t>MANTENIMIETOS CORRECTIVOS</t>
  </si>
  <si>
    <t>ITEMS</t>
  </si>
  <si>
    <t>UBICACIÓN DEL SISTEMA</t>
  </si>
  <si>
    <t>CIUDAD</t>
  </si>
  <si>
    <t xml:space="preserve">DESCRIMINACIÓN DE MANTENIMIENTO CORRECTIVO A REALIZAR, INLCUYE MANO DE OBRA Y ELEMENTOS ADICIONALES, INTALACIÓN Y PUESTA EN FUNCIONAMIENTO. </t>
  </si>
  <si>
    <t>CANTIDAD</t>
  </si>
  <si>
    <t>VALOR UNITARIO</t>
  </si>
  <si>
    <t>VALOR TOTAL ELEMENTOS INCLUYE IMPUESTOS</t>
  </si>
  <si>
    <t>INSTALACION DE MOTOBOMBA</t>
  </si>
  <si>
    <t>1 bomba Jocky 
Potencia: 3 HP Multietapas
Voltaje: 220V a 230 V
Succión y descaga en 1 Pulgada 1/4</t>
  </si>
  <si>
    <t>Cheque antiretorno de 1 Pulgado y 1/4</t>
  </si>
  <si>
    <t xml:space="preserve"> INTASLACIÓN 1 TABLERO DE CONTROL (CAJA DE CIRCUITO)</t>
  </si>
  <si>
    <t>Presostato</t>
  </si>
  <si>
    <t>Coctactor</t>
  </si>
  <si>
    <t>Termico Break</t>
  </si>
  <si>
    <t>Taco Trifasico</t>
  </si>
  <si>
    <t xml:space="preserve">Monometro para medida de presión </t>
  </si>
  <si>
    <t>Cable  encauchetado 15 metros 3 lineas numero 10</t>
  </si>
  <si>
    <t>Cable encauchetado de 2 lineas Numero 14</t>
  </si>
  <si>
    <t>Tubo en cobre 3/8 numero de metros 10</t>
  </si>
  <si>
    <t>INSTALACIÓN DE VLAVULA DE PIE</t>
  </si>
  <si>
    <t xml:space="preserve">1 Valvula de pie de 1 pulgada 1/4 </t>
  </si>
  <si>
    <t xml:space="preserve">Tubo  galbanizado 3 metros </t>
  </si>
  <si>
    <t>Accesorios de acople dos codos de 1 pulgada y 1/4</t>
  </si>
  <si>
    <t>Registro de corte de 1 Pulgado 1/4</t>
  </si>
  <si>
    <t>INSTALACION DE DESCARGUE FLAUTA CON SUS ACCESORIOS</t>
  </si>
  <si>
    <t>Tubo galbanizado de 3 pulgadas 2 metros</t>
  </si>
  <si>
    <t>Tres (3) T Ranuradas de 3 pulgadas</t>
  </si>
  <si>
    <t>3 Copas ranuradas de 3 Pulgadas a 1 pulgada 1/2</t>
  </si>
  <si>
    <t>3 cheques de 1 pulgada 1/2</t>
  </si>
  <si>
    <t>1 Copa de 3 Pulgadas a 1 pulgada a 1 pulgada 1/4</t>
  </si>
  <si>
    <t>1 tubo galbanizado de 1 pulgada y 1/4 (2 metros)</t>
  </si>
  <si>
    <t>2 Codros de 1 pulgada 1/4</t>
  </si>
  <si>
    <t>2 niple galaganizados de 1 pultada 1/2 de 50 cm de largo</t>
  </si>
  <si>
    <t>Uniones rigidas de 3 pulgasas (se necesitan 12)</t>
  </si>
  <si>
    <t>3 Uniones rigidas de 1 Pulgada 1/2 ( se necesitan 3)</t>
  </si>
  <si>
    <t>4 uniones rigidas de 1 Puñgada y 1/4</t>
  </si>
  <si>
    <t>1 tanque hidroflow 500 litros, instalado</t>
  </si>
  <si>
    <t xml:space="preserve"> 1  Motobomba.
potencia 6 HP
Voltaje: 220V a 230
Succión y descarga en 1 pulgada 1/2</t>
  </si>
  <si>
    <t>Accesorios Bujes de acople 1 pulgada 1/2 para succión y 1 pulgada 1/2 para descague</t>
  </si>
  <si>
    <t xml:space="preserve"> 1 Bomba sumergible  cuerpo plastico de 1.5 HP para aguas lluvias (Incluye limpieza caja de recolección de aguas lluvias)</t>
  </si>
  <si>
    <t xml:space="preserve"> 1 guardamotor.</t>
  </si>
  <si>
    <t>Tubo de 2 pulgadas 5 metros</t>
  </si>
  <si>
    <t>VALOR DE LOS MANTENIMIENTOS CORRECTIVOS (ITEMS 16 AL 18)</t>
  </si>
  <si>
    <t>VALOR PROPUESTA ECONOMICA MANTENIMIENTOS PREVENTIVOS Y CORRECTIVOS  (SUMATORIA ITEMS 15 Y 19)</t>
  </si>
  <si>
    <t>NOMBRE DE LA EMPRESA</t>
  </si>
  <si>
    <t>REPRESENTANTE LEGAL</t>
  </si>
  <si>
    <t>CORREO ELECTRONICO</t>
  </si>
  <si>
    <t>TELEFONO</t>
  </si>
  <si>
    <t xml:space="preserve">
1 Tablero de control 
</t>
  </si>
  <si>
    <r>
      <t xml:space="preserve">NOTA: LOS MANTENIMIENTOS CORRECTIVOS: </t>
    </r>
    <r>
      <rPr>
        <sz val="11"/>
        <color theme="1"/>
        <rFont val="Arial"/>
        <family val="2"/>
      </rPr>
      <t>EL SUMINISTRO E INSTALACIÓN DE LAS MOTOBOMBAS JOKEY POTENCIA 3 HP Y TABLERO DE CONTROL  PARA LA CIUDAD DE TUNJA;  MOTOBOMBA DE POTENCIA 6 HP Y BOMBA SUMERGIBLE 1,5 HP PARA LA CIUDAD DE DUITAMA,  INCLUYE 2 MANTENIMIENTOS PREVENTIVOS POR UN AÑO POSTERIOR A SU INSTALACIÓN POR PARTE DE CONTRATISTA.</t>
    </r>
  </si>
  <si>
    <t>FLORENCE HEALTH SAS</t>
  </si>
  <si>
    <t>ADRIANA MORENO BERNAL</t>
  </si>
  <si>
    <t>florencehealth1820@gmail.com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</si>
</sst>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* #,##0_-;\-* #,##0_-;_-* &quot;-&quot;??_-;_-@_-"/>
    <numFmt numFmtId="165" formatCode="_-[$$-240A]\ * #,##0.00_-;\-[$$-240A]\ * #,##0.00_-;_-[$$-240A]\ * &quot;-&quot;??_-;_-@_-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Arial"/>
      <family val="2"/>
    </font>
    <font>
      <b/>
      <sz val="16"/>
      <color rgb="FF000000"/>
      <name val="Arial"/>
      <family val="2"/>
    </font>
    <font>
      <b/>
      <sz val="14"/>
      <color rgb="FF00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name val="Arial"/>
      <family val="2"/>
    </font>
    <font>
      <sz val="14"/>
      <color rgb="FFFF000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6"/>
      <color rgb="FF000000"/>
      <name val="Arial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49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164" fontId="9" fillId="0" borderId="11" xfId="1" applyNumberFormat="1" applyFont="1" applyFill="1" applyBorder="1" applyAlignment="1">
      <alignment horizontal="center" vertical="center"/>
    </xf>
    <xf numFmtId="165" fontId="5" fillId="0" borderId="0" xfId="0" applyNumberFormat="1" applyFont="1"/>
    <xf numFmtId="43" fontId="5" fillId="0" borderId="0" xfId="1" applyFont="1"/>
    <xf numFmtId="0" fontId="8" fillId="0" borderId="15" xfId="0" applyFont="1" applyBorder="1" applyAlignment="1">
      <alignment horizontal="center" vertical="center"/>
    </xf>
    <xf numFmtId="164" fontId="9" fillId="0" borderId="15" xfId="1" applyNumberFormat="1" applyFont="1" applyFill="1" applyBorder="1" applyAlignment="1">
      <alignment horizontal="center" vertical="center"/>
    </xf>
    <xf numFmtId="0" fontId="8" fillId="0" borderId="19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164" fontId="9" fillId="0" borderId="19" xfId="1" applyNumberFormat="1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4" xfId="0" applyFont="1" applyBorder="1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164" fontId="9" fillId="0" borderId="4" xfId="1" applyNumberFormat="1" applyFont="1" applyFill="1" applyBorder="1" applyAlignment="1">
      <alignment vertical="center"/>
    </xf>
    <xf numFmtId="164" fontId="9" fillId="0" borderId="11" xfId="1" applyNumberFormat="1" applyFont="1" applyFill="1" applyBorder="1" applyAlignment="1">
      <alignment vertical="center"/>
    </xf>
    <xf numFmtId="164" fontId="9" fillId="0" borderId="19" xfId="1" applyNumberFormat="1" applyFont="1" applyFill="1" applyBorder="1" applyAlignment="1">
      <alignment vertical="center"/>
    </xf>
    <xf numFmtId="0" fontId="12" fillId="0" borderId="0" xfId="0" applyFont="1"/>
    <xf numFmtId="43" fontId="12" fillId="0" borderId="0" xfId="1" applyFont="1"/>
    <xf numFmtId="0" fontId="8" fillId="0" borderId="25" xfId="0" applyFont="1" applyBorder="1" applyAlignment="1">
      <alignment horizontal="center" vertical="center"/>
    </xf>
    <xf numFmtId="164" fontId="8" fillId="0" borderId="11" xfId="1" applyNumberFormat="1" applyFont="1" applyFill="1" applyBorder="1" applyAlignment="1">
      <alignment vertical="center" wrapText="1"/>
    </xf>
    <xf numFmtId="164" fontId="9" fillId="0" borderId="15" xfId="1" applyNumberFormat="1" applyFont="1" applyFill="1" applyBorder="1" applyAlignment="1">
      <alignment vertical="center"/>
    </xf>
    <xf numFmtId="43" fontId="5" fillId="0" borderId="0" xfId="0" applyNumberFormat="1" applyFont="1"/>
    <xf numFmtId="0" fontId="8" fillId="0" borderId="28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 vertical="center"/>
    </xf>
    <xf numFmtId="164" fontId="13" fillId="2" borderId="13" xfId="1" applyNumberFormat="1" applyFont="1" applyFill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4" xfId="0" applyFont="1" applyBorder="1" applyAlignment="1">
      <alignment horizontal="justify" vertical="center"/>
    </xf>
    <xf numFmtId="0" fontId="13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25" xfId="0" applyFont="1" applyBorder="1" applyAlignment="1">
      <alignment vertical="center" wrapText="1"/>
    </xf>
    <xf numFmtId="0" fontId="13" fillId="0" borderId="45" xfId="0" applyFont="1" applyBorder="1" applyAlignment="1">
      <alignment horizontal="justify" vertical="center" wrapText="1"/>
    </xf>
    <xf numFmtId="0" fontId="9" fillId="0" borderId="15" xfId="0" applyFont="1" applyBorder="1" applyAlignment="1">
      <alignment horizontal="left" vertical="center"/>
    </xf>
    <xf numFmtId="0" fontId="9" fillId="0" borderId="15" xfId="0" applyFont="1" applyBorder="1" applyAlignment="1">
      <alignment horizontal="center" vertical="center"/>
    </xf>
    <xf numFmtId="164" fontId="9" fillId="0" borderId="17" xfId="1" applyNumberFormat="1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16" fillId="0" borderId="2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3" fillId="0" borderId="15" xfId="2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164" fontId="9" fillId="0" borderId="13" xfId="1" applyNumberFormat="1" applyFont="1" applyFill="1" applyBorder="1" applyAlignment="1">
      <alignment horizontal="center" vertical="center"/>
    </xf>
    <xf numFmtId="164" fontId="9" fillId="0" borderId="17" xfId="1" applyNumberFormat="1" applyFont="1" applyFill="1" applyBorder="1" applyAlignment="1">
      <alignment horizontal="center" vertical="center"/>
    </xf>
    <xf numFmtId="164" fontId="9" fillId="0" borderId="30" xfId="1" applyNumberFormat="1" applyFont="1" applyFill="1" applyBorder="1" applyAlignment="1">
      <alignment horizontal="center" vertical="center"/>
    </xf>
    <xf numFmtId="164" fontId="9" fillId="0" borderId="5" xfId="1" applyNumberFormat="1" applyFont="1" applyFill="1" applyBorder="1" applyAlignment="1">
      <alignment horizontal="center" vertical="center"/>
    </xf>
    <xf numFmtId="164" fontId="9" fillId="0" borderId="46" xfId="1" applyNumberFormat="1" applyFont="1" applyFill="1" applyBorder="1" applyAlignment="1">
      <alignment horizontal="center" vertical="center"/>
    </xf>
    <xf numFmtId="164" fontId="9" fillId="0" borderId="45" xfId="1" applyNumberFormat="1" applyFont="1" applyFill="1" applyBorder="1" applyAlignment="1">
      <alignment horizontal="center" vertical="center"/>
    </xf>
    <xf numFmtId="164" fontId="9" fillId="0" borderId="47" xfId="1" applyNumberFormat="1" applyFont="1" applyFill="1" applyBorder="1" applyAlignment="1">
      <alignment horizontal="center" vertical="center"/>
    </xf>
    <xf numFmtId="164" fontId="9" fillId="0" borderId="17" xfId="0" applyNumberFormat="1" applyFont="1" applyBorder="1" applyAlignment="1">
      <alignment horizontal="center" vertical="center"/>
    </xf>
    <xf numFmtId="164" fontId="13" fillId="2" borderId="30" xfId="0" applyNumberFormat="1" applyFont="1" applyFill="1" applyBorder="1" applyAlignment="1">
      <alignment horizontal="center" vertical="center"/>
    </xf>
    <xf numFmtId="164" fontId="13" fillId="2" borderId="5" xfId="1" applyNumberFormat="1" applyFont="1" applyFill="1" applyBorder="1" applyAlignment="1">
      <alignment horizontal="center"/>
    </xf>
    <xf numFmtId="164" fontId="13" fillId="2" borderId="5" xfId="0" applyNumberFormat="1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0" fontId="8" fillId="0" borderId="25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8" xfId="0" applyFont="1" applyBorder="1" applyAlignment="1">
      <alignment vertical="center" wrapText="1"/>
    </xf>
    <xf numFmtId="0" fontId="10" fillId="0" borderId="10" xfId="0" applyFont="1" applyBorder="1" applyAlignment="1">
      <alignment vertical="center" wrapText="1"/>
    </xf>
    <xf numFmtId="0" fontId="10" fillId="0" borderId="14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15" xfId="0" applyFont="1" applyBorder="1" applyAlignment="1">
      <alignment wrapText="1"/>
    </xf>
    <xf numFmtId="0" fontId="9" fillId="0" borderId="16" xfId="0" applyFont="1" applyBorder="1" applyAlignment="1">
      <alignment horizontal="center" vertical="center"/>
    </xf>
    <xf numFmtId="0" fontId="16" fillId="0" borderId="16" xfId="0" applyFont="1" applyBorder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6" fillId="0" borderId="2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4" fillId="0" borderId="35" xfId="0" applyFont="1" applyBorder="1" applyAlignment="1">
      <alignment horizontal="center" vertical="center" wrapText="1"/>
    </xf>
    <xf numFmtId="0" fontId="6" fillId="2" borderId="37" xfId="0" applyFont="1" applyFill="1" applyBorder="1" applyAlignment="1">
      <alignment horizontal="center" vertical="center" wrapText="1"/>
    </xf>
    <xf numFmtId="0" fontId="6" fillId="2" borderId="38" xfId="0" applyFont="1" applyFill="1" applyBorder="1" applyAlignment="1">
      <alignment horizontal="center" vertical="center" wrapText="1"/>
    </xf>
    <xf numFmtId="0" fontId="6" fillId="2" borderId="39" xfId="0" applyFont="1" applyFill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left" vertical="center"/>
    </xf>
    <xf numFmtId="0" fontId="9" fillId="0" borderId="16" xfId="0" applyFont="1" applyBorder="1" applyAlignment="1">
      <alignment horizontal="left" vertical="center"/>
    </xf>
    <xf numFmtId="0" fontId="9" fillId="0" borderId="35" xfId="0" applyFont="1" applyBorder="1" applyAlignment="1">
      <alignment horizontal="left" vertical="center"/>
    </xf>
    <xf numFmtId="0" fontId="15" fillId="0" borderId="15" xfId="0" applyFont="1" applyBorder="1" applyAlignment="1">
      <alignment horizontal="justify" vertical="center" wrapText="1"/>
    </xf>
    <xf numFmtId="0" fontId="16" fillId="0" borderId="16" xfId="0" applyFont="1" applyBorder="1" applyAlignment="1">
      <alignment horizontal="left" vertical="center" wrapText="1"/>
    </xf>
    <xf numFmtId="0" fontId="16" fillId="0" borderId="35" xfId="0" applyFont="1" applyBorder="1" applyAlignment="1">
      <alignment horizontal="left" vertical="center" wrapText="1"/>
    </xf>
    <xf numFmtId="0" fontId="15" fillId="0" borderId="16" xfId="0" applyFont="1" applyBorder="1" applyAlignment="1">
      <alignment horizontal="center" vertical="center" wrapText="1"/>
    </xf>
    <xf numFmtId="0" fontId="15" fillId="0" borderId="35" xfId="0" applyFont="1" applyBorder="1" applyAlignment="1">
      <alignment horizontal="center" vertical="center" wrapText="1"/>
    </xf>
    <xf numFmtId="0" fontId="13" fillId="0" borderId="15" xfId="0" applyFont="1" applyBorder="1" applyAlignment="1">
      <alignment horizontal="justify" vertical="center"/>
    </xf>
    <xf numFmtId="0" fontId="9" fillId="0" borderId="15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9" fillId="0" borderId="28" xfId="0" applyFont="1" applyBorder="1" applyAlignment="1">
      <alignment horizontal="center" vertical="center"/>
    </xf>
    <xf numFmtId="0" fontId="16" fillId="0" borderId="15" xfId="0" applyFont="1" applyBorder="1" applyAlignment="1">
      <alignment horizontal="left" vertical="center" wrapText="1"/>
    </xf>
    <xf numFmtId="0" fontId="9" fillId="0" borderId="42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 wrapText="1"/>
    </xf>
    <xf numFmtId="0" fontId="9" fillId="0" borderId="25" xfId="0" applyFont="1" applyBorder="1" applyAlignment="1">
      <alignment horizontal="center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13" fillId="0" borderId="26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12" fillId="0" borderId="0" xfId="0" applyFont="1" applyAlignment="1">
      <alignment horizontal="justify" vertical="center"/>
    </xf>
    <xf numFmtId="0" fontId="16" fillId="0" borderId="28" xfId="0" applyFont="1" applyBorder="1" applyAlignment="1">
      <alignment horizontal="left" vertical="center" wrapText="1"/>
    </xf>
    <xf numFmtId="0" fontId="13" fillId="2" borderId="1" xfId="0" applyFont="1" applyFill="1" applyBorder="1" applyAlignment="1">
      <alignment horizontal="center" vertical="center"/>
    </xf>
    <xf numFmtId="0" fontId="13" fillId="2" borderId="2" xfId="0" applyFont="1" applyFill="1" applyBorder="1" applyAlignment="1">
      <alignment horizontal="center" vertical="center"/>
    </xf>
    <xf numFmtId="0" fontId="13" fillId="2" borderId="41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justify" vertical="center"/>
    </xf>
    <xf numFmtId="0" fontId="2" fillId="0" borderId="15" xfId="0" applyFont="1" applyBorder="1" applyAlignment="1">
      <alignment horizontal="left" vertical="center"/>
    </xf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florencehealth1820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61E727-91FE-4FE3-AD8D-E6209AE336F5}">
  <sheetPr>
    <tabColor rgb="FFFFC000"/>
  </sheetPr>
  <dimension ref="A1:M120"/>
  <sheetViews>
    <sheetView tabSelected="1" zoomScale="60" zoomScaleNormal="60" workbookViewId="0">
      <pane ySplit="1" topLeftCell="A76" activePane="bottomLeft" state="frozen"/>
      <selection pane="bottomLeft" activeCell="G76" sqref="G76"/>
    </sheetView>
  </sheetViews>
  <sheetFormatPr baseColWidth="10" defaultRowHeight="14.25" x14ac:dyDescent="0.2"/>
  <cols>
    <col min="1" max="1" width="11.5703125" style="1" customWidth="1"/>
    <col min="2" max="2" width="26.140625" style="2" customWidth="1"/>
    <col min="3" max="3" width="18.5703125" style="2" customWidth="1"/>
    <col min="4" max="4" width="19.7109375" style="2" customWidth="1"/>
    <col min="5" max="5" width="64.7109375" style="2" customWidth="1"/>
    <col min="6" max="6" width="23.7109375" style="53" customWidth="1"/>
    <col min="7" max="7" width="25.28515625" style="2" customWidth="1"/>
    <col min="8" max="8" width="26.42578125" style="2" customWidth="1"/>
    <col min="9" max="9" width="16.28515625" style="2" bestFit="1" customWidth="1"/>
    <col min="10" max="10" width="19" style="2" bestFit="1" customWidth="1"/>
    <col min="11" max="11" width="14" style="2" bestFit="1" customWidth="1"/>
    <col min="12" max="12" width="17.7109375" style="2" customWidth="1"/>
    <col min="13" max="13" width="18.42578125" style="2" customWidth="1"/>
    <col min="14" max="16384" width="11.42578125" style="2"/>
  </cols>
  <sheetData>
    <row r="1" spans="1:13" ht="24.75" customHeight="1" thickBot="1" x14ac:dyDescent="0.25">
      <c r="A1" s="83" t="s">
        <v>0</v>
      </c>
      <c r="B1" s="84"/>
      <c r="C1" s="84"/>
      <c r="D1" s="84"/>
      <c r="E1" s="84"/>
      <c r="F1" s="84"/>
      <c r="G1" s="84"/>
      <c r="H1" s="85"/>
    </row>
    <row r="2" spans="1:13" ht="27" customHeight="1" thickBot="1" x14ac:dyDescent="0.25">
      <c r="A2" s="86" t="s">
        <v>1</v>
      </c>
      <c r="B2" s="87"/>
      <c r="C2" s="87"/>
      <c r="D2" s="87"/>
      <c r="E2" s="87"/>
      <c r="F2" s="87"/>
      <c r="G2" s="87"/>
      <c r="H2" s="88"/>
    </row>
    <row r="3" spans="1:13" ht="57.75" customHeight="1" thickBot="1" x14ac:dyDescent="0.25">
      <c r="A3" s="3" t="s">
        <v>2</v>
      </c>
      <c r="B3" s="4" t="s">
        <v>3</v>
      </c>
      <c r="C3" s="5" t="s">
        <v>4</v>
      </c>
      <c r="D3" s="6" t="s">
        <v>5</v>
      </c>
      <c r="E3" s="5" t="s">
        <v>6</v>
      </c>
      <c r="F3" s="5" t="s">
        <v>7</v>
      </c>
      <c r="G3" s="5" t="s">
        <v>8</v>
      </c>
      <c r="H3" s="7" t="s">
        <v>9</v>
      </c>
    </row>
    <row r="4" spans="1:13" ht="75.75" customHeight="1" x14ac:dyDescent="0.2">
      <c r="A4" s="89">
        <v>1</v>
      </c>
      <c r="B4" s="92" t="s">
        <v>10</v>
      </c>
      <c r="C4" s="92" t="s">
        <v>11</v>
      </c>
      <c r="D4" s="92" t="s">
        <v>12</v>
      </c>
      <c r="E4" s="69" t="s">
        <v>13</v>
      </c>
      <c r="F4" s="8">
        <v>2</v>
      </c>
      <c r="G4" s="9">
        <v>1800000</v>
      </c>
      <c r="H4" s="56">
        <f>(F4*G4)</f>
        <v>3600000</v>
      </c>
      <c r="J4" s="10"/>
      <c r="M4" s="11"/>
    </row>
    <row r="5" spans="1:13" ht="77.25" customHeight="1" x14ac:dyDescent="0.2">
      <c r="A5" s="90"/>
      <c r="B5" s="93"/>
      <c r="C5" s="93"/>
      <c r="D5" s="93"/>
      <c r="E5" s="70" t="s">
        <v>14</v>
      </c>
      <c r="F5" s="12">
        <v>2</v>
      </c>
      <c r="G5" s="13">
        <v>750000</v>
      </c>
      <c r="H5" s="57">
        <f t="shared" ref="H5:H40" si="0">(F5*G5)</f>
        <v>1500000</v>
      </c>
      <c r="J5" s="10"/>
      <c r="M5" s="11"/>
    </row>
    <row r="6" spans="1:13" ht="73.5" customHeight="1" x14ac:dyDescent="0.2">
      <c r="A6" s="90"/>
      <c r="B6" s="93"/>
      <c r="C6" s="93"/>
      <c r="D6" s="93"/>
      <c r="E6" s="70" t="s">
        <v>15</v>
      </c>
      <c r="F6" s="12">
        <v>2</v>
      </c>
      <c r="G6" s="13">
        <v>750000</v>
      </c>
      <c r="H6" s="57">
        <f t="shared" si="0"/>
        <v>1500000</v>
      </c>
      <c r="J6" s="10"/>
      <c r="M6" s="11"/>
    </row>
    <row r="7" spans="1:13" ht="75" customHeight="1" x14ac:dyDescent="0.2">
      <c r="A7" s="90"/>
      <c r="B7" s="93"/>
      <c r="C7" s="93"/>
      <c r="D7" s="93"/>
      <c r="E7" s="70" t="s">
        <v>16</v>
      </c>
      <c r="F7" s="12">
        <v>2</v>
      </c>
      <c r="G7" s="13">
        <v>750000</v>
      </c>
      <c r="H7" s="57">
        <f t="shared" si="0"/>
        <v>1500000</v>
      </c>
      <c r="M7" s="11"/>
    </row>
    <row r="8" spans="1:13" ht="73.5" customHeight="1" thickBot="1" x14ac:dyDescent="0.25">
      <c r="A8" s="91"/>
      <c r="B8" s="94"/>
      <c r="C8" s="94"/>
      <c r="D8" s="94"/>
      <c r="E8" s="14" t="s">
        <v>17</v>
      </c>
      <c r="F8" s="15">
        <v>1</v>
      </c>
      <c r="G8" s="16">
        <v>2800000</v>
      </c>
      <c r="H8" s="58">
        <f t="shared" si="0"/>
        <v>2800000</v>
      </c>
    </row>
    <row r="9" spans="1:13" ht="72.75" thickBot="1" x14ac:dyDescent="0.25">
      <c r="A9" s="17">
        <v>2</v>
      </c>
      <c r="B9" s="18" t="s">
        <v>18</v>
      </c>
      <c r="C9" s="18" t="s">
        <v>11</v>
      </c>
      <c r="D9" s="18">
        <v>0</v>
      </c>
      <c r="E9" s="19" t="s">
        <v>19</v>
      </c>
      <c r="F9" s="20">
        <v>1</v>
      </c>
      <c r="G9" s="21">
        <v>400000</v>
      </c>
      <c r="H9" s="59">
        <f t="shared" si="0"/>
        <v>400000</v>
      </c>
      <c r="M9" s="11"/>
    </row>
    <row r="10" spans="1:13" ht="68.25" customHeight="1" x14ac:dyDescent="0.2">
      <c r="A10" s="95">
        <v>3</v>
      </c>
      <c r="B10" s="97" t="s">
        <v>20</v>
      </c>
      <c r="C10" s="97" t="s">
        <v>11</v>
      </c>
      <c r="D10" s="97" t="s">
        <v>21</v>
      </c>
      <c r="E10" s="71" t="s">
        <v>22</v>
      </c>
      <c r="F10" s="8">
        <v>2</v>
      </c>
      <c r="G10" s="22">
        <v>1000000</v>
      </c>
      <c r="H10" s="56">
        <f t="shared" si="0"/>
        <v>2000000</v>
      </c>
      <c r="M10" s="11"/>
    </row>
    <row r="11" spans="1:13" ht="52.5" customHeight="1" thickBot="1" x14ac:dyDescent="0.3">
      <c r="A11" s="96"/>
      <c r="B11" s="98"/>
      <c r="C11" s="98"/>
      <c r="D11" s="98"/>
      <c r="E11" s="14" t="s">
        <v>23</v>
      </c>
      <c r="F11" s="15">
        <v>1</v>
      </c>
      <c r="G11" s="23">
        <v>1000000</v>
      </c>
      <c r="H11" s="60">
        <f t="shared" si="0"/>
        <v>1000000</v>
      </c>
      <c r="L11" s="24"/>
      <c r="M11" s="25"/>
    </row>
    <row r="12" spans="1:13" ht="75" customHeight="1" x14ac:dyDescent="0.2">
      <c r="A12" s="99">
        <v>4</v>
      </c>
      <c r="B12" s="100" t="s">
        <v>24</v>
      </c>
      <c r="C12" s="100" t="s">
        <v>25</v>
      </c>
      <c r="D12" s="100" t="s">
        <v>21</v>
      </c>
      <c r="E12" s="71" t="s">
        <v>26</v>
      </c>
      <c r="F12" s="26">
        <v>2</v>
      </c>
      <c r="G12" s="22">
        <v>1000000</v>
      </c>
      <c r="H12" s="61">
        <f t="shared" si="0"/>
        <v>2000000</v>
      </c>
    </row>
    <row r="13" spans="1:13" ht="36.75" thickBot="1" x14ac:dyDescent="0.25">
      <c r="A13" s="91"/>
      <c r="B13" s="94"/>
      <c r="C13" s="94"/>
      <c r="D13" s="94"/>
      <c r="E13" s="14" t="s">
        <v>27</v>
      </c>
      <c r="F13" s="15">
        <v>1</v>
      </c>
      <c r="G13" s="23">
        <v>1200000</v>
      </c>
      <c r="H13" s="58">
        <f t="shared" si="0"/>
        <v>1200000</v>
      </c>
      <c r="M13" s="11"/>
    </row>
    <row r="14" spans="1:13" ht="72" x14ac:dyDescent="0.2">
      <c r="A14" s="89">
        <v>5</v>
      </c>
      <c r="B14" s="92" t="s">
        <v>28</v>
      </c>
      <c r="C14" s="92" t="s">
        <v>29</v>
      </c>
      <c r="D14" s="101" t="s">
        <v>30</v>
      </c>
      <c r="E14" s="72" t="s">
        <v>31</v>
      </c>
      <c r="F14" s="8">
        <v>2</v>
      </c>
      <c r="G14" s="27">
        <v>1000000</v>
      </c>
      <c r="H14" s="56">
        <f t="shared" si="0"/>
        <v>2000000</v>
      </c>
      <c r="M14" s="11"/>
    </row>
    <row r="15" spans="1:13" ht="72.75" thickBot="1" x14ac:dyDescent="0.25">
      <c r="A15" s="91"/>
      <c r="B15" s="94"/>
      <c r="C15" s="94"/>
      <c r="D15" s="102"/>
      <c r="E15" s="73" t="s">
        <v>32</v>
      </c>
      <c r="F15" s="15">
        <v>1</v>
      </c>
      <c r="G15" s="23">
        <v>1500000</v>
      </c>
      <c r="H15" s="58">
        <f t="shared" si="0"/>
        <v>1500000</v>
      </c>
      <c r="M15" s="11"/>
    </row>
    <row r="16" spans="1:13" ht="72" x14ac:dyDescent="0.2">
      <c r="A16" s="89">
        <v>6</v>
      </c>
      <c r="B16" s="92" t="s">
        <v>33</v>
      </c>
      <c r="C16" s="92" t="s">
        <v>34</v>
      </c>
      <c r="D16" s="101" t="s">
        <v>35</v>
      </c>
      <c r="E16" s="72" t="s">
        <v>36</v>
      </c>
      <c r="F16" s="8">
        <v>2</v>
      </c>
      <c r="G16" s="22">
        <v>800000</v>
      </c>
      <c r="H16" s="56">
        <f t="shared" si="0"/>
        <v>1600000</v>
      </c>
      <c r="M16" s="11"/>
    </row>
    <row r="17" spans="1:13" ht="54.75" thickBot="1" x14ac:dyDescent="0.25">
      <c r="A17" s="91"/>
      <c r="B17" s="94"/>
      <c r="C17" s="94"/>
      <c r="D17" s="102"/>
      <c r="E17" s="73" t="s">
        <v>37</v>
      </c>
      <c r="F17" s="15">
        <v>1</v>
      </c>
      <c r="G17" s="23">
        <v>1300000</v>
      </c>
      <c r="H17" s="58">
        <f t="shared" si="0"/>
        <v>1300000</v>
      </c>
    </row>
    <row r="18" spans="1:13" ht="72" x14ac:dyDescent="0.2">
      <c r="A18" s="89">
        <v>7</v>
      </c>
      <c r="B18" s="92" t="s">
        <v>38</v>
      </c>
      <c r="C18" s="92" t="s">
        <v>39</v>
      </c>
      <c r="D18" s="101" t="s">
        <v>40</v>
      </c>
      <c r="E18" s="74" t="s">
        <v>41</v>
      </c>
      <c r="F18" s="67">
        <v>2</v>
      </c>
      <c r="G18" s="22">
        <v>1000000</v>
      </c>
      <c r="H18" s="56">
        <f t="shared" si="0"/>
        <v>2000000</v>
      </c>
      <c r="I18" s="11"/>
      <c r="J18" s="11"/>
    </row>
    <row r="19" spans="1:13" ht="72" x14ac:dyDescent="0.2">
      <c r="A19" s="90"/>
      <c r="B19" s="93"/>
      <c r="C19" s="93"/>
      <c r="D19" s="103"/>
      <c r="E19" s="75" t="s">
        <v>42</v>
      </c>
      <c r="F19" s="12">
        <v>2</v>
      </c>
      <c r="G19" s="28">
        <v>1000000</v>
      </c>
      <c r="H19" s="57">
        <f t="shared" si="0"/>
        <v>2000000</v>
      </c>
      <c r="I19" s="11"/>
      <c r="J19" s="11"/>
    </row>
    <row r="20" spans="1:13" ht="72" x14ac:dyDescent="0.2">
      <c r="A20" s="90"/>
      <c r="B20" s="93"/>
      <c r="C20" s="93"/>
      <c r="D20" s="103"/>
      <c r="E20" s="75" t="s">
        <v>43</v>
      </c>
      <c r="F20" s="12">
        <v>2</v>
      </c>
      <c r="G20" s="28">
        <v>800000</v>
      </c>
      <c r="H20" s="57">
        <f t="shared" si="0"/>
        <v>1600000</v>
      </c>
      <c r="I20" s="11"/>
      <c r="J20" s="11"/>
    </row>
    <row r="21" spans="1:13" ht="72" x14ac:dyDescent="0.2">
      <c r="A21" s="90"/>
      <c r="B21" s="93"/>
      <c r="C21" s="93"/>
      <c r="D21" s="103"/>
      <c r="E21" s="75" t="s">
        <v>44</v>
      </c>
      <c r="F21" s="12">
        <v>2</v>
      </c>
      <c r="G21" s="28">
        <v>500000</v>
      </c>
      <c r="H21" s="57">
        <f t="shared" si="0"/>
        <v>1000000</v>
      </c>
      <c r="I21" s="11"/>
      <c r="J21" s="11"/>
      <c r="M21" s="11"/>
    </row>
    <row r="22" spans="1:13" ht="72" x14ac:dyDescent="0.2">
      <c r="A22" s="90"/>
      <c r="B22" s="93"/>
      <c r="C22" s="93"/>
      <c r="D22" s="103"/>
      <c r="E22" s="75" t="s">
        <v>45</v>
      </c>
      <c r="F22" s="12">
        <v>2</v>
      </c>
      <c r="G22" s="28">
        <v>500000</v>
      </c>
      <c r="H22" s="57">
        <f t="shared" si="0"/>
        <v>1000000</v>
      </c>
      <c r="I22" s="11"/>
      <c r="J22" s="11"/>
      <c r="M22" s="29"/>
    </row>
    <row r="23" spans="1:13" ht="72" x14ac:dyDescent="0.2">
      <c r="A23" s="90"/>
      <c r="B23" s="93"/>
      <c r="C23" s="93"/>
      <c r="D23" s="103"/>
      <c r="E23" s="75" t="s">
        <v>46</v>
      </c>
      <c r="F23" s="12">
        <v>2</v>
      </c>
      <c r="G23" s="28">
        <v>500000</v>
      </c>
      <c r="H23" s="57">
        <f t="shared" si="0"/>
        <v>1000000</v>
      </c>
      <c r="I23" s="11"/>
      <c r="J23" s="11"/>
      <c r="M23" s="29"/>
    </row>
    <row r="24" spans="1:13" ht="36.75" thickBot="1" x14ac:dyDescent="0.25">
      <c r="A24" s="91"/>
      <c r="B24" s="94"/>
      <c r="C24" s="94"/>
      <c r="D24" s="102"/>
      <c r="E24" s="76" t="s">
        <v>47</v>
      </c>
      <c r="F24" s="68">
        <v>1</v>
      </c>
      <c r="G24" s="23">
        <v>1000000</v>
      </c>
      <c r="H24" s="58">
        <f t="shared" si="0"/>
        <v>1000000</v>
      </c>
      <c r="M24" s="11"/>
    </row>
    <row r="25" spans="1:13" ht="39" customHeight="1" x14ac:dyDescent="0.2">
      <c r="A25" s="89">
        <v>8</v>
      </c>
      <c r="B25" s="92" t="s">
        <v>48</v>
      </c>
      <c r="C25" s="92" t="s">
        <v>49</v>
      </c>
      <c r="D25" s="92" t="s">
        <v>21</v>
      </c>
      <c r="E25" s="71" t="s">
        <v>124</v>
      </c>
      <c r="F25" s="26">
        <v>2</v>
      </c>
      <c r="G25" s="22">
        <v>800000</v>
      </c>
      <c r="H25" s="61">
        <f t="shared" si="0"/>
        <v>1600000</v>
      </c>
      <c r="M25" s="29"/>
    </row>
    <row r="26" spans="1:13" ht="44.25" customHeight="1" thickBot="1" x14ac:dyDescent="0.25">
      <c r="A26" s="104"/>
      <c r="B26" s="105"/>
      <c r="C26" s="105"/>
      <c r="D26" s="105"/>
      <c r="E26" s="77" t="s">
        <v>50</v>
      </c>
      <c r="F26" s="30">
        <v>1</v>
      </c>
      <c r="G26" s="23">
        <v>1400000</v>
      </c>
      <c r="H26" s="62">
        <f t="shared" si="0"/>
        <v>1400000</v>
      </c>
    </row>
    <row r="27" spans="1:13" ht="72" x14ac:dyDescent="0.2">
      <c r="A27" s="89">
        <v>9</v>
      </c>
      <c r="B27" s="92" t="s">
        <v>51</v>
      </c>
      <c r="C27" s="92" t="s">
        <v>52</v>
      </c>
      <c r="D27" s="92" t="s">
        <v>53</v>
      </c>
      <c r="E27" s="69" t="s">
        <v>54</v>
      </c>
      <c r="F27" s="8">
        <v>2</v>
      </c>
      <c r="G27" s="22">
        <v>2000000</v>
      </c>
      <c r="H27" s="56">
        <f t="shared" si="0"/>
        <v>4000000</v>
      </c>
    </row>
    <row r="28" spans="1:13" ht="72" x14ac:dyDescent="0.2">
      <c r="A28" s="90"/>
      <c r="B28" s="93"/>
      <c r="C28" s="93"/>
      <c r="D28" s="93"/>
      <c r="E28" s="70" t="s">
        <v>55</v>
      </c>
      <c r="F28" s="12">
        <v>2</v>
      </c>
      <c r="G28" s="28">
        <v>2000000</v>
      </c>
      <c r="H28" s="57">
        <f t="shared" si="0"/>
        <v>4000000</v>
      </c>
    </row>
    <row r="29" spans="1:13" ht="72" x14ac:dyDescent="0.2">
      <c r="A29" s="90"/>
      <c r="B29" s="93"/>
      <c r="C29" s="93"/>
      <c r="D29" s="93"/>
      <c r="E29" s="70" t="s">
        <v>56</v>
      </c>
      <c r="F29" s="26">
        <v>2</v>
      </c>
      <c r="G29" s="28">
        <v>2000000</v>
      </c>
      <c r="H29" s="57">
        <f t="shared" si="0"/>
        <v>4000000</v>
      </c>
    </row>
    <row r="30" spans="1:13" ht="48" customHeight="1" thickBot="1" x14ac:dyDescent="0.25">
      <c r="A30" s="91"/>
      <c r="B30" s="94"/>
      <c r="C30" s="94"/>
      <c r="D30" s="94"/>
      <c r="E30" s="14" t="s">
        <v>57</v>
      </c>
      <c r="F30" s="15">
        <v>1</v>
      </c>
      <c r="G30" s="23">
        <v>3000000</v>
      </c>
      <c r="H30" s="58">
        <f t="shared" si="0"/>
        <v>3000000</v>
      </c>
    </row>
    <row r="31" spans="1:13" ht="59.25" customHeight="1" x14ac:dyDescent="0.2">
      <c r="A31" s="89">
        <v>10</v>
      </c>
      <c r="B31" s="92" t="s">
        <v>58</v>
      </c>
      <c r="C31" s="92" t="s">
        <v>52</v>
      </c>
      <c r="D31" s="92" t="s">
        <v>21</v>
      </c>
      <c r="E31" s="69" t="s">
        <v>59</v>
      </c>
      <c r="F31" s="8">
        <v>2</v>
      </c>
      <c r="G31" s="22">
        <v>1000000</v>
      </c>
      <c r="H31" s="56">
        <f t="shared" si="0"/>
        <v>2000000</v>
      </c>
    </row>
    <row r="32" spans="1:13" ht="48" customHeight="1" thickBot="1" x14ac:dyDescent="0.25">
      <c r="A32" s="91"/>
      <c r="B32" s="94"/>
      <c r="C32" s="94"/>
      <c r="D32" s="94"/>
      <c r="E32" s="14" t="s">
        <v>60</v>
      </c>
      <c r="F32" s="15">
        <v>1</v>
      </c>
      <c r="G32" s="23">
        <v>1500000</v>
      </c>
      <c r="H32" s="58">
        <f t="shared" si="0"/>
        <v>1500000</v>
      </c>
    </row>
    <row r="33" spans="1:8" ht="93" customHeight="1" x14ac:dyDescent="0.2">
      <c r="A33" s="89">
        <v>11</v>
      </c>
      <c r="B33" s="92" t="s">
        <v>61</v>
      </c>
      <c r="C33" s="92" t="s">
        <v>62</v>
      </c>
      <c r="D33" s="92" t="s">
        <v>21</v>
      </c>
      <c r="E33" s="69" t="s">
        <v>63</v>
      </c>
      <c r="F33" s="67">
        <v>2</v>
      </c>
      <c r="G33" s="22">
        <v>1300000</v>
      </c>
      <c r="H33" s="56">
        <f t="shared" si="0"/>
        <v>2600000</v>
      </c>
    </row>
    <row r="34" spans="1:8" ht="89.25" customHeight="1" x14ac:dyDescent="0.25">
      <c r="A34" s="90"/>
      <c r="B34" s="93"/>
      <c r="C34" s="93"/>
      <c r="D34" s="93"/>
      <c r="E34" s="78" t="s">
        <v>64</v>
      </c>
      <c r="F34" s="12">
        <v>2</v>
      </c>
      <c r="G34" s="28">
        <v>900000</v>
      </c>
      <c r="H34" s="57">
        <f t="shared" si="0"/>
        <v>1800000</v>
      </c>
    </row>
    <row r="35" spans="1:8" ht="77.25" customHeight="1" x14ac:dyDescent="0.2">
      <c r="A35" s="90"/>
      <c r="B35" s="93"/>
      <c r="C35" s="93"/>
      <c r="D35" s="93"/>
      <c r="E35" s="70" t="s">
        <v>65</v>
      </c>
      <c r="F35" s="12">
        <v>2</v>
      </c>
      <c r="G35" s="28">
        <v>900000</v>
      </c>
      <c r="H35" s="57">
        <f t="shared" si="0"/>
        <v>1800000</v>
      </c>
    </row>
    <row r="36" spans="1:8" ht="35.25" customHeight="1" thickBot="1" x14ac:dyDescent="0.25">
      <c r="A36" s="91"/>
      <c r="B36" s="94"/>
      <c r="C36" s="94"/>
      <c r="D36" s="94"/>
      <c r="E36" s="14" t="s">
        <v>66</v>
      </c>
      <c r="F36" s="15">
        <v>1</v>
      </c>
      <c r="G36" s="23">
        <v>1000000</v>
      </c>
      <c r="H36" s="58">
        <f t="shared" si="0"/>
        <v>1000000</v>
      </c>
    </row>
    <row r="37" spans="1:8" ht="54" x14ac:dyDescent="0.2">
      <c r="A37" s="89">
        <v>12</v>
      </c>
      <c r="B37" s="92" t="s">
        <v>67</v>
      </c>
      <c r="C37" s="92" t="s">
        <v>68</v>
      </c>
      <c r="D37" s="92" t="s">
        <v>21</v>
      </c>
      <c r="E37" s="69" t="s">
        <v>69</v>
      </c>
      <c r="F37" s="8">
        <v>2</v>
      </c>
      <c r="G37" s="22">
        <v>800000</v>
      </c>
      <c r="H37" s="56">
        <f t="shared" si="0"/>
        <v>1600000</v>
      </c>
    </row>
    <row r="38" spans="1:8" ht="115.5" customHeight="1" x14ac:dyDescent="0.2">
      <c r="A38" s="90"/>
      <c r="B38" s="93"/>
      <c r="C38" s="93"/>
      <c r="D38" s="93"/>
      <c r="E38" s="70" t="s">
        <v>70</v>
      </c>
      <c r="F38" s="12">
        <v>2</v>
      </c>
      <c r="G38" s="28">
        <v>800000</v>
      </c>
      <c r="H38" s="57">
        <f t="shared" si="0"/>
        <v>1600000</v>
      </c>
    </row>
    <row r="39" spans="1:8" ht="72" x14ac:dyDescent="0.2">
      <c r="A39" s="90"/>
      <c r="B39" s="93"/>
      <c r="C39" s="93"/>
      <c r="D39" s="93"/>
      <c r="E39" s="70" t="s">
        <v>71</v>
      </c>
      <c r="F39" s="26">
        <v>2</v>
      </c>
      <c r="G39" s="28">
        <v>800000</v>
      </c>
      <c r="H39" s="57">
        <f t="shared" si="0"/>
        <v>1600000</v>
      </c>
    </row>
    <row r="40" spans="1:8" ht="38.25" customHeight="1" thickBot="1" x14ac:dyDescent="0.25">
      <c r="A40" s="91"/>
      <c r="B40" s="94"/>
      <c r="C40" s="94"/>
      <c r="D40" s="94"/>
      <c r="E40" s="14" t="s">
        <v>66</v>
      </c>
      <c r="F40" s="15">
        <v>1</v>
      </c>
      <c r="G40" s="23">
        <v>900000</v>
      </c>
      <c r="H40" s="58">
        <f t="shared" si="0"/>
        <v>900000</v>
      </c>
    </row>
    <row r="41" spans="1:8" ht="27.75" customHeight="1" x14ac:dyDescent="0.2">
      <c r="A41" s="31">
        <v>13</v>
      </c>
      <c r="B41" s="106" t="s">
        <v>72</v>
      </c>
      <c r="C41" s="107"/>
      <c r="D41" s="107"/>
      <c r="E41" s="107"/>
      <c r="F41" s="107"/>
      <c r="G41" s="32">
        <f>SUM(G4:G40)</f>
        <v>42450000</v>
      </c>
      <c r="H41" s="32">
        <f>SUM(H4:H40)</f>
        <v>67900000</v>
      </c>
    </row>
    <row r="42" spans="1:8" ht="29.25" customHeight="1" x14ac:dyDescent="0.2">
      <c r="A42" s="33">
        <v>14</v>
      </c>
      <c r="B42" s="108" t="s">
        <v>73</v>
      </c>
      <c r="C42" s="109"/>
      <c r="D42" s="109"/>
      <c r="E42" s="109"/>
      <c r="F42" s="110"/>
      <c r="G42" s="28"/>
      <c r="H42" s="63"/>
    </row>
    <row r="43" spans="1:8" ht="29.25" customHeight="1" thickBot="1" x14ac:dyDescent="0.25">
      <c r="A43" s="34">
        <v>15</v>
      </c>
      <c r="B43" s="111" t="s">
        <v>74</v>
      </c>
      <c r="C43" s="112"/>
      <c r="D43" s="112"/>
      <c r="E43" s="112"/>
      <c r="F43" s="113"/>
      <c r="G43" s="35"/>
      <c r="H43" s="64">
        <f>SUM(H41:H42)</f>
        <v>67900000</v>
      </c>
    </row>
    <row r="44" spans="1:8" ht="33" customHeight="1" thickBot="1" x14ac:dyDescent="0.25">
      <c r="A44" s="83" t="s">
        <v>75</v>
      </c>
      <c r="B44" s="84"/>
      <c r="C44" s="84"/>
      <c r="D44" s="84"/>
      <c r="E44" s="84"/>
      <c r="F44" s="84"/>
      <c r="G44" s="84"/>
      <c r="H44" s="85"/>
    </row>
    <row r="45" spans="1:8" ht="86.25" customHeight="1" thickBot="1" x14ac:dyDescent="0.25">
      <c r="A45" s="36" t="s">
        <v>76</v>
      </c>
      <c r="B45" s="37" t="s">
        <v>77</v>
      </c>
      <c r="C45" s="38" t="s">
        <v>78</v>
      </c>
      <c r="D45" s="114" t="s">
        <v>79</v>
      </c>
      <c r="E45" s="115"/>
      <c r="F45" s="39" t="s">
        <v>80</v>
      </c>
      <c r="G45" s="39" t="s">
        <v>81</v>
      </c>
      <c r="H45" s="40" t="s">
        <v>82</v>
      </c>
    </row>
    <row r="46" spans="1:8" ht="29.25" customHeight="1" x14ac:dyDescent="0.2">
      <c r="A46" s="133">
        <v>16</v>
      </c>
      <c r="B46" s="135" t="s">
        <v>10</v>
      </c>
      <c r="C46" s="137" t="s">
        <v>11</v>
      </c>
      <c r="D46" s="139" t="s">
        <v>83</v>
      </c>
      <c r="E46" s="140"/>
      <c r="F46" s="41"/>
      <c r="G46" s="41"/>
      <c r="H46" s="42"/>
    </row>
    <row r="47" spans="1:8" ht="79.5" customHeight="1" x14ac:dyDescent="0.2">
      <c r="A47" s="133"/>
      <c r="B47" s="135"/>
      <c r="C47" s="137"/>
      <c r="D47" s="125" t="s">
        <v>84</v>
      </c>
      <c r="E47" s="116"/>
      <c r="F47" s="44">
        <v>1</v>
      </c>
      <c r="G47" s="79">
        <v>4200000</v>
      </c>
      <c r="H47" s="45">
        <f>G47*F47</f>
        <v>4200000</v>
      </c>
    </row>
    <row r="48" spans="1:8" ht="35.25" customHeight="1" x14ac:dyDescent="0.2">
      <c r="A48" s="133"/>
      <c r="B48" s="135"/>
      <c r="C48" s="137"/>
      <c r="D48" s="117" t="s">
        <v>85</v>
      </c>
      <c r="E48" s="118"/>
      <c r="F48" s="44">
        <v>1</v>
      </c>
      <c r="G48" s="79">
        <v>200000</v>
      </c>
      <c r="H48" s="45">
        <f t="shared" ref="H48:H81" si="1">G48*F48</f>
        <v>200000</v>
      </c>
    </row>
    <row r="49" spans="1:8" ht="28.5" customHeight="1" x14ac:dyDescent="0.2">
      <c r="A49" s="133"/>
      <c r="B49" s="135"/>
      <c r="C49" s="137"/>
      <c r="D49" s="119" t="s">
        <v>86</v>
      </c>
      <c r="E49" s="119"/>
      <c r="F49" s="46"/>
      <c r="G49" s="80"/>
      <c r="H49" s="45">
        <f t="shared" si="1"/>
        <v>0</v>
      </c>
    </row>
    <row r="50" spans="1:8" ht="36.75" customHeight="1" x14ac:dyDescent="0.2">
      <c r="A50" s="133"/>
      <c r="B50" s="135"/>
      <c r="C50" s="137"/>
      <c r="D50" s="120" t="s">
        <v>87</v>
      </c>
      <c r="E50" s="121"/>
      <c r="F50" s="46">
        <v>1</v>
      </c>
      <c r="G50" s="80">
        <v>230000</v>
      </c>
      <c r="H50" s="45">
        <f t="shared" si="1"/>
        <v>230000</v>
      </c>
    </row>
    <row r="51" spans="1:8" ht="24" customHeight="1" x14ac:dyDescent="0.2">
      <c r="A51" s="133"/>
      <c r="B51" s="135"/>
      <c r="C51" s="137"/>
      <c r="D51" s="120" t="s">
        <v>88</v>
      </c>
      <c r="E51" s="121"/>
      <c r="F51" s="46">
        <v>1</v>
      </c>
      <c r="G51" s="80">
        <v>120000</v>
      </c>
      <c r="H51" s="45">
        <f t="shared" si="1"/>
        <v>120000</v>
      </c>
    </row>
    <row r="52" spans="1:8" ht="26.25" customHeight="1" x14ac:dyDescent="0.2">
      <c r="A52" s="133"/>
      <c r="B52" s="135"/>
      <c r="C52" s="137"/>
      <c r="D52" s="120" t="s">
        <v>89</v>
      </c>
      <c r="E52" s="121"/>
      <c r="F52" s="46">
        <v>1</v>
      </c>
      <c r="G52" s="80">
        <v>200000</v>
      </c>
      <c r="H52" s="45">
        <f t="shared" si="1"/>
        <v>200000</v>
      </c>
    </row>
    <row r="53" spans="1:8" ht="26.25" customHeight="1" x14ac:dyDescent="0.2">
      <c r="A53" s="133"/>
      <c r="B53" s="135"/>
      <c r="C53" s="137"/>
      <c r="D53" s="120" t="s">
        <v>90</v>
      </c>
      <c r="E53" s="121"/>
      <c r="F53" s="46">
        <v>1</v>
      </c>
      <c r="G53" s="80">
        <v>100000</v>
      </c>
      <c r="H53" s="45">
        <f t="shared" si="1"/>
        <v>100000</v>
      </c>
    </row>
    <row r="54" spans="1:8" ht="26.25" customHeight="1" x14ac:dyDescent="0.2">
      <c r="A54" s="133"/>
      <c r="B54" s="135"/>
      <c r="C54" s="137"/>
      <c r="D54" s="120" t="s">
        <v>91</v>
      </c>
      <c r="E54" s="121"/>
      <c r="F54" s="46">
        <v>1</v>
      </c>
      <c r="G54" s="80">
        <v>100000</v>
      </c>
      <c r="H54" s="45">
        <f t="shared" si="1"/>
        <v>100000</v>
      </c>
    </row>
    <row r="55" spans="1:8" ht="26.25" customHeight="1" x14ac:dyDescent="0.2">
      <c r="A55" s="133"/>
      <c r="B55" s="135"/>
      <c r="C55" s="137"/>
      <c r="D55" s="120" t="s">
        <v>92</v>
      </c>
      <c r="E55" s="121"/>
      <c r="F55" s="46">
        <v>1</v>
      </c>
      <c r="G55" s="80">
        <v>400000</v>
      </c>
      <c r="H55" s="45">
        <f t="shared" si="1"/>
        <v>400000</v>
      </c>
    </row>
    <row r="56" spans="1:8" ht="31.5" customHeight="1" x14ac:dyDescent="0.2">
      <c r="A56" s="133"/>
      <c r="B56" s="135"/>
      <c r="C56" s="137"/>
      <c r="D56" s="120" t="s">
        <v>93</v>
      </c>
      <c r="E56" s="121"/>
      <c r="F56" s="46">
        <v>1</v>
      </c>
      <c r="G56" s="80">
        <v>200000</v>
      </c>
      <c r="H56" s="45">
        <f t="shared" si="1"/>
        <v>200000</v>
      </c>
    </row>
    <row r="57" spans="1:8" ht="27.75" customHeight="1" x14ac:dyDescent="0.2">
      <c r="A57" s="133"/>
      <c r="B57" s="135"/>
      <c r="C57" s="137"/>
      <c r="D57" s="120" t="s">
        <v>94</v>
      </c>
      <c r="E57" s="121"/>
      <c r="F57" s="46">
        <v>1</v>
      </c>
      <c r="G57" s="80">
        <v>400000</v>
      </c>
      <c r="H57" s="45">
        <f t="shared" si="1"/>
        <v>400000</v>
      </c>
    </row>
    <row r="58" spans="1:8" ht="26.25" customHeight="1" x14ac:dyDescent="0.2">
      <c r="A58" s="133"/>
      <c r="B58" s="135"/>
      <c r="C58" s="137"/>
      <c r="D58" s="122" t="s">
        <v>95</v>
      </c>
      <c r="E58" s="123"/>
      <c r="F58" s="46"/>
      <c r="G58" s="80"/>
      <c r="H58" s="45">
        <f t="shared" si="1"/>
        <v>0</v>
      </c>
    </row>
    <row r="59" spans="1:8" ht="24.75" customHeight="1" x14ac:dyDescent="0.2">
      <c r="A59" s="133"/>
      <c r="B59" s="135"/>
      <c r="C59" s="137"/>
      <c r="D59" s="116" t="s">
        <v>96</v>
      </c>
      <c r="E59" s="116"/>
      <c r="F59" s="44">
        <v>1</v>
      </c>
      <c r="G59" s="79">
        <v>1200000</v>
      </c>
      <c r="H59" s="45">
        <f t="shared" si="1"/>
        <v>1200000</v>
      </c>
    </row>
    <row r="60" spans="1:8" ht="24.75" customHeight="1" x14ac:dyDescent="0.2">
      <c r="A60" s="133"/>
      <c r="B60" s="135"/>
      <c r="C60" s="137"/>
      <c r="D60" s="43" t="s">
        <v>97</v>
      </c>
      <c r="E60" s="43"/>
      <c r="F60" s="44">
        <v>1</v>
      </c>
      <c r="G60" s="79">
        <v>700000</v>
      </c>
      <c r="H60" s="45">
        <f t="shared" si="1"/>
        <v>700000</v>
      </c>
    </row>
    <row r="61" spans="1:8" ht="24.75" customHeight="1" x14ac:dyDescent="0.2">
      <c r="A61" s="133"/>
      <c r="B61" s="135"/>
      <c r="C61" s="137"/>
      <c r="D61" s="43" t="s">
        <v>98</v>
      </c>
      <c r="E61" s="43"/>
      <c r="F61" s="44">
        <v>2</v>
      </c>
      <c r="G61" s="79">
        <v>150000</v>
      </c>
      <c r="H61" s="45">
        <f t="shared" si="1"/>
        <v>300000</v>
      </c>
    </row>
    <row r="62" spans="1:8" ht="24.75" customHeight="1" x14ac:dyDescent="0.2">
      <c r="A62" s="133"/>
      <c r="B62" s="135"/>
      <c r="C62" s="137"/>
      <c r="D62" s="43" t="s">
        <v>99</v>
      </c>
      <c r="E62" s="43"/>
      <c r="F62" s="44">
        <v>1</v>
      </c>
      <c r="G62" s="79">
        <v>100000</v>
      </c>
      <c r="H62" s="45">
        <f t="shared" si="1"/>
        <v>100000</v>
      </c>
    </row>
    <row r="63" spans="1:8" ht="24.75" customHeight="1" x14ac:dyDescent="0.2">
      <c r="A63" s="133"/>
      <c r="B63" s="135"/>
      <c r="C63" s="137"/>
      <c r="D63" s="43" t="s">
        <v>85</v>
      </c>
      <c r="E63" s="43"/>
      <c r="F63" s="44">
        <v>1</v>
      </c>
      <c r="G63" s="79">
        <v>250000</v>
      </c>
      <c r="H63" s="45">
        <f t="shared" si="1"/>
        <v>250000</v>
      </c>
    </row>
    <row r="64" spans="1:8" ht="33.75" customHeight="1" x14ac:dyDescent="0.2">
      <c r="A64" s="133"/>
      <c r="B64" s="135"/>
      <c r="C64" s="137"/>
      <c r="D64" s="124" t="s">
        <v>100</v>
      </c>
      <c r="E64" s="124"/>
      <c r="F64" s="44"/>
      <c r="G64" s="79"/>
      <c r="H64" s="45">
        <f t="shared" si="1"/>
        <v>0</v>
      </c>
    </row>
    <row r="65" spans="1:8" ht="24.75" customHeight="1" x14ac:dyDescent="0.2">
      <c r="A65" s="133"/>
      <c r="B65" s="135"/>
      <c r="C65" s="137"/>
      <c r="D65" s="43" t="s">
        <v>101</v>
      </c>
      <c r="E65" s="43"/>
      <c r="F65" s="44">
        <v>1</v>
      </c>
      <c r="G65" s="79">
        <v>400000</v>
      </c>
      <c r="H65" s="45">
        <f t="shared" si="1"/>
        <v>400000</v>
      </c>
    </row>
    <row r="66" spans="1:8" ht="24.75" customHeight="1" x14ac:dyDescent="0.2">
      <c r="A66" s="133"/>
      <c r="B66" s="135"/>
      <c r="C66" s="137"/>
      <c r="D66" s="43" t="s">
        <v>102</v>
      </c>
      <c r="E66" s="43"/>
      <c r="F66" s="44">
        <v>3</v>
      </c>
      <c r="G66" s="79">
        <v>100000</v>
      </c>
      <c r="H66" s="45">
        <f t="shared" si="1"/>
        <v>300000</v>
      </c>
    </row>
    <row r="67" spans="1:8" ht="24.75" customHeight="1" x14ac:dyDescent="0.2">
      <c r="A67" s="133"/>
      <c r="B67" s="135"/>
      <c r="C67" s="137"/>
      <c r="D67" s="43" t="s">
        <v>103</v>
      </c>
      <c r="E67" s="43"/>
      <c r="F67" s="44">
        <v>3</v>
      </c>
      <c r="G67" s="79">
        <v>80000</v>
      </c>
      <c r="H67" s="45">
        <f t="shared" si="1"/>
        <v>240000</v>
      </c>
    </row>
    <row r="68" spans="1:8" ht="24.75" customHeight="1" x14ac:dyDescent="0.2">
      <c r="A68" s="133"/>
      <c r="B68" s="135"/>
      <c r="C68" s="137"/>
      <c r="D68" s="43" t="s">
        <v>104</v>
      </c>
      <c r="E68" s="43"/>
      <c r="F68" s="44">
        <v>3</v>
      </c>
      <c r="G68" s="79">
        <v>140000</v>
      </c>
      <c r="H68" s="45">
        <f t="shared" si="1"/>
        <v>420000</v>
      </c>
    </row>
    <row r="69" spans="1:8" ht="24.75" customHeight="1" x14ac:dyDescent="0.2">
      <c r="A69" s="133"/>
      <c r="B69" s="135"/>
      <c r="C69" s="137"/>
      <c r="D69" s="43" t="s">
        <v>105</v>
      </c>
      <c r="E69" s="43"/>
      <c r="F69" s="44">
        <v>1</v>
      </c>
      <c r="G69" s="79">
        <v>45000</v>
      </c>
      <c r="H69" s="45">
        <f t="shared" si="1"/>
        <v>45000</v>
      </c>
    </row>
    <row r="70" spans="1:8" ht="24.75" customHeight="1" x14ac:dyDescent="0.2">
      <c r="A70" s="133"/>
      <c r="B70" s="135"/>
      <c r="C70" s="137"/>
      <c r="D70" s="43" t="s">
        <v>106</v>
      </c>
      <c r="E70" s="43"/>
      <c r="F70" s="44">
        <v>1</v>
      </c>
      <c r="G70" s="79">
        <v>400000</v>
      </c>
      <c r="H70" s="45">
        <f t="shared" si="1"/>
        <v>400000</v>
      </c>
    </row>
    <row r="71" spans="1:8" ht="24.75" customHeight="1" x14ac:dyDescent="0.2">
      <c r="A71" s="133"/>
      <c r="B71" s="135"/>
      <c r="C71" s="137"/>
      <c r="D71" s="43" t="s">
        <v>107</v>
      </c>
      <c r="E71" s="43"/>
      <c r="F71" s="44">
        <v>2</v>
      </c>
      <c r="G71" s="79">
        <v>70000</v>
      </c>
      <c r="H71" s="45">
        <f t="shared" si="1"/>
        <v>140000</v>
      </c>
    </row>
    <row r="72" spans="1:8" ht="24.75" customHeight="1" x14ac:dyDescent="0.2">
      <c r="A72" s="133"/>
      <c r="B72" s="135"/>
      <c r="C72" s="137"/>
      <c r="D72" s="116" t="s">
        <v>108</v>
      </c>
      <c r="E72" s="116"/>
      <c r="F72" s="44">
        <v>2</v>
      </c>
      <c r="G72" s="79">
        <v>50000</v>
      </c>
      <c r="H72" s="45">
        <f t="shared" si="1"/>
        <v>100000</v>
      </c>
    </row>
    <row r="73" spans="1:8" ht="24.75" customHeight="1" x14ac:dyDescent="0.2">
      <c r="A73" s="133"/>
      <c r="B73" s="135"/>
      <c r="C73" s="137"/>
      <c r="D73" s="43" t="s">
        <v>109</v>
      </c>
      <c r="E73" s="43"/>
      <c r="F73" s="44">
        <v>12</v>
      </c>
      <c r="G73" s="79">
        <v>80000</v>
      </c>
      <c r="H73" s="45">
        <f t="shared" si="1"/>
        <v>960000</v>
      </c>
    </row>
    <row r="74" spans="1:8" ht="24.75" customHeight="1" x14ac:dyDescent="0.2">
      <c r="A74" s="133"/>
      <c r="B74" s="135"/>
      <c r="C74" s="137"/>
      <c r="D74" s="43" t="s">
        <v>110</v>
      </c>
      <c r="E74" s="43"/>
      <c r="F74" s="44">
        <v>3</v>
      </c>
      <c r="G74" s="79">
        <v>60000</v>
      </c>
      <c r="H74" s="45">
        <f t="shared" si="1"/>
        <v>180000</v>
      </c>
    </row>
    <row r="75" spans="1:8" ht="24.75" customHeight="1" x14ac:dyDescent="0.2">
      <c r="A75" s="134"/>
      <c r="B75" s="136"/>
      <c r="C75" s="138"/>
      <c r="D75" s="43" t="s">
        <v>111</v>
      </c>
      <c r="E75" s="43"/>
      <c r="F75" s="44">
        <v>4</v>
      </c>
      <c r="G75" s="79">
        <v>40000</v>
      </c>
      <c r="H75" s="45">
        <f t="shared" si="1"/>
        <v>160000</v>
      </c>
    </row>
    <row r="76" spans="1:8" ht="54" x14ac:dyDescent="0.2">
      <c r="A76" s="47">
        <v>17</v>
      </c>
      <c r="B76" s="48" t="s">
        <v>24</v>
      </c>
      <c r="C76" s="49" t="s">
        <v>25</v>
      </c>
      <c r="D76" s="125" t="s">
        <v>112</v>
      </c>
      <c r="E76" s="125"/>
      <c r="F76" s="50">
        <v>1</v>
      </c>
      <c r="G76" s="81">
        <v>9000000</v>
      </c>
      <c r="H76" s="45">
        <f t="shared" si="1"/>
        <v>9000000</v>
      </c>
    </row>
    <row r="77" spans="1:8" ht="81.75" customHeight="1" x14ac:dyDescent="0.2">
      <c r="A77" s="126">
        <v>18</v>
      </c>
      <c r="B77" s="128" t="s">
        <v>48</v>
      </c>
      <c r="C77" s="130" t="s">
        <v>49</v>
      </c>
      <c r="D77" s="132" t="s">
        <v>113</v>
      </c>
      <c r="E77" s="132"/>
      <c r="F77" s="46">
        <v>1</v>
      </c>
      <c r="G77" s="80">
        <v>3600000</v>
      </c>
      <c r="H77" s="45">
        <f t="shared" si="1"/>
        <v>3600000</v>
      </c>
    </row>
    <row r="78" spans="1:8" ht="45.75" customHeight="1" x14ac:dyDescent="0.2">
      <c r="A78" s="126"/>
      <c r="B78" s="128"/>
      <c r="C78" s="130"/>
      <c r="D78" s="132" t="s">
        <v>114</v>
      </c>
      <c r="E78" s="132"/>
      <c r="F78" s="46">
        <v>2</v>
      </c>
      <c r="G78" s="80">
        <v>200000</v>
      </c>
      <c r="H78" s="45">
        <f t="shared" si="1"/>
        <v>400000</v>
      </c>
    </row>
    <row r="79" spans="1:8" ht="54" customHeight="1" x14ac:dyDescent="0.2">
      <c r="A79" s="126"/>
      <c r="B79" s="128"/>
      <c r="C79" s="130"/>
      <c r="D79" s="132" t="s">
        <v>115</v>
      </c>
      <c r="E79" s="132"/>
      <c r="F79" s="46">
        <v>1</v>
      </c>
      <c r="G79" s="80">
        <v>1700000</v>
      </c>
      <c r="H79" s="45">
        <f t="shared" si="1"/>
        <v>1700000</v>
      </c>
    </row>
    <row r="80" spans="1:8" ht="37.5" customHeight="1" x14ac:dyDescent="0.2">
      <c r="A80" s="126"/>
      <c r="B80" s="128"/>
      <c r="C80" s="130"/>
      <c r="D80" s="132" t="s">
        <v>116</v>
      </c>
      <c r="E80" s="132"/>
      <c r="F80" s="46">
        <v>1</v>
      </c>
      <c r="G80" s="80">
        <v>1000000</v>
      </c>
      <c r="H80" s="45">
        <f t="shared" si="1"/>
        <v>1000000</v>
      </c>
    </row>
    <row r="81" spans="1:13" ht="32.25" customHeight="1" thickBot="1" x14ac:dyDescent="0.25">
      <c r="A81" s="127"/>
      <c r="B81" s="129"/>
      <c r="C81" s="131"/>
      <c r="D81" s="143" t="s">
        <v>117</v>
      </c>
      <c r="E81" s="143"/>
      <c r="F81" s="51">
        <v>1</v>
      </c>
      <c r="G81" s="82">
        <v>200000</v>
      </c>
      <c r="H81" s="45">
        <f t="shared" si="1"/>
        <v>200000</v>
      </c>
    </row>
    <row r="82" spans="1:13" ht="39" customHeight="1" thickBot="1" x14ac:dyDescent="0.3">
      <c r="A82" s="36">
        <v>19</v>
      </c>
      <c r="B82" s="144" t="s">
        <v>118</v>
      </c>
      <c r="C82" s="145"/>
      <c r="D82" s="145"/>
      <c r="E82" s="145"/>
      <c r="F82" s="145"/>
      <c r="G82" s="146"/>
      <c r="H82" s="65">
        <f>SUM(H47:H81)</f>
        <v>27945000</v>
      </c>
    </row>
    <row r="83" spans="1:13" ht="41.25" customHeight="1" thickBot="1" x14ac:dyDescent="0.25">
      <c r="A83" s="36">
        <v>20</v>
      </c>
      <c r="B83" s="147" t="s">
        <v>119</v>
      </c>
      <c r="C83" s="147"/>
      <c r="D83" s="147"/>
      <c r="E83" s="147"/>
      <c r="F83" s="147"/>
      <c r="G83" s="147"/>
      <c r="H83" s="66">
        <f>+H82+H43</f>
        <v>95845000</v>
      </c>
    </row>
    <row r="85" spans="1:13" ht="49.5" customHeight="1" x14ac:dyDescent="0.2">
      <c r="B85" s="142" t="s">
        <v>125</v>
      </c>
      <c r="C85" s="142"/>
      <c r="D85" s="142"/>
      <c r="E85" s="142"/>
      <c r="F85" s="142"/>
      <c r="G85" s="142"/>
    </row>
    <row r="89" spans="1:13" ht="33.75" customHeight="1" x14ac:dyDescent="0.2">
      <c r="C89" s="141" t="s">
        <v>120</v>
      </c>
      <c r="D89" s="141"/>
      <c r="E89" s="52" t="s">
        <v>126</v>
      </c>
      <c r="I89" s="11"/>
      <c r="K89" s="29"/>
      <c r="L89" s="29"/>
    </row>
    <row r="90" spans="1:13" ht="30" customHeight="1" x14ac:dyDescent="0.2">
      <c r="C90" s="148" t="s">
        <v>121</v>
      </c>
      <c r="D90" s="148"/>
      <c r="E90" s="52" t="s">
        <v>127</v>
      </c>
      <c r="I90" s="11"/>
      <c r="K90" s="29"/>
      <c r="L90" s="29"/>
      <c r="M90" s="29"/>
    </row>
    <row r="91" spans="1:13" ht="30" customHeight="1" x14ac:dyDescent="0.2">
      <c r="C91" s="141" t="s">
        <v>122</v>
      </c>
      <c r="D91" s="141"/>
      <c r="E91" s="54" t="s">
        <v>128</v>
      </c>
    </row>
    <row r="92" spans="1:13" ht="30" customHeight="1" x14ac:dyDescent="0.2">
      <c r="C92" s="141" t="s">
        <v>123</v>
      </c>
      <c r="D92" s="141"/>
      <c r="E92" s="52">
        <v>3105776382</v>
      </c>
    </row>
    <row r="102" spans="1:10" s="55" customFormat="1" x14ac:dyDescent="0.2">
      <c r="A102" s="1"/>
      <c r="B102" s="2"/>
      <c r="C102" s="2"/>
      <c r="D102" s="2"/>
      <c r="E102" s="2"/>
      <c r="F102" s="53"/>
      <c r="G102" s="2"/>
      <c r="I102" s="2"/>
      <c r="J102" s="2"/>
    </row>
    <row r="103" spans="1:10" s="55" customFormat="1" x14ac:dyDescent="0.2">
      <c r="A103" s="1"/>
      <c r="B103" s="2"/>
      <c r="C103" s="2"/>
      <c r="D103" s="2"/>
      <c r="E103" s="2"/>
      <c r="F103" s="53"/>
      <c r="G103" s="2"/>
      <c r="I103" s="2"/>
      <c r="J103" s="2"/>
    </row>
    <row r="104" spans="1:10" s="55" customFormat="1" x14ac:dyDescent="0.2">
      <c r="A104" s="1"/>
      <c r="B104" s="2"/>
      <c r="C104" s="2"/>
      <c r="D104" s="2"/>
      <c r="E104" s="2"/>
      <c r="F104" s="53"/>
      <c r="G104" s="2"/>
      <c r="I104" s="2"/>
      <c r="J104" s="2"/>
    </row>
    <row r="105" spans="1:10" s="55" customFormat="1" x14ac:dyDescent="0.2">
      <c r="A105" s="1"/>
      <c r="B105" s="2"/>
      <c r="C105" s="2"/>
      <c r="D105" s="2"/>
      <c r="E105" s="2"/>
      <c r="F105" s="53"/>
      <c r="G105" s="2"/>
      <c r="I105" s="2"/>
      <c r="J105" s="2"/>
    </row>
    <row r="106" spans="1:10" s="55" customFormat="1" x14ac:dyDescent="0.2">
      <c r="A106" s="1"/>
      <c r="B106" s="2"/>
      <c r="C106" s="2"/>
      <c r="D106" s="2"/>
      <c r="E106" s="2"/>
      <c r="F106" s="53"/>
      <c r="G106" s="2"/>
      <c r="I106" s="2"/>
      <c r="J106" s="2"/>
    </row>
    <row r="107" spans="1:10" s="55" customFormat="1" x14ac:dyDescent="0.2">
      <c r="A107" s="1"/>
      <c r="B107" s="2"/>
      <c r="C107" s="2"/>
      <c r="D107" s="2"/>
      <c r="E107" s="2"/>
      <c r="F107" s="53"/>
      <c r="G107" s="2"/>
      <c r="I107" s="2"/>
      <c r="J107" s="2"/>
    </row>
    <row r="108" spans="1:10" s="55" customFormat="1" x14ac:dyDescent="0.2">
      <c r="A108" s="1"/>
      <c r="B108" s="2"/>
      <c r="C108" s="2"/>
      <c r="D108" s="2"/>
      <c r="E108" s="2"/>
      <c r="F108" s="53"/>
      <c r="G108" s="2"/>
      <c r="I108" s="2"/>
      <c r="J108" s="2"/>
    </row>
    <row r="109" spans="1:10" s="55" customFormat="1" x14ac:dyDescent="0.2">
      <c r="A109" s="1"/>
      <c r="B109" s="2"/>
      <c r="C109" s="2"/>
      <c r="D109" s="2"/>
      <c r="E109" s="2"/>
      <c r="F109" s="53"/>
      <c r="G109" s="2"/>
      <c r="I109" s="2"/>
      <c r="J109" s="2"/>
    </row>
    <row r="110" spans="1:10" s="55" customFormat="1" x14ac:dyDescent="0.2">
      <c r="A110" s="1"/>
      <c r="B110" s="2"/>
      <c r="C110" s="2"/>
      <c r="D110" s="2"/>
      <c r="E110" s="2"/>
      <c r="F110" s="53"/>
      <c r="G110" s="2"/>
      <c r="I110" s="2"/>
      <c r="J110" s="2"/>
    </row>
    <row r="111" spans="1:10" s="55" customFormat="1" x14ac:dyDescent="0.2">
      <c r="A111" s="1"/>
      <c r="B111" s="2"/>
      <c r="C111" s="2"/>
      <c r="D111" s="2"/>
      <c r="E111" s="2"/>
      <c r="F111" s="53"/>
      <c r="G111" s="2"/>
      <c r="I111" s="2"/>
      <c r="J111" s="2"/>
    </row>
    <row r="112" spans="1:10" s="55" customFormat="1" x14ac:dyDescent="0.2">
      <c r="A112" s="1"/>
      <c r="B112" s="2"/>
      <c r="C112" s="2"/>
      <c r="D112" s="2"/>
      <c r="E112" s="2"/>
      <c r="F112" s="53"/>
      <c r="G112" s="2"/>
      <c r="H112" s="2"/>
      <c r="I112" s="2"/>
      <c r="J112" s="2"/>
    </row>
    <row r="113" spans="1:10" s="55" customFormat="1" x14ac:dyDescent="0.2">
      <c r="A113" s="1"/>
      <c r="B113" s="2"/>
      <c r="C113" s="2"/>
      <c r="D113" s="2"/>
      <c r="E113" s="2"/>
      <c r="F113" s="53"/>
      <c r="G113" s="2"/>
      <c r="H113" s="2"/>
      <c r="I113" s="2"/>
      <c r="J113" s="2"/>
    </row>
    <row r="114" spans="1:10" s="55" customFormat="1" x14ac:dyDescent="0.2">
      <c r="A114" s="1"/>
      <c r="B114" s="2"/>
      <c r="C114" s="2"/>
      <c r="D114" s="2"/>
      <c r="E114" s="2"/>
      <c r="F114" s="53"/>
      <c r="G114" s="2"/>
      <c r="H114" s="2"/>
      <c r="I114" s="2"/>
      <c r="J114" s="2"/>
    </row>
    <row r="115" spans="1:10" s="55" customFormat="1" x14ac:dyDescent="0.2">
      <c r="A115" s="1"/>
      <c r="B115" s="2"/>
      <c r="C115" s="2"/>
      <c r="D115" s="2"/>
      <c r="E115" s="2"/>
      <c r="F115" s="53"/>
      <c r="G115" s="2"/>
      <c r="H115" s="2"/>
      <c r="I115" s="2"/>
      <c r="J115" s="2"/>
    </row>
    <row r="116" spans="1:10" s="55" customFormat="1" x14ac:dyDescent="0.2">
      <c r="A116" s="1"/>
      <c r="B116" s="2"/>
      <c r="C116" s="2"/>
      <c r="D116" s="2"/>
      <c r="E116" s="2"/>
      <c r="F116" s="53"/>
      <c r="G116" s="2"/>
      <c r="H116" s="2"/>
      <c r="I116" s="2"/>
      <c r="J116" s="2"/>
    </row>
    <row r="117" spans="1:10" s="55" customFormat="1" x14ac:dyDescent="0.2">
      <c r="A117" s="1"/>
      <c r="B117" s="2"/>
      <c r="C117" s="2"/>
      <c r="D117" s="2"/>
      <c r="E117" s="2"/>
      <c r="F117" s="53"/>
      <c r="G117" s="2"/>
      <c r="H117" s="2"/>
      <c r="I117" s="2"/>
      <c r="J117" s="2"/>
    </row>
    <row r="118" spans="1:10" s="55" customFormat="1" x14ac:dyDescent="0.2">
      <c r="A118" s="1"/>
      <c r="B118" s="2"/>
      <c r="C118" s="2"/>
      <c r="D118" s="2"/>
      <c r="E118" s="2"/>
      <c r="F118" s="53"/>
      <c r="G118" s="2"/>
      <c r="H118" s="2"/>
      <c r="I118" s="2"/>
      <c r="J118" s="2"/>
    </row>
    <row r="119" spans="1:10" s="55" customFormat="1" x14ac:dyDescent="0.2">
      <c r="A119" s="1"/>
      <c r="B119" s="2"/>
      <c r="C119" s="2"/>
      <c r="D119" s="2"/>
      <c r="E119" s="2"/>
      <c r="F119" s="53"/>
      <c r="G119" s="2"/>
      <c r="H119" s="2"/>
      <c r="I119" s="2"/>
      <c r="J119" s="2"/>
    </row>
    <row r="120" spans="1:10" s="55" customFormat="1" x14ac:dyDescent="0.2">
      <c r="A120" s="1"/>
      <c r="B120" s="2"/>
      <c r="C120" s="2"/>
      <c r="D120" s="2"/>
      <c r="E120" s="2"/>
      <c r="F120" s="53"/>
      <c r="G120" s="2"/>
      <c r="H120" s="2"/>
      <c r="I120" s="2"/>
      <c r="J120" s="2"/>
    </row>
  </sheetData>
  <mergeCells count="86">
    <mergeCell ref="C92:D92"/>
    <mergeCell ref="B85:G85"/>
    <mergeCell ref="D81:E81"/>
    <mergeCell ref="B82:G82"/>
    <mergeCell ref="B83:G83"/>
    <mergeCell ref="C89:D89"/>
    <mergeCell ref="C90:D90"/>
    <mergeCell ref="C91:D91"/>
    <mergeCell ref="D64:E64"/>
    <mergeCell ref="D72:E72"/>
    <mergeCell ref="D76:E76"/>
    <mergeCell ref="A77:A81"/>
    <mergeCell ref="B77:B81"/>
    <mergeCell ref="C77:C81"/>
    <mergeCell ref="D77:E77"/>
    <mergeCell ref="D78:E78"/>
    <mergeCell ref="D79:E79"/>
    <mergeCell ref="D80:E80"/>
    <mergeCell ref="A46:A75"/>
    <mergeCell ref="B46:B75"/>
    <mergeCell ref="C46:C75"/>
    <mergeCell ref="D46:E46"/>
    <mergeCell ref="D47:E47"/>
    <mergeCell ref="D59:E59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58:E58"/>
    <mergeCell ref="B41:F41"/>
    <mergeCell ref="B42:F42"/>
    <mergeCell ref="B43:F43"/>
    <mergeCell ref="A44:H44"/>
    <mergeCell ref="D45:E45"/>
    <mergeCell ref="A33:A36"/>
    <mergeCell ref="B33:B36"/>
    <mergeCell ref="C33:C36"/>
    <mergeCell ref="D33:D36"/>
    <mergeCell ref="A37:A40"/>
    <mergeCell ref="B37:B40"/>
    <mergeCell ref="C37:C40"/>
    <mergeCell ref="D37:D40"/>
    <mergeCell ref="A27:A30"/>
    <mergeCell ref="B27:B30"/>
    <mergeCell ref="C27:C30"/>
    <mergeCell ref="D27:D30"/>
    <mergeCell ref="A31:A32"/>
    <mergeCell ref="B31:B32"/>
    <mergeCell ref="C31:C32"/>
    <mergeCell ref="D31:D32"/>
    <mergeCell ref="A18:A24"/>
    <mergeCell ref="B18:B24"/>
    <mergeCell ref="C18:C24"/>
    <mergeCell ref="D18:D24"/>
    <mergeCell ref="A25:A26"/>
    <mergeCell ref="B25:B26"/>
    <mergeCell ref="C25:C26"/>
    <mergeCell ref="D25:D26"/>
    <mergeCell ref="A14:A15"/>
    <mergeCell ref="B14:B15"/>
    <mergeCell ref="C14:C15"/>
    <mergeCell ref="D14:D15"/>
    <mergeCell ref="A16:A17"/>
    <mergeCell ref="B16:B17"/>
    <mergeCell ref="C16:C17"/>
    <mergeCell ref="D16:D17"/>
    <mergeCell ref="A10:A11"/>
    <mergeCell ref="B10:B11"/>
    <mergeCell ref="C10:C11"/>
    <mergeCell ref="D10:D11"/>
    <mergeCell ref="A12:A13"/>
    <mergeCell ref="B12:B13"/>
    <mergeCell ref="C12:C13"/>
    <mergeCell ref="D12:D13"/>
    <mergeCell ref="A1:H1"/>
    <mergeCell ref="A2:H2"/>
    <mergeCell ref="A4:A8"/>
    <mergeCell ref="B4:B8"/>
    <mergeCell ref="C4:C8"/>
    <mergeCell ref="D4:D8"/>
  </mergeCells>
  <hyperlinks>
    <hyperlink ref="E91" r:id="rId1" xr:uid="{A3FB6405-4163-4D97-B988-28E0D1A3E45B}"/>
  </hyperlinks>
  <pageMargins left="0.70866141732283472" right="0.70866141732283472" top="0.74803149606299213" bottom="0.74803149606299213" header="0.31496062992125984" footer="0.31496062992125984"/>
  <pageSetup paperSize="14" scale="55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cotizacion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 Mauricio Ortegon Ortegon</dc:creator>
  <cp:lastModifiedBy>adriana moreno</cp:lastModifiedBy>
  <cp:lastPrinted>2025-03-21T21:05:49Z</cp:lastPrinted>
  <dcterms:created xsi:type="dcterms:W3CDTF">2025-03-19T20:31:40Z</dcterms:created>
  <dcterms:modified xsi:type="dcterms:W3CDTF">2025-03-21T22:30:45Z</dcterms:modified>
</cp:coreProperties>
</file>