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22B17091-AD00-4640-B520-E9503DE9CF6F}" xr6:coauthVersionLast="47" xr6:coauthVersionMax="47" xr10:uidLastSave="{00000000-0000-0000-0000-000000000000}"/>
  <bookViews>
    <workbookView xWindow="-120" yWindow="-120" windowWidth="20730" windowHeight="11160" tabRatio="950" firstSheet="1" activeTab="1" xr2:uid="{00000000-000D-0000-FFFF-FFFF00000000}"/>
  </bookViews>
  <sheets>
    <sheet name="PROPUESTA ECONOMICA(Proponente)" sheetId="269" state="hidden" r:id="rId1"/>
    <sheet name="1. TACHAS REFLECTIVAS" sheetId="271" r:id="rId2"/>
    <sheet name="2. RESALTOS VIRTUALES" sheetId="268" r:id="rId3"/>
    <sheet name="3. DEMARCACION" sheetId="277" r:id="rId4"/>
    <sheet name="4. SEÑAL VALLA REFLECTIVA" sheetId="279" r:id="rId5"/>
    <sheet name="5. VALLA DOBLE CARA" sheetId="281" r:id="rId6"/>
    <sheet name="6. PICTOGRAMA" sheetId="276" r:id="rId7"/>
    <sheet name="PRESUPUESTO OFICIAL (Entidad)" sheetId="265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</externalReferences>
  <definedNames>
    <definedName name="\0">#REF!</definedName>
    <definedName name="\00">#REF!</definedName>
    <definedName name="\a" localSheetId="1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 localSheetId="1">#REF!</definedName>
    <definedName name="\s" localSheetId="2">#REF!</definedName>
    <definedName name="\s" localSheetId="3">#REF!</definedName>
    <definedName name="\s" localSheetId="4">#REF!</definedName>
    <definedName name="\s" localSheetId="5">#REF!</definedName>
    <definedName name="\s" localSheetId="6">#REF!</definedName>
    <definedName name="\s">#REF!</definedName>
    <definedName name="\V">#REF!</definedName>
    <definedName name="\X" localSheetId="1">'1. TACHAS REFLECTIVAS'!ERR</definedName>
    <definedName name="\X" localSheetId="2">'2. RESALTOS VIRTUALES'!ERR</definedName>
    <definedName name="\X" localSheetId="3">'3. DEMARCACION'!ERR</definedName>
    <definedName name="\X" localSheetId="4">'4. SEÑAL VALLA REFLECTIVA'!ERR</definedName>
    <definedName name="\X" localSheetId="5">'5. VALLA DOBLE CARA'!ERR</definedName>
    <definedName name="\X" localSheetId="6">'6. PICTOGRAMA'!ERR</definedName>
    <definedName name="\X">[0]!ERR</definedName>
    <definedName name="\Z" localSheetId="1">'1. TACHAS REFLECTIVAS'!ERR</definedName>
    <definedName name="\Z" localSheetId="2">'2. RESALTOS VIRTUALES'!ERR</definedName>
    <definedName name="\Z" localSheetId="3">'3. DEMARCACION'!ERR</definedName>
    <definedName name="\Z" localSheetId="4">'4. SEÑAL VALLA REFLECTIVA'!ERR</definedName>
    <definedName name="\Z" localSheetId="5">'5. VALLA DOBLE CARA'!ERR</definedName>
    <definedName name="\Z" localSheetId="6">'6. PICTOGRAMA'!ERR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 localSheetId="5">#REF!</definedName>
    <definedName name="_________PJ50" localSheetId="6">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 localSheetId="2">#REF!</definedName>
    <definedName name="________MA2" localSheetId="3">#REF!</definedName>
    <definedName name="________MA2" localSheetId="4">#REF!</definedName>
    <definedName name="________MA2" localSheetId="5">#REF!</definedName>
    <definedName name="________MA2" localSheetId="6">#REF!</definedName>
    <definedName name="________MA2">#REF!</definedName>
    <definedName name="________PJ50" localSheetId="1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 localSheetId="5">#REF!</definedName>
    <definedName name="________PJ50" localSheetId="6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 localSheetId="1">#REF!</definedName>
    <definedName name="_______MA2" localSheetId="2">#REF!</definedName>
    <definedName name="_______MA2" localSheetId="3">#REF!</definedName>
    <definedName name="_______MA2" localSheetId="4">#REF!</definedName>
    <definedName name="_______MA2" localSheetId="5">#REF!</definedName>
    <definedName name="_______MA2" localSheetId="6">#REF!</definedName>
    <definedName name="_______MA2">#REF!</definedName>
    <definedName name="_______PJ50" localSheetId="1">#REF!</definedName>
    <definedName name="_______PJ50" localSheetId="2">#REF!</definedName>
    <definedName name="_______PJ50" localSheetId="3">#REF!</definedName>
    <definedName name="_______PJ50" localSheetId="4">#REF!</definedName>
    <definedName name="_______PJ50" localSheetId="5">#REF!</definedName>
    <definedName name="_______PJ50" localSheetId="6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 localSheetId="1">#REF!</definedName>
    <definedName name="______MA2" localSheetId="2">#REF!</definedName>
    <definedName name="______MA2" localSheetId="3">#REF!</definedName>
    <definedName name="______MA2" localSheetId="4">#REF!</definedName>
    <definedName name="______MA2" localSheetId="5">#REF!</definedName>
    <definedName name="______MA2" localSheetId="6">#REF!</definedName>
    <definedName name="______MA2">#REF!</definedName>
    <definedName name="______PJ50" localSheetId="1">#REF!</definedName>
    <definedName name="______PJ50" localSheetId="2">#REF!</definedName>
    <definedName name="______PJ50" localSheetId="3">#REF!</definedName>
    <definedName name="______PJ50" localSheetId="4">#REF!</definedName>
    <definedName name="______PJ50" localSheetId="5">#REF!</definedName>
    <definedName name="______PJ50" localSheetId="6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 localSheetId="3">[9]!_xlbgnm.ane7</definedName>
    <definedName name="_____ane7" localSheetId="4">[9]!_xlbgnm.ane7</definedName>
    <definedName name="_____ane7" localSheetId="5">[9]!_xlbgnm.ane7</definedName>
    <definedName name="_____ane7" localSheetId="6">[9]!_xlbgnm.ane7</definedName>
    <definedName name="_____ane7" localSheetId="0">[9]!_xlbgnm.ane7</definedName>
    <definedName name="_____ane7">[9]!_xlbgnm.ane7</definedName>
    <definedName name="_____ane8" localSheetId="1">[9]!_xlbgnm.ane8</definedName>
    <definedName name="_____ane8" localSheetId="3">[9]!_xlbgnm.ane8</definedName>
    <definedName name="_____ane8" localSheetId="4">[9]!_xlbgnm.ane8</definedName>
    <definedName name="_____ane8" localSheetId="5">[9]!_xlbgnm.ane8</definedName>
    <definedName name="_____ane8" localSheetId="6">[9]!_xlbgnm.ane8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 localSheetId="1">#REF!</definedName>
    <definedName name="_____MA2" localSheetId="2">#REF!</definedName>
    <definedName name="_____MA2" localSheetId="3">#REF!</definedName>
    <definedName name="_____MA2" localSheetId="4">#REF!</definedName>
    <definedName name="_____MA2" localSheetId="5">#REF!</definedName>
    <definedName name="_____MA2" localSheetId="6">#REF!</definedName>
    <definedName name="_____MA2">#REF!</definedName>
    <definedName name="_____OCD1">[11]Tablas!#REF!</definedName>
    <definedName name="_____OCI1">[11]Tablas!#REF!</definedName>
    <definedName name="_____PJ50" localSheetId="1">#REF!</definedName>
    <definedName name="_____PJ50" localSheetId="2">#REF!</definedName>
    <definedName name="_____PJ50" localSheetId="3">#REF!</definedName>
    <definedName name="_____PJ50" localSheetId="4">#REF!</definedName>
    <definedName name="_____PJ50" localSheetId="5">#REF!</definedName>
    <definedName name="_____PJ50" localSheetId="6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 localSheetId="3">[13]!_xlbgnm.ane7</definedName>
    <definedName name="____ane7" localSheetId="4">[13]!_xlbgnm.ane7</definedName>
    <definedName name="____ane7" localSheetId="5">[13]!_xlbgnm.ane7</definedName>
    <definedName name="____ane7" localSheetId="6">[13]!_xlbgnm.ane7</definedName>
    <definedName name="____ane7" localSheetId="0">[13]!_xlbgnm.ane7</definedName>
    <definedName name="____ane7">[13]!_xlbgnm.ane7</definedName>
    <definedName name="____ane8" localSheetId="1">[13]!_xlbgnm.ane8</definedName>
    <definedName name="____ane8" localSheetId="3">[13]!_xlbgnm.ane8</definedName>
    <definedName name="____ane8" localSheetId="4">[13]!_xlbgnm.ane8</definedName>
    <definedName name="____ane8" localSheetId="5">[13]!_xlbgnm.ane8</definedName>
    <definedName name="____ane8" localSheetId="6">[13]!_xlbgnm.ane8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 localSheetId="1">#REF!</definedName>
    <definedName name="____MA2" localSheetId="2">#REF!</definedName>
    <definedName name="____MA2" localSheetId="3">#REF!</definedName>
    <definedName name="____MA2" localSheetId="4">#REF!</definedName>
    <definedName name="____MA2" localSheetId="5">#REF!</definedName>
    <definedName name="____MA2" localSheetId="6">#REF!</definedName>
    <definedName name="____MA2">#REF!</definedName>
    <definedName name="____OCD1">[11]Tablas!#REF!</definedName>
    <definedName name="____OCI1">[11]Tablas!#REF!</definedName>
    <definedName name="____PJ50" localSheetId="1">#REF!</definedName>
    <definedName name="____PJ50" localSheetId="2">#REF!</definedName>
    <definedName name="____PJ50" localSheetId="3">#REF!</definedName>
    <definedName name="____PJ50" localSheetId="4">#REF!</definedName>
    <definedName name="____PJ50" localSheetId="5">#REF!</definedName>
    <definedName name="____PJ50" localSheetId="6">#REF!</definedName>
    <definedName name="____PJ50">#REF!</definedName>
    <definedName name="____pj51" localSheetId="1">#REF!</definedName>
    <definedName name="____pj51" localSheetId="2">#REF!</definedName>
    <definedName name="____pj51" localSheetId="3">#REF!</definedName>
    <definedName name="____pj51" localSheetId="4">#REF!</definedName>
    <definedName name="____pj51" localSheetId="5">#REF!</definedName>
    <definedName name="____pj51" localSheetId="6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 localSheetId="3">[15]!_xlbgnm.ane7</definedName>
    <definedName name="___ane7" localSheetId="4">[15]!_xlbgnm.ane7</definedName>
    <definedName name="___ane7" localSheetId="5">[15]!_xlbgnm.ane7</definedName>
    <definedName name="___ane7" localSheetId="6">[15]!_xlbgnm.ane7</definedName>
    <definedName name="___ane7" localSheetId="0">[15]!_xlbgnm.ane7</definedName>
    <definedName name="___ane7">[15]!_xlbgnm.ane7</definedName>
    <definedName name="___ane8" localSheetId="1">[15]!_xlbgnm.ane8</definedName>
    <definedName name="___ane8" localSheetId="3">[15]!_xlbgnm.ane8</definedName>
    <definedName name="___ane8" localSheetId="4">[15]!_xlbgnm.ane8</definedName>
    <definedName name="___ane8" localSheetId="5">[15]!_xlbgnm.ane8</definedName>
    <definedName name="___ane8" localSheetId="6">[15]!_xlbgnm.ane8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 localSheetId="1">#REF!</definedName>
    <definedName name="___MA2" localSheetId="2">#REF!</definedName>
    <definedName name="___MA2" localSheetId="3">#REF!</definedName>
    <definedName name="___MA2" localSheetId="4">#REF!</definedName>
    <definedName name="___MA2" localSheetId="5">#REF!</definedName>
    <definedName name="___MA2" localSheetId="6">#REF!</definedName>
    <definedName name="___MA2">#REF!</definedName>
    <definedName name="___OCD1">[11]Tablas!#REF!</definedName>
    <definedName name="___OCI1">[11]Tablas!#REF!</definedName>
    <definedName name="___PJ50" localSheetId="1">#REF!</definedName>
    <definedName name="___PJ50" localSheetId="2">#REF!</definedName>
    <definedName name="___PJ50" localSheetId="3">#REF!</definedName>
    <definedName name="___PJ50" localSheetId="4">#REF!</definedName>
    <definedName name="___PJ50" localSheetId="5">#REF!</definedName>
    <definedName name="___PJ50" localSheetId="6">#REF!</definedName>
    <definedName name="___PJ50">#REF!</definedName>
    <definedName name="___pj51" localSheetId="1">#REF!</definedName>
    <definedName name="___pj51" localSheetId="2">#REF!</definedName>
    <definedName name="___pj51" localSheetId="3">#REF!</definedName>
    <definedName name="___pj51" localSheetId="4">#REF!</definedName>
    <definedName name="___pj51" localSheetId="5">#REF!</definedName>
    <definedName name="___pj51" localSheetId="6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 localSheetId="3">[13]!_xlbgnm.ane7</definedName>
    <definedName name="__ane7" localSheetId="4">[13]!_xlbgnm.ane7</definedName>
    <definedName name="__ane7" localSheetId="5">[13]!_xlbgnm.ane7</definedName>
    <definedName name="__ane7" localSheetId="6">[13]!_xlbgnm.ane7</definedName>
    <definedName name="__ane7" localSheetId="0">[13]!_xlbgnm.ane7</definedName>
    <definedName name="__ane7">[13]!_xlbgnm.ane7</definedName>
    <definedName name="__ane8" localSheetId="1">[13]!_xlbgnm.ane8</definedName>
    <definedName name="__ane8" localSheetId="3">[13]!_xlbgnm.ane8</definedName>
    <definedName name="__ane8" localSheetId="4">[13]!_xlbgnm.ane8</definedName>
    <definedName name="__ane8" localSheetId="5">[13]!_xlbgnm.ane8</definedName>
    <definedName name="__ane8" localSheetId="6">[13]!_xlbgnm.ane8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 localSheetId="1">'1. TACHAS REFLECTIVAS'!ERR</definedName>
    <definedName name="__F" localSheetId="2">'2. RESALTOS VIRTUALES'!ERR</definedName>
    <definedName name="__F" localSheetId="3">'3. DEMARCACION'!ERR</definedName>
    <definedName name="__F" localSheetId="4">'4. SEÑAL VALLA REFLECTIVA'!ERR</definedName>
    <definedName name="__F" localSheetId="5">'5. VALLA DOBLE CARA'!ERR</definedName>
    <definedName name="__F" localSheetId="6">'6. PICTOGRAMA'!ERR</definedName>
    <definedName name="__F">[0]!ERR</definedName>
    <definedName name="__FS01" localSheetId="1">'1. TACHAS REFLECTIVAS'!ERR</definedName>
    <definedName name="__FS01" localSheetId="2">'2. RESALTOS VIRTUALES'!ERR</definedName>
    <definedName name="__FS01" localSheetId="3">'3. DEMARCACION'!ERR</definedName>
    <definedName name="__FS01" localSheetId="4">'4. SEÑAL VALLA REFLECTIVA'!ERR</definedName>
    <definedName name="__FS01" localSheetId="5">'5. VALLA DOBLE CARA'!ERR</definedName>
    <definedName name="__FS01" localSheetId="6">'6. PICTOGRAMA'!ERR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 localSheetId="1">#REF!</definedName>
    <definedName name="__MA2" localSheetId="2">#REF!</definedName>
    <definedName name="__MA2" localSheetId="3">#REF!</definedName>
    <definedName name="__MA2" localSheetId="4">#REF!</definedName>
    <definedName name="__MA2" localSheetId="5">#REF!</definedName>
    <definedName name="__MA2" localSheetId="6">#REF!</definedName>
    <definedName name="__MA2">#REF!</definedName>
    <definedName name="__mun2" localSheetId="1">[19]PESOS!#REF!</definedName>
    <definedName name="__mun2" localSheetId="2">[19]PESOS!#REF!</definedName>
    <definedName name="__mun2" localSheetId="3">[19]PESOS!#REF!</definedName>
    <definedName name="__mun2" localSheetId="4">[19]PESOS!#REF!</definedName>
    <definedName name="__mun2" localSheetId="5">[19]PESOS!#REF!</definedName>
    <definedName name="__mun2" localSheetId="6">[19]PESOS!#REF!</definedName>
    <definedName name="__mun2">[19]PESOS!#REF!</definedName>
    <definedName name="__num10" localSheetId="1">#REF!</definedName>
    <definedName name="__num10" localSheetId="2">#REF!</definedName>
    <definedName name="__num10" localSheetId="3">#REF!</definedName>
    <definedName name="__num10" localSheetId="4">#REF!</definedName>
    <definedName name="__num10" localSheetId="5">#REF!</definedName>
    <definedName name="__num10" localSheetId="6">#REF!</definedName>
    <definedName name="__num10">#REF!</definedName>
    <definedName name="__num2" localSheetId="1">#REF!</definedName>
    <definedName name="__num2" localSheetId="2">#REF!</definedName>
    <definedName name="__num2" localSheetId="3">#REF!</definedName>
    <definedName name="__num2" localSheetId="4">#REF!</definedName>
    <definedName name="__num2" localSheetId="5">#REF!</definedName>
    <definedName name="__num2" localSheetId="6">#REF!</definedName>
    <definedName name="__num2">#REF!</definedName>
    <definedName name="__num3" localSheetId="1">#REF!</definedName>
    <definedName name="__num3" localSheetId="2">#REF!</definedName>
    <definedName name="__num3" localSheetId="3">#REF!</definedName>
    <definedName name="__num3" localSheetId="4">#REF!</definedName>
    <definedName name="__num3" localSheetId="5">#REF!</definedName>
    <definedName name="__num3" localSheetId="6">#REF!</definedName>
    <definedName name="__num3">#REF!</definedName>
    <definedName name="__num4" localSheetId="1">#REF!</definedName>
    <definedName name="__num4" localSheetId="2">#REF!</definedName>
    <definedName name="__num4" localSheetId="3">#REF!</definedName>
    <definedName name="__num4" localSheetId="4">#REF!</definedName>
    <definedName name="__num4" localSheetId="5">#REF!</definedName>
    <definedName name="__num4" localSheetId="6">#REF!</definedName>
    <definedName name="__num4">#REF!</definedName>
    <definedName name="__num5" localSheetId="1">#REF!</definedName>
    <definedName name="__num5" localSheetId="2">#REF!</definedName>
    <definedName name="__num5" localSheetId="3">#REF!</definedName>
    <definedName name="__num5" localSheetId="4">#REF!</definedName>
    <definedName name="__num5" localSheetId="5">#REF!</definedName>
    <definedName name="__num5" localSheetId="6">#REF!</definedName>
    <definedName name="__num5">#REF!</definedName>
    <definedName name="__num6" localSheetId="1">#REF!</definedName>
    <definedName name="__num6" localSheetId="2">#REF!</definedName>
    <definedName name="__num6" localSheetId="3">#REF!</definedName>
    <definedName name="__num6" localSheetId="4">#REF!</definedName>
    <definedName name="__num6" localSheetId="5">#REF!</definedName>
    <definedName name="__num6" localSheetId="6">#REF!</definedName>
    <definedName name="__num6">#REF!</definedName>
    <definedName name="__num7" localSheetId="1">#REF!</definedName>
    <definedName name="__num7" localSheetId="2">#REF!</definedName>
    <definedName name="__num7" localSheetId="3">#REF!</definedName>
    <definedName name="__num7" localSheetId="4">#REF!</definedName>
    <definedName name="__num7" localSheetId="5">#REF!</definedName>
    <definedName name="__num7" localSheetId="6">#REF!</definedName>
    <definedName name="__num7">#REF!</definedName>
    <definedName name="__num8" localSheetId="1">#REF!</definedName>
    <definedName name="__num8" localSheetId="2">#REF!</definedName>
    <definedName name="__num8" localSheetId="3">#REF!</definedName>
    <definedName name="__num8" localSheetId="4">#REF!</definedName>
    <definedName name="__num8" localSheetId="5">#REF!</definedName>
    <definedName name="__num8" localSheetId="6">#REF!</definedName>
    <definedName name="__num8">#REF!</definedName>
    <definedName name="__num9" localSheetId="1">#REF!</definedName>
    <definedName name="__num9" localSheetId="2">#REF!</definedName>
    <definedName name="__num9" localSheetId="3">#REF!</definedName>
    <definedName name="__num9" localSheetId="4">#REF!</definedName>
    <definedName name="__num9" localSheetId="5">#REF!</definedName>
    <definedName name="__num9" localSheetId="6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2">#REF!</definedName>
    <definedName name="__PJ50" localSheetId="3">#REF!</definedName>
    <definedName name="__PJ50" localSheetId="4">#REF!</definedName>
    <definedName name="__PJ50" localSheetId="5">#REF!</definedName>
    <definedName name="__PJ50" localSheetId="6">#REF!</definedName>
    <definedName name="__PJ50">#REF!</definedName>
    <definedName name="__pj51" localSheetId="1">#REF!</definedName>
    <definedName name="__pj51" localSheetId="2">#REF!</definedName>
    <definedName name="__pj51" localSheetId="3">#REF!</definedName>
    <definedName name="__pj51" localSheetId="4">#REF!</definedName>
    <definedName name="__pj51" localSheetId="5">#REF!</definedName>
    <definedName name="__pj51" localSheetId="6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 localSheetId="1">#REF!</definedName>
    <definedName name="__ref4" localSheetId="2">#REF!</definedName>
    <definedName name="__ref4" localSheetId="3">#REF!</definedName>
    <definedName name="__ref4" localSheetId="4">#REF!</definedName>
    <definedName name="__ref4" localSheetId="5">#REF!</definedName>
    <definedName name="__ref4" localSheetId="6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4" hidden="1">{#N/A,#N/A,TRUE,"1842CWN0"}</definedName>
    <definedName name="_ABC1" localSheetId="5" hidden="1">{#N/A,#N/A,TRUE,"1842CWN0"}</definedName>
    <definedName name="_ABC1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 localSheetId="3">[13]!_xlbgnm.ane7</definedName>
    <definedName name="_ane7" localSheetId="4">[13]!_xlbgnm.ane7</definedName>
    <definedName name="_ane7" localSheetId="5">[13]!_xlbgnm.ane7</definedName>
    <definedName name="_ane7" localSheetId="6">[13]!_xlbgnm.ane7</definedName>
    <definedName name="_ane7" localSheetId="0">[13]!_xlbgnm.ane7</definedName>
    <definedName name="_ane7">[13]!_xlbgnm.ane7</definedName>
    <definedName name="_ane8" localSheetId="1">[13]!_xlbgnm.ane8</definedName>
    <definedName name="_ane8" localSheetId="3">[13]!_xlbgnm.ane8</definedName>
    <definedName name="_ane8" localSheetId="4">[13]!_xlbgnm.ane8</definedName>
    <definedName name="_ane8" localSheetId="5">[13]!_xlbgnm.ane8</definedName>
    <definedName name="_ane8" localSheetId="6">[13]!_xlbgnm.ane8</definedName>
    <definedName name="_ane8" localSheetId="0">[13]!_xlbgnm.ane8</definedName>
    <definedName name="_ane8">[13]!_xlbgnm.ane8</definedName>
    <definedName name="_APU221" localSheetId="1">#REF!</definedName>
    <definedName name="_APU221" localSheetId="2">#REF!</definedName>
    <definedName name="_APU221" localSheetId="3">#REF!</definedName>
    <definedName name="_APU221" localSheetId="4">#REF!</definedName>
    <definedName name="_APU221" localSheetId="5">#REF!</definedName>
    <definedName name="_APU221" localSheetId="6">#REF!</definedName>
    <definedName name="_APU221">#REF!</definedName>
    <definedName name="_APU465" localSheetId="1">[21]!absc</definedName>
    <definedName name="_APU465" localSheetId="3">[21]!absc</definedName>
    <definedName name="_APU465" localSheetId="4">[21]!absc</definedName>
    <definedName name="_APU465" localSheetId="5">[21]!absc</definedName>
    <definedName name="_APU465" localSheetId="6">[21]!absc</definedName>
    <definedName name="_APU465" localSheetId="0">[21]!absc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2">#REF!</definedName>
    <definedName name="_EST1" localSheetId="3">#REF!</definedName>
    <definedName name="_EST1" localSheetId="4">#REF!</definedName>
    <definedName name="_EST1" localSheetId="5">#REF!</definedName>
    <definedName name="_EST1" localSheetId="6">#REF!</definedName>
    <definedName name="_EST1">#REF!</definedName>
    <definedName name="_EST10" localSheetId="1">#REF!</definedName>
    <definedName name="_EST10" localSheetId="2">#REF!</definedName>
    <definedName name="_EST10" localSheetId="3">#REF!</definedName>
    <definedName name="_EST10" localSheetId="4">#REF!</definedName>
    <definedName name="_EST10" localSheetId="5">#REF!</definedName>
    <definedName name="_EST10" localSheetId="6">#REF!</definedName>
    <definedName name="_EST10">#REF!</definedName>
    <definedName name="_EST11" localSheetId="1">#REF!</definedName>
    <definedName name="_EST11" localSheetId="2">#REF!</definedName>
    <definedName name="_EST11" localSheetId="3">#REF!</definedName>
    <definedName name="_EST11" localSheetId="4">#REF!</definedName>
    <definedName name="_EST11" localSheetId="5">#REF!</definedName>
    <definedName name="_EST11" localSheetId="6">#REF!</definedName>
    <definedName name="_EST11">#REF!</definedName>
    <definedName name="_EST12" localSheetId="1">#REF!</definedName>
    <definedName name="_EST12" localSheetId="2">#REF!</definedName>
    <definedName name="_EST12" localSheetId="3">#REF!</definedName>
    <definedName name="_EST12" localSheetId="4">#REF!</definedName>
    <definedName name="_EST12" localSheetId="5">#REF!</definedName>
    <definedName name="_EST12" localSheetId="6">#REF!</definedName>
    <definedName name="_EST12">#REF!</definedName>
    <definedName name="_EST13" localSheetId="1">#REF!</definedName>
    <definedName name="_EST13" localSheetId="2">#REF!</definedName>
    <definedName name="_EST13" localSheetId="3">#REF!</definedName>
    <definedName name="_EST13" localSheetId="4">#REF!</definedName>
    <definedName name="_EST13" localSheetId="5">#REF!</definedName>
    <definedName name="_EST13" localSheetId="6">#REF!</definedName>
    <definedName name="_EST13">#REF!</definedName>
    <definedName name="_EST14" localSheetId="1">#REF!</definedName>
    <definedName name="_EST14" localSheetId="2">#REF!</definedName>
    <definedName name="_EST14" localSheetId="3">#REF!</definedName>
    <definedName name="_EST14" localSheetId="4">#REF!</definedName>
    <definedName name="_EST14" localSheetId="5">#REF!</definedName>
    <definedName name="_EST14" localSheetId="6">#REF!</definedName>
    <definedName name="_EST14">#REF!</definedName>
    <definedName name="_EST15" localSheetId="1">#REF!</definedName>
    <definedName name="_EST15" localSheetId="2">#REF!</definedName>
    <definedName name="_EST15" localSheetId="3">#REF!</definedName>
    <definedName name="_EST15" localSheetId="4">#REF!</definedName>
    <definedName name="_EST15" localSheetId="5">#REF!</definedName>
    <definedName name="_EST15" localSheetId="6">#REF!</definedName>
    <definedName name="_EST15">#REF!</definedName>
    <definedName name="_EST16" localSheetId="1">#REF!</definedName>
    <definedName name="_EST16" localSheetId="2">#REF!</definedName>
    <definedName name="_EST16" localSheetId="3">#REF!</definedName>
    <definedName name="_EST16" localSheetId="4">#REF!</definedName>
    <definedName name="_EST16" localSheetId="5">#REF!</definedName>
    <definedName name="_EST16" localSheetId="6">#REF!</definedName>
    <definedName name="_EST16">#REF!</definedName>
    <definedName name="_EST17" localSheetId="1">#REF!</definedName>
    <definedName name="_EST17" localSheetId="2">#REF!</definedName>
    <definedName name="_EST17" localSheetId="3">#REF!</definedName>
    <definedName name="_EST17" localSheetId="4">#REF!</definedName>
    <definedName name="_EST17" localSheetId="5">#REF!</definedName>
    <definedName name="_EST17" localSheetId="6">#REF!</definedName>
    <definedName name="_EST17">#REF!</definedName>
    <definedName name="_EST18" localSheetId="1">#REF!</definedName>
    <definedName name="_EST18" localSheetId="2">#REF!</definedName>
    <definedName name="_EST18" localSheetId="3">#REF!</definedName>
    <definedName name="_EST18" localSheetId="4">#REF!</definedName>
    <definedName name="_EST18" localSheetId="5">#REF!</definedName>
    <definedName name="_EST18" localSheetId="6">#REF!</definedName>
    <definedName name="_EST18">#REF!</definedName>
    <definedName name="_EST19" localSheetId="1">#REF!</definedName>
    <definedName name="_EST19" localSheetId="2">#REF!</definedName>
    <definedName name="_EST19" localSheetId="3">#REF!</definedName>
    <definedName name="_EST19" localSheetId="4">#REF!</definedName>
    <definedName name="_EST19" localSheetId="5">#REF!</definedName>
    <definedName name="_EST19" localSheetId="6">#REF!</definedName>
    <definedName name="_EST19">#REF!</definedName>
    <definedName name="_EST2" localSheetId="1">#REF!</definedName>
    <definedName name="_EST2" localSheetId="2">#REF!</definedName>
    <definedName name="_EST2" localSheetId="3">#REF!</definedName>
    <definedName name="_EST2" localSheetId="4">#REF!</definedName>
    <definedName name="_EST2" localSheetId="5">#REF!</definedName>
    <definedName name="_EST2" localSheetId="6">#REF!</definedName>
    <definedName name="_EST2">#REF!</definedName>
    <definedName name="_EST3" localSheetId="1">#REF!</definedName>
    <definedName name="_EST3" localSheetId="2">#REF!</definedName>
    <definedName name="_EST3" localSheetId="3">#REF!</definedName>
    <definedName name="_EST3" localSheetId="4">#REF!</definedName>
    <definedName name="_EST3" localSheetId="5">#REF!</definedName>
    <definedName name="_EST3" localSheetId="6">#REF!</definedName>
    <definedName name="_EST3">#REF!</definedName>
    <definedName name="_EST4" localSheetId="1">#REF!</definedName>
    <definedName name="_EST4" localSheetId="2">#REF!</definedName>
    <definedName name="_EST4" localSheetId="3">#REF!</definedName>
    <definedName name="_EST4" localSheetId="4">#REF!</definedName>
    <definedName name="_EST4" localSheetId="5">#REF!</definedName>
    <definedName name="_EST4" localSheetId="6">#REF!</definedName>
    <definedName name="_EST4">#REF!</definedName>
    <definedName name="_EST5" localSheetId="1">#REF!</definedName>
    <definedName name="_EST5" localSheetId="2">#REF!</definedName>
    <definedName name="_EST5" localSheetId="3">#REF!</definedName>
    <definedName name="_EST5" localSheetId="4">#REF!</definedName>
    <definedName name="_EST5" localSheetId="5">#REF!</definedName>
    <definedName name="_EST5" localSheetId="6">#REF!</definedName>
    <definedName name="_EST5">#REF!</definedName>
    <definedName name="_EST6" localSheetId="1">#REF!</definedName>
    <definedName name="_EST6" localSheetId="2">#REF!</definedName>
    <definedName name="_EST6" localSheetId="3">#REF!</definedName>
    <definedName name="_EST6" localSheetId="4">#REF!</definedName>
    <definedName name="_EST6" localSheetId="5">#REF!</definedName>
    <definedName name="_EST6" localSheetId="6">#REF!</definedName>
    <definedName name="_EST6">#REF!</definedName>
    <definedName name="_EST7" localSheetId="1">#REF!</definedName>
    <definedName name="_EST7" localSheetId="2">#REF!</definedName>
    <definedName name="_EST7" localSheetId="3">#REF!</definedName>
    <definedName name="_EST7" localSheetId="4">#REF!</definedName>
    <definedName name="_EST7" localSheetId="5">#REF!</definedName>
    <definedName name="_EST7" localSheetId="6">#REF!</definedName>
    <definedName name="_EST7">#REF!</definedName>
    <definedName name="_EST8" localSheetId="1">#REF!</definedName>
    <definedName name="_EST8" localSheetId="2">#REF!</definedName>
    <definedName name="_EST8" localSheetId="3">#REF!</definedName>
    <definedName name="_EST8" localSheetId="4">#REF!</definedName>
    <definedName name="_EST8" localSheetId="5">#REF!</definedName>
    <definedName name="_EST8" localSheetId="6">#REF!</definedName>
    <definedName name="_EST8">#REF!</definedName>
    <definedName name="_EST9" localSheetId="1">#REF!</definedName>
    <definedName name="_EST9" localSheetId="2">#REF!</definedName>
    <definedName name="_EST9" localSheetId="3">#REF!</definedName>
    <definedName name="_EST9" localSheetId="4">#REF!</definedName>
    <definedName name="_EST9" localSheetId="5">#REF!</definedName>
    <definedName name="_EST9" localSheetId="6">#REF!</definedName>
    <definedName name="_EST9">#REF!</definedName>
    <definedName name="_EXC1" localSheetId="1">#REF!</definedName>
    <definedName name="_EXC1" localSheetId="2">#REF!</definedName>
    <definedName name="_EXC1" localSheetId="3">#REF!</definedName>
    <definedName name="_EXC1" localSheetId="4">#REF!</definedName>
    <definedName name="_EXC1" localSheetId="5">#REF!</definedName>
    <definedName name="_EXC1" localSheetId="6">#REF!</definedName>
    <definedName name="_EXC1">#REF!</definedName>
    <definedName name="_EXC10" localSheetId="1">#REF!</definedName>
    <definedName name="_EXC10" localSheetId="2">#REF!</definedName>
    <definedName name="_EXC10" localSheetId="3">#REF!</definedName>
    <definedName name="_EXC10" localSheetId="4">#REF!</definedName>
    <definedName name="_EXC10" localSheetId="5">#REF!</definedName>
    <definedName name="_EXC10" localSheetId="6">#REF!</definedName>
    <definedName name="_EXC10">#REF!</definedName>
    <definedName name="_EXC11" localSheetId="1">#REF!</definedName>
    <definedName name="_EXC11" localSheetId="2">#REF!</definedName>
    <definedName name="_EXC11" localSheetId="3">#REF!</definedName>
    <definedName name="_EXC11" localSheetId="4">#REF!</definedName>
    <definedName name="_EXC11" localSheetId="5">#REF!</definedName>
    <definedName name="_EXC11" localSheetId="6">#REF!</definedName>
    <definedName name="_EXC11">#REF!</definedName>
    <definedName name="_EXC12" localSheetId="1">#REF!</definedName>
    <definedName name="_EXC12" localSheetId="2">#REF!</definedName>
    <definedName name="_EXC12" localSheetId="3">#REF!</definedName>
    <definedName name="_EXC12" localSheetId="4">#REF!</definedName>
    <definedName name="_EXC12" localSheetId="5">#REF!</definedName>
    <definedName name="_EXC12" localSheetId="6">#REF!</definedName>
    <definedName name="_EXC12">#REF!</definedName>
    <definedName name="_EXC2" localSheetId="1">#REF!</definedName>
    <definedName name="_EXC2" localSheetId="2">#REF!</definedName>
    <definedName name="_EXC2" localSheetId="3">#REF!</definedName>
    <definedName name="_EXC2" localSheetId="4">#REF!</definedName>
    <definedName name="_EXC2" localSheetId="5">#REF!</definedName>
    <definedName name="_EXC2" localSheetId="6">#REF!</definedName>
    <definedName name="_EXC2">#REF!</definedName>
    <definedName name="_EXC3" localSheetId="1">#REF!</definedName>
    <definedName name="_EXC3" localSheetId="2">#REF!</definedName>
    <definedName name="_EXC3" localSheetId="3">#REF!</definedName>
    <definedName name="_EXC3" localSheetId="4">#REF!</definedName>
    <definedName name="_EXC3" localSheetId="5">#REF!</definedName>
    <definedName name="_EXC3" localSheetId="6">#REF!</definedName>
    <definedName name="_EXC3">#REF!</definedName>
    <definedName name="_EXC4" localSheetId="1">#REF!</definedName>
    <definedName name="_EXC4" localSheetId="2">#REF!</definedName>
    <definedName name="_EXC4" localSheetId="3">#REF!</definedName>
    <definedName name="_EXC4" localSheetId="4">#REF!</definedName>
    <definedName name="_EXC4" localSheetId="5">#REF!</definedName>
    <definedName name="_EXC4" localSheetId="6">#REF!</definedName>
    <definedName name="_EXC4">#REF!</definedName>
    <definedName name="_EXC5" localSheetId="1">#REF!</definedName>
    <definedName name="_EXC5" localSheetId="2">#REF!</definedName>
    <definedName name="_EXC5" localSheetId="3">#REF!</definedName>
    <definedName name="_EXC5" localSheetId="4">#REF!</definedName>
    <definedName name="_EXC5" localSheetId="5">#REF!</definedName>
    <definedName name="_EXC5" localSheetId="6">#REF!</definedName>
    <definedName name="_EXC5">#REF!</definedName>
    <definedName name="_EXC6" localSheetId="1">#REF!</definedName>
    <definedName name="_EXC6" localSheetId="2">#REF!</definedName>
    <definedName name="_EXC6" localSheetId="3">#REF!</definedName>
    <definedName name="_EXC6" localSheetId="4">#REF!</definedName>
    <definedName name="_EXC6" localSheetId="5">#REF!</definedName>
    <definedName name="_EXC6" localSheetId="6">#REF!</definedName>
    <definedName name="_EXC6">#REF!</definedName>
    <definedName name="_EXC7" localSheetId="1">#REF!</definedName>
    <definedName name="_EXC7" localSheetId="2">#REF!</definedName>
    <definedName name="_EXC7" localSheetId="3">#REF!</definedName>
    <definedName name="_EXC7" localSheetId="4">#REF!</definedName>
    <definedName name="_EXC7" localSheetId="5">#REF!</definedName>
    <definedName name="_EXC7" localSheetId="6">#REF!</definedName>
    <definedName name="_EXC7">#REF!</definedName>
    <definedName name="_EXC8" localSheetId="1">#REF!</definedName>
    <definedName name="_EXC8" localSheetId="2">#REF!</definedName>
    <definedName name="_EXC8" localSheetId="3">#REF!</definedName>
    <definedName name="_EXC8" localSheetId="4">#REF!</definedName>
    <definedName name="_EXC8" localSheetId="5">#REF!</definedName>
    <definedName name="_EXC8" localSheetId="6">#REF!</definedName>
    <definedName name="_EXC8">#REF!</definedName>
    <definedName name="_EXC9" localSheetId="1">#REF!</definedName>
    <definedName name="_EXC9" localSheetId="2">#REF!</definedName>
    <definedName name="_EXC9" localSheetId="3">#REF!</definedName>
    <definedName name="_EXC9" localSheetId="4">#REF!</definedName>
    <definedName name="_EXC9" localSheetId="5">#REF!</definedName>
    <definedName name="_EXC9" localSheetId="6">#REF!</definedName>
    <definedName name="_EXC9">#REF!</definedName>
    <definedName name="_F" localSheetId="1">'1. TACHAS REFLECTIVAS'!ERR</definedName>
    <definedName name="_F" localSheetId="2">'2. RESALTOS VIRTUALES'!ERR</definedName>
    <definedName name="_F" localSheetId="3">'3. DEMARCACION'!ERR</definedName>
    <definedName name="_F" localSheetId="4">'4. SEÑAL VALLA REFLECTIVA'!ERR</definedName>
    <definedName name="_F" localSheetId="5">'5. VALLA DOBLE CARA'!ERR</definedName>
    <definedName name="_F" localSheetId="6">'6. PICTOGRAMA'!ERR</definedName>
    <definedName name="_F">[0]!ERR</definedName>
    <definedName name="_F10">#REF!</definedName>
    <definedName name="_FC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localSheetId="6" hidden="1">#REF!</definedName>
    <definedName name="_Fill" hidden="1">#REF!</definedName>
    <definedName name="_xlnm._FilterDatabase" localSheetId="7" hidden="1">'PRESUPUESTO OFICIAL (Entidad)'!$I$11:$I$33</definedName>
    <definedName name="_xlnm._FilterDatabase" localSheetId="0" hidden="1">'PROPUESTA ECONOMICA(Proponente)'!$I$11:$I$40</definedName>
    <definedName name="_FS01" localSheetId="1">'1. TACHAS REFLECTIVAS'!ERR</definedName>
    <definedName name="_FS01" localSheetId="2">'2. RESALTOS VIRTUALES'!ERR</definedName>
    <definedName name="_FS01" localSheetId="3">'3. DEMARCACION'!ERR</definedName>
    <definedName name="_FS01" localSheetId="4">'4. SEÑAL VALLA REFLECTIVA'!ERR</definedName>
    <definedName name="_FS01" localSheetId="5">'5. VALLA DOBLE CARA'!ERR</definedName>
    <definedName name="_FS01" localSheetId="6">'6. PICTOGRAMA'!ERR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">'1. TACHAS REFLECTIVAS'!$F$4</definedName>
    <definedName name="_GoBack" localSheetId="3">'3. DEMARCACION'!$F$4</definedName>
    <definedName name="_GoBack" localSheetId="4">'4. SEÑAL VALLA REFLECTIVA'!$F$4</definedName>
    <definedName name="_GoBack" localSheetId="5">'5. VALLA DOBLE CARA'!$F$4</definedName>
    <definedName name="_GoBack" localSheetId="6">'6. PICTOGRAMA'!$F$4</definedName>
    <definedName name="_GoBack">'2. RESALTOS VIRTUALES'!$F$4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4" hidden="1">{#N/A,#N/A,TRUE,"1842CWN0"}</definedName>
    <definedName name="_hhg1" localSheetId="5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 localSheetId="1">#REF!</definedName>
    <definedName name="_IPC2002" localSheetId="2">#REF!</definedName>
    <definedName name="_IPC2002" localSheetId="3">#REF!</definedName>
    <definedName name="_IPC2002" localSheetId="4">#REF!</definedName>
    <definedName name="_IPC2002" localSheetId="5">#REF!</definedName>
    <definedName name="_IPC2002" localSheetId="6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localSheetId="6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 localSheetId="3">#REF!</definedName>
    <definedName name="_lar03" localSheetId="4">#REF!</definedName>
    <definedName name="_lar03" localSheetId="5">#REF!</definedName>
    <definedName name="_lar03" localSheetId="6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 localSheetId="3">#REF!</definedName>
    <definedName name="_MA2" localSheetId="4">#REF!</definedName>
    <definedName name="_MA2" localSheetId="5">#REF!</definedName>
    <definedName name="_MA2" localSheetId="6">#REF!</definedName>
    <definedName name="_MA2">#REF!</definedName>
    <definedName name="_MAT1">#REF!</definedName>
    <definedName name="_MOD1">#REF!</definedName>
    <definedName name="_mun2" localSheetId="1">[19]PESOS!#REF!</definedName>
    <definedName name="_mun2" localSheetId="2">[19]PESOS!#REF!</definedName>
    <definedName name="_mun2" localSheetId="3">[19]PESOS!#REF!</definedName>
    <definedName name="_mun2" localSheetId="4">[19]PESOS!#REF!</definedName>
    <definedName name="_mun2" localSheetId="5">[19]PESOS!#REF!</definedName>
    <definedName name="_mun2" localSheetId="6">[19]PESOS!#REF!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 localSheetId="2">#REF!</definedName>
    <definedName name="_num10" localSheetId="3">#REF!</definedName>
    <definedName name="_num10" localSheetId="4">#REF!</definedName>
    <definedName name="_num10" localSheetId="5">#REF!</definedName>
    <definedName name="_num10" localSheetId="6">#REF!</definedName>
    <definedName name="_num10">#REF!</definedName>
    <definedName name="_num2" localSheetId="1">#REF!</definedName>
    <definedName name="_num2" localSheetId="2">#REF!</definedName>
    <definedName name="_num2" localSheetId="3">#REF!</definedName>
    <definedName name="_num2" localSheetId="4">#REF!</definedName>
    <definedName name="_num2" localSheetId="5">#REF!</definedName>
    <definedName name="_num2" localSheetId="6">#REF!</definedName>
    <definedName name="_num2">#REF!</definedName>
    <definedName name="_num3" localSheetId="1">#REF!</definedName>
    <definedName name="_num3" localSheetId="2">#REF!</definedName>
    <definedName name="_num3" localSheetId="3">#REF!</definedName>
    <definedName name="_num3" localSheetId="4">#REF!</definedName>
    <definedName name="_num3" localSheetId="5">#REF!</definedName>
    <definedName name="_num3" localSheetId="6">#REF!</definedName>
    <definedName name="_num3">#REF!</definedName>
    <definedName name="_num4" localSheetId="1">#REF!</definedName>
    <definedName name="_num4" localSheetId="2">#REF!</definedName>
    <definedName name="_num4" localSheetId="3">#REF!</definedName>
    <definedName name="_num4" localSheetId="4">#REF!</definedName>
    <definedName name="_num4" localSheetId="5">#REF!</definedName>
    <definedName name="_num4" localSheetId="6">#REF!</definedName>
    <definedName name="_num4">#REF!</definedName>
    <definedName name="_num5" localSheetId="1">#REF!</definedName>
    <definedName name="_num5" localSheetId="2">#REF!</definedName>
    <definedName name="_num5" localSheetId="3">#REF!</definedName>
    <definedName name="_num5" localSheetId="4">#REF!</definedName>
    <definedName name="_num5" localSheetId="5">#REF!</definedName>
    <definedName name="_num5" localSheetId="6">#REF!</definedName>
    <definedName name="_num5">#REF!</definedName>
    <definedName name="_num6" localSheetId="1">#REF!</definedName>
    <definedName name="_num6" localSheetId="2">#REF!</definedName>
    <definedName name="_num6" localSheetId="3">#REF!</definedName>
    <definedName name="_num6" localSheetId="4">#REF!</definedName>
    <definedName name="_num6" localSheetId="5">#REF!</definedName>
    <definedName name="_num6" localSheetId="6">#REF!</definedName>
    <definedName name="_num6">#REF!</definedName>
    <definedName name="_num7" localSheetId="1">#REF!</definedName>
    <definedName name="_num7" localSheetId="2">#REF!</definedName>
    <definedName name="_num7" localSheetId="3">#REF!</definedName>
    <definedName name="_num7" localSheetId="4">#REF!</definedName>
    <definedName name="_num7" localSheetId="5">#REF!</definedName>
    <definedName name="_num7" localSheetId="6">#REF!</definedName>
    <definedName name="_num7">#REF!</definedName>
    <definedName name="_num8" localSheetId="1">#REF!</definedName>
    <definedName name="_num8" localSheetId="2">#REF!</definedName>
    <definedName name="_num8" localSheetId="3">#REF!</definedName>
    <definedName name="_num8" localSheetId="4">#REF!</definedName>
    <definedName name="_num8" localSheetId="5">#REF!</definedName>
    <definedName name="_num8" localSheetId="6">#REF!</definedName>
    <definedName name="_num8">#REF!</definedName>
    <definedName name="_num9" localSheetId="1">#REF!</definedName>
    <definedName name="_num9" localSheetId="2">#REF!</definedName>
    <definedName name="_num9" localSheetId="3">#REF!</definedName>
    <definedName name="_num9" localSheetId="4">#REF!</definedName>
    <definedName name="_num9" localSheetId="5">#REF!</definedName>
    <definedName name="_num9" localSheetId="6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2">#REF!</definedName>
    <definedName name="_PJ50" localSheetId="3">#REF!</definedName>
    <definedName name="_PJ50" localSheetId="4">#REF!</definedName>
    <definedName name="_PJ50" localSheetId="5">#REF!</definedName>
    <definedName name="_PJ50" localSheetId="6">#REF!</definedName>
    <definedName name="_PJ50">#REF!</definedName>
    <definedName name="_pj51" localSheetId="1">#REF!</definedName>
    <definedName name="_pj51" localSheetId="2">#REF!</definedName>
    <definedName name="_pj51" localSheetId="3">#REF!</definedName>
    <definedName name="_pj51" localSheetId="4">#REF!</definedName>
    <definedName name="_pj51" localSheetId="5">#REF!</definedName>
    <definedName name="_pj51" localSheetId="6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2">#REF!</definedName>
    <definedName name="_PRE1" localSheetId="3">#REF!</definedName>
    <definedName name="_PRE1" localSheetId="4">#REF!</definedName>
    <definedName name="_PRE1" localSheetId="5">#REF!</definedName>
    <definedName name="_PRE1" localSheetId="6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localSheetId="6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 localSheetId="2">#REF!</definedName>
    <definedName name="_ref4" localSheetId="3">#REF!</definedName>
    <definedName name="_ref4" localSheetId="4">#REF!</definedName>
    <definedName name="_ref4" localSheetId="5">#REF!</definedName>
    <definedName name="_ref4" localSheetId="6">#REF!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localSheetId="6" hidden="1">#REF!</definedName>
    <definedName name="_Sort" hidden="1">#REF!</definedName>
    <definedName name="_srn001" localSheetId="1">#REF!</definedName>
    <definedName name="_srn001" localSheetId="2">#REF!</definedName>
    <definedName name="_srn001" localSheetId="3">#REF!</definedName>
    <definedName name="_srn001" localSheetId="4">#REF!</definedName>
    <definedName name="_srn001" localSheetId="5">#REF!</definedName>
    <definedName name="_srn001" localSheetId="6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'[23]DUB-823'!#REF!</definedName>
    <definedName name="a" localSheetId="2">'[23]DUB-823'!#REF!</definedName>
    <definedName name="a" localSheetId="3">'[23]DUB-823'!#REF!</definedName>
    <definedName name="a" localSheetId="4">'[23]DUB-823'!#REF!</definedName>
    <definedName name="a" localSheetId="5">'[23]DUB-823'!#REF!</definedName>
    <definedName name="a" localSheetId="6">'[23]DUB-823'!#REF!</definedName>
    <definedName name="a">'[23]DUB-823'!#REF!</definedName>
    <definedName name="A_1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 localSheetId="6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'1. TACHAS REFLECTIVAS'!ERR</definedName>
    <definedName name="aa" localSheetId="2">'2. RESALTOS VIRTUALES'!ERR</definedName>
    <definedName name="aa" localSheetId="3">'3. DEMARCACION'!ERR</definedName>
    <definedName name="aa" localSheetId="4">'4. SEÑAL VALLA REFLECTIVA'!ERR</definedName>
    <definedName name="aa" localSheetId="5">'5. VALLA DOBLE CARA'!ERR</definedName>
    <definedName name="aa" localSheetId="6">'6. PICTOGRAMA'!ERR</definedName>
    <definedName name="aa">[0]!ERR</definedName>
    <definedName name="AAA" localSheetId="1">'1. TACHAS REFLECTIVAS'!ERR</definedName>
    <definedName name="AAA" localSheetId="2">'2. RESALTOS VIRTUALES'!ERR</definedName>
    <definedName name="AAA" localSheetId="3">'3. DEMARCACION'!ERR</definedName>
    <definedName name="AAA" localSheetId="4">'4. SEÑAL VALLA REFLECTIVA'!ERR</definedName>
    <definedName name="AAA" localSheetId="5">'5. VALLA DOBLE CARA'!ERR</definedName>
    <definedName name="AAA" localSheetId="6">'6. PICTOGRAMA'!ERR</definedName>
    <definedName name="AAA">[0]!ERR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 localSheetId="1">#REF!</definedName>
    <definedName name="abc" localSheetId="2">#REF!</definedName>
    <definedName name="abc" localSheetId="3">#REF!</definedName>
    <definedName name="abc" localSheetId="4">#REF!</definedName>
    <definedName name="abc" localSheetId="5">#REF!</definedName>
    <definedName name="abc" localSheetId="6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 localSheetId="3">[26]!absc</definedName>
    <definedName name="absc1" localSheetId="4">[26]!absc</definedName>
    <definedName name="absc1" localSheetId="5">[26]!absc</definedName>
    <definedName name="absc1" localSheetId="6">[26]!absc</definedName>
    <definedName name="absc1" localSheetId="0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2">#REF!</definedName>
    <definedName name="ad" localSheetId="3">#REF!</definedName>
    <definedName name="ad" localSheetId="4">#REF!</definedName>
    <definedName name="ad" localSheetId="5">#REF!</definedName>
    <definedName name="ad" localSheetId="6">#REF!</definedName>
    <definedName name="ad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 localSheetId="3">[26]!absc</definedName>
    <definedName name="adoc1" localSheetId="4">[26]!absc</definedName>
    <definedName name="adoc1" localSheetId="5">[26]!absc</definedName>
    <definedName name="adoc1" localSheetId="6">[26]!absc</definedName>
    <definedName name="adoc1" localSheetId="0">[26]!absc</definedName>
    <definedName name="adoc1">[26]!absc</definedName>
    <definedName name="ADOC125" localSheetId="1">[29]!absc</definedName>
    <definedName name="ADOC125" localSheetId="3">[29]!absc</definedName>
    <definedName name="ADOC125" localSheetId="4">[29]!absc</definedName>
    <definedName name="ADOC125" localSheetId="5">[29]!absc</definedName>
    <definedName name="ADOC125" localSheetId="6">[29]!absc</definedName>
    <definedName name="ADOC125" localSheetId="0">[29]!absc</definedName>
    <definedName name="ADOC125">[29]!absc</definedName>
    <definedName name="adoq" localSheetId="1">[30]!absc</definedName>
    <definedName name="adoq" localSheetId="3">[30]!absc</definedName>
    <definedName name="adoq" localSheetId="4">[30]!absc</definedName>
    <definedName name="adoq" localSheetId="5">[30]!absc</definedName>
    <definedName name="adoq" localSheetId="6">[30]!absc</definedName>
    <definedName name="adoq" localSheetId="0">[30]!absc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 localSheetId="1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>#REF!</definedName>
    <definedName name="AIU_01">#REF!</definedName>
    <definedName name="AIU_1">#REF!</definedName>
    <definedName name="AIU_2">#REF!</definedName>
    <definedName name="AjustDelAIU" localSheetId="1">#REF!</definedName>
    <definedName name="AjustDelAIU" localSheetId="2">#REF!</definedName>
    <definedName name="AjustDelAIU" localSheetId="3">#REF!</definedName>
    <definedName name="AjustDelAIU" localSheetId="4">#REF!</definedName>
    <definedName name="AjustDelAIU" localSheetId="5">#REF!</definedName>
    <definedName name="AjustDelAIU" localSheetId="6">#REF!</definedName>
    <definedName name="AjustDelAIU">#REF!</definedName>
    <definedName name="alam">#REF!</definedName>
    <definedName name="alc" localSheetId="1">[31]!absc</definedName>
    <definedName name="alc" localSheetId="3">[31]!absc</definedName>
    <definedName name="alc" localSheetId="4">[31]!absc</definedName>
    <definedName name="alc" localSheetId="5">[31]!absc</definedName>
    <definedName name="alc" localSheetId="6">[31]!absc</definedName>
    <definedName name="alc" localSheetId="0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 localSheetId="1">'[33]MC SF GAVIONES'!#REF!</definedName>
    <definedName name="ANCLAJE" localSheetId="2">'[33]MC SF GAVIONES'!#REF!</definedName>
    <definedName name="ANCLAJE" localSheetId="3">'[33]MC SF GAVIONES'!#REF!</definedName>
    <definedName name="ANCLAJE" localSheetId="4">'[33]MC SF GAVIONES'!#REF!</definedName>
    <definedName name="ANCLAJE" localSheetId="5">'[33]MC SF GAVIONES'!#REF!</definedName>
    <definedName name="ANCLAJE" localSheetId="6">'[33]MC SF GAVIONES'!#REF!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 localSheetId="3">[38]!absc</definedName>
    <definedName name="APU" localSheetId="4">[38]!absc</definedName>
    <definedName name="APU" localSheetId="5">[38]!absc</definedName>
    <definedName name="APU" localSheetId="6">[38]!absc</definedName>
    <definedName name="APU" localSheetId="0">[38]!absc</definedName>
    <definedName name="APU">[38]!absc</definedName>
    <definedName name="APU_directos" localSheetId="1">#REF!</definedName>
    <definedName name="APU_directos" localSheetId="2">#REF!</definedName>
    <definedName name="APU_directos" localSheetId="3">#REF!</definedName>
    <definedName name="APU_directos" localSheetId="4">#REF!</definedName>
    <definedName name="APU_directos" localSheetId="5">#REF!</definedName>
    <definedName name="APU_directos" localSheetId="6">#REF!</definedName>
    <definedName name="APU_directos">#REF!</definedName>
    <definedName name="APU221.1" localSheetId="1">#REF!</definedName>
    <definedName name="APU221.1" localSheetId="2">#REF!</definedName>
    <definedName name="APU221.1" localSheetId="3">#REF!</definedName>
    <definedName name="APU221.1" localSheetId="4">#REF!</definedName>
    <definedName name="APU221.1" localSheetId="5">#REF!</definedName>
    <definedName name="APU221.1" localSheetId="6">#REF!</definedName>
    <definedName name="APU221.1">#REF!</definedName>
    <definedName name="APU221.2" localSheetId="1">#REF!</definedName>
    <definedName name="APU221.2" localSheetId="2">#REF!</definedName>
    <definedName name="APU221.2" localSheetId="3">#REF!</definedName>
    <definedName name="APU221.2" localSheetId="4">#REF!</definedName>
    <definedName name="APU221.2" localSheetId="5">#REF!</definedName>
    <definedName name="APU221.2" localSheetId="6">#REF!</definedName>
    <definedName name="APU221.2">#REF!</definedName>
    <definedName name="aq" localSheetId="1">'1. TACHAS REFLECTIVAS'!ERR</definedName>
    <definedName name="aq" localSheetId="2">'2. RESALTOS VIRTUALES'!ERR</definedName>
    <definedName name="aq" localSheetId="3">'3. DEMARCACION'!ERR</definedName>
    <definedName name="aq" localSheetId="4">'4. SEÑAL VALLA REFLECTIVA'!ERR</definedName>
    <definedName name="aq" localSheetId="5">'5. VALLA DOBLE CARA'!ERR</definedName>
    <definedName name="aq" localSheetId="6">'6. PICTOGRAMA'!ERR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'1. TACHAS REFLECTIVAS'!$A$1:$Q$96</definedName>
    <definedName name="_xlnm.Print_Area" localSheetId="2">'2. RESALTOS VIRTUALES'!$A$1:$Q$96</definedName>
    <definedName name="_xlnm.Print_Area" localSheetId="3">'3. DEMARCACION'!$A$1:$Q$95</definedName>
    <definedName name="_xlnm.Print_Area" localSheetId="4">'4. SEÑAL VALLA REFLECTIVA'!$A$1:$Q$95</definedName>
    <definedName name="_xlnm.Print_Area" localSheetId="5">'5. VALLA DOBLE CARA'!$A$1:$Q$95</definedName>
    <definedName name="_xlnm.Print_Area" localSheetId="6">'6. PICTOGRAMA'!$A$1:$Q$96</definedName>
    <definedName name="_xlnm.Print_Area" localSheetId="0">'PROPUESTA ECONOMICA(Proponente)'!$A$1:$M$61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 localSheetId="1">'1. TACHAS REFLECTIVAS'!ERR</definedName>
    <definedName name="armuve" localSheetId="2">'2. RESALTOS VIRTUALES'!ERR</definedName>
    <definedName name="armuve" localSheetId="3">'3. DEMARCACION'!ERR</definedName>
    <definedName name="armuve" localSheetId="4">'4. SEÑAL VALLA REFLECTIVA'!ERR</definedName>
    <definedName name="armuve" localSheetId="5">'5. VALLA DOBLE CARA'!ERR</definedName>
    <definedName name="armuve" localSheetId="6">'6. PICTOGRAMA'!ERR</definedName>
    <definedName name="armuve">[0]!ERR</definedName>
    <definedName name="ARP">#REF!</definedName>
    <definedName name="ARS">#REF!</definedName>
    <definedName name="as" localSheetId="1">'1. TACHAS REFLECTIVAS'!ERR</definedName>
    <definedName name="as" localSheetId="2">'2. RESALTOS VIRTUALES'!ERR</definedName>
    <definedName name="as" localSheetId="3">'3. DEMARCACION'!ERR</definedName>
    <definedName name="as" localSheetId="4">'4. SEÑAL VALLA REFLECTIVA'!ERR</definedName>
    <definedName name="as" localSheetId="5">'5. VALLA DOBLE CARA'!ERR</definedName>
    <definedName name="as" localSheetId="6">'6. PICTOGRAMA'!ERR</definedName>
    <definedName name="as">[0]!ERR</definedName>
    <definedName name="ASB">[6]AASHTO!$A$8:$F$11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localSheetId="6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'1. TACHAS REFLECTIVAS'!ERR</definedName>
    <definedName name="ASDFGHJKLÑ" localSheetId="2">'2. RESALTOS VIRTUALES'!ERR</definedName>
    <definedName name="ASDFGHJKLÑ" localSheetId="3">'3. DEMARCACION'!ERR</definedName>
    <definedName name="ASDFGHJKLÑ" localSheetId="4">'4. SEÑAL VALLA REFLECTIVA'!ERR</definedName>
    <definedName name="ASDFGHJKLÑ" localSheetId="5">'5. VALLA DOBLE CARA'!ERR</definedName>
    <definedName name="ASDFGHJKLÑ" localSheetId="6">'6. PICTOGRAMA'!ERR</definedName>
    <definedName name="ASDFGHJKLÑ">[0]!ERR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 localSheetId="6">MODULO10.auto_abrir</definedName>
    <definedName name="_xlnm.Auto_Open" localSheetId="0">MODULO10.auto_abrir</definedName>
    <definedName name="_xlnm.Auto_Open">MODULO10.auto_abrir</definedName>
    <definedName name="auto1" localSheetId="1">#REF!</definedName>
    <definedName name="auto1" localSheetId="2">#REF!</definedName>
    <definedName name="auto1" localSheetId="3">#REF!</definedName>
    <definedName name="auto1" localSheetId="4">#REF!</definedName>
    <definedName name="auto1" localSheetId="5">#REF!</definedName>
    <definedName name="auto1" localSheetId="6">#REF!</definedName>
    <definedName name="auto1">#REF!</definedName>
    <definedName name="auto123" localSheetId="1">#REF!</definedName>
    <definedName name="auto123" localSheetId="2">#REF!</definedName>
    <definedName name="auto123" localSheetId="3">#REF!</definedName>
    <definedName name="auto123" localSheetId="4">#REF!</definedName>
    <definedName name="auto123" localSheetId="5">#REF!</definedName>
    <definedName name="auto123" localSheetId="6">#REF!</definedName>
    <definedName name="auto123">#REF!</definedName>
    <definedName name="auto2" localSheetId="1">#REF!</definedName>
    <definedName name="auto2" localSheetId="2">#REF!</definedName>
    <definedName name="auto2" localSheetId="3">#REF!</definedName>
    <definedName name="auto2" localSheetId="4">#REF!</definedName>
    <definedName name="auto2" localSheetId="5">#REF!</definedName>
    <definedName name="auto2" localSheetId="6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 localSheetId="3">#REF!</definedName>
    <definedName name="AW" localSheetId="4">#REF!</definedName>
    <definedName name="AW" localSheetId="5">#REF!</definedName>
    <definedName name="AW" localSheetId="6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localSheetId="3" hidden="1">{"via1",#N/A,TRUE,"general";"via2",#N/A,TRUE,"general";"via3",#N/A,TRUE,"general"}</definedName>
    <definedName name="B" localSheetId="4" hidden="1">{"via1",#N/A,TRUE,"general";"via2",#N/A,TRUE,"general";"via3",#N/A,TRUE,"general"}</definedName>
    <definedName name="B" localSheetId="5" hidden="1">{"via1",#N/A,TRUE,"general";"via2",#N/A,TRUE,"general";"via3",#N/A,TRUE,"general"}</definedName>
    <definedName name="B" localSheetId="6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 localSheetId="5">#REF!</definedName>
    <definedName name="bASE" localSheetId="6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'1. TACHAS REFLECTIVAS'!ERR</definedName>
    <definedName name="BB" localSheetId="2">'2. RESALTOS VIRTUALES'!ERR</definedName>
    <definedName name="BB" localSheetId="3">'3. DEMARCACION'!ERR</definedName>
    <definedName name="BB" localSheetId="4">'4. SEÑAL VALLA REFLECTIVA'!ERR</definedName>
    <definedName name="BB" localSheetId="5">'5. VALLA DOBLE CARA'!ERR</definedName>
    <definedName name="BB" localSheetId="6">'6. PICTOGRAMA'!ERR</definedName>
    <definedName name="BB">[0]!ERR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 localSheetId="2">#REF!</definedName>
    <definedName name="bn" localSheetId="3">#REF!</definedName>
    <definedName name="bn" localSheetId="4">#REF!</definedName>
    <definedName name="bn" localSheetId="5">#REF!</definedName>
    <definedName name="bn" localSheetId="6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2">#REF!</definedName>
    <definedName name="C_" localSheetId="3">#REF!</definedName>
    <definedName name="C_" localSheetId="4">#REF!</definedName>
    <definedName name="C_" localSheetId="5">#REF!</definedName>
    <definedName name="C_" localSheetId="6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 localSheetId="1">#REF!</definedName>
    <definedName name="CANT" localSheetId="2">#REF!</definedName>
    <definedName name="CANT" localSheetId="3">#REF!</definedName>
    <definedName name="CANT" localSheetId="4">#REF!</definedName>
    <definedName name="CANT" localSheetId="5">#REF!</definedName>
    <definedName name="CANT" localSheetId="6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2">#REF!</definedName>
    <definedName name="cap" localSheetId="3">#REF!</definedName>
    <definedName name="cap" localSheetId="4">#REF!</definedName>
    <definedName name="cap" localSheetId="5">#REF!</definedName>
    <definedName name="cap" localSheetId="6">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 localSheetId="6">MODULO10.auto_abrir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'[51]A. P. U.'!#REF!</definedName>
    <definedName name="CCCCCC" localSheetId="2">'[51]A. P. U.'!#REF!</definedName>
    <definedName name="CCCCCC" localSheetId="3">'[51]A. P. U.'!#REF!</definedName>
    <definedName name="CCCCCC" localSheetId="4">'[51]A. P. U.'!#REF!</definedName>
    <definedName name="CCCCCC" localSheetId="5">'[51]A. P. U.'!#REF!</definedName>
    <definedName name="CCCCCC" localSheetId="6">'[51]A. P. U.'!#REF!</definedName>
    <definedName name="CCCCCC">'[51]A. P. U.'!#REF!</definedName>
    <definedName name="CCT">#REF!</definedName>
    <definedName name="ccto210" localSheetId="1">#REF!</definedName>
    <definedName name="ccto210" localSheetId="2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>#REF!</definedName>
    <definedName name="cd">[52]Hoja1!$C$81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[53]Insum!$A$3:$H$63</definedName>
    <definedName name="CEMENTO" localSheetId="2">[53]Insum!$A$3:$H$63</definedName>
    <definedName name="CEMENTO" localSheetId="3">[53]Insum!$A$3:$H$63</definedName>
    <definedName name="CEMENTO" localSheetId="4">[53]Insum!$A$3:$H$63</definedName>
    <definedName name="CEMENTO" localSheetId="5">[53]Insum!$A$3:$H$63</definedName>
    <definedName name="CEMENTO" localSheetId="6">[53]Insum!$A$3:$H$63</definedName>
    <definedName name="CEMENTO">[54]Insum!$A$3:$H$63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'[10]DATOS CONTRATO'!$E$6</definedName>
    <definedName name="CONTRATO">[40]CONTRATO!$E$8</definedName>
    <definedName name="COPIA" localSheetId="1">'1. TACHAS REFLECTIVAS'!ERR</definedName>
    <definedName name="COPIA" localSheetId="2">'2. RESALTOS VIRTUALES'!ERR</definedName>
    <definedName name="COPIA" localSheetId="3">'3. DEMARCACION'!ERR</definedName>
    <definedName name="COPIA" localSheetId="4">'4. SEÑAL VALLA REFLECTIVA'!ERR</definedName>
    <definedName name="COPIA" localSheetId="5">'5. VALLA DOBLE CARA'!ERR</definedName>
    <definedName name="COPIA" localSheetId="6">'6. PICTOGRAMA'!ERR</definedName>
    <definedName name="COPIA">[0]!ERR</definedName>
    <definedName name="COPIA1">#REF!</definedName>
    <definedName name="COPIA2">#REF!</definedName>
    <definedName name="copiao4" localSheetId="1">'1. TACHAS REFLECTIVAS'!ERR</definedName>
    <definedName name="copiao4" localSheetId="2">'2. RESALTOS VIRTUALES'!ERR</definedName>
    <definedName name="copiao4" localSheetId="3">'3. DEMARCACION'!ERR</definedName>
    <definedName name="copiao4" localSheetId="4">'4. SEÑAL VALLA REFLECTIVA'!ERR</definedName>
    <definedName name="copiao4" localSheetId="5">'5. VALLA DOBLE CARA'!ERR</definedName>
    <definedName name="copiao4" localSheetId="6">'6. PICTOGRAMA'!ERR</definedName>
    <definedName name="copiao4">[0]!ERR</definedName>
    <definedName name="corri" localSheetId="1">'1. TACHAS REFLECTIVAS'!ERR</definedName>
    <definedName name="corri" localSheetId="2">'2. RESALTOS VIRTUALES'!ERR</definedName>
    <definedName name="corri" localSheetId="3">'3. DEMARCACION'!ERR</definedName>
    <definedName name="corri" localSheetId="4">'4. SEÑAL VALLA REFLECTIVA'!ERR</definedName>
    <definedName name="corri" localSheetId="5">'5. VALLA DOBLE CARA'!ERR</definedName>
    <definedName name="corri" localSheetId="6">'6. PICTOGRAMA'!ERR</definedName>
    <definedName name="corri">[0]!ERR</definedName>
    <definedName name="COSTO_FRENTE">[57]BITACORA!$E$1:$E$65536</definedName>
    <definedName name="costo2" hidden="1">#REF!</definedName>
    <definedName name="COSTODIRECTO" localSheetId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 localSheetId="5">#REF!</definedName>
    <definedName name="COSTODIRECTO" localSheetId="6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'[3]7422CW00'!#REF!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 localSheetId="1">#REF!</definedName>
    <definedName name="CTA" localSheetId="2">#REF!</definedName>
    <definedName name="CTA" localSheetId="3">#REF!</definedName>
    <definedName name="CTA" localSheetId="4">#REF!</definedName>
    <definedName name="CTA" localSheetId="5">#REF!</definedName>
    <definedName name="CTA" localSheetId="6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'1. TACHAS REFLECTIVAS'!ERR</definedName>
    <definedName name="CUAL" localSheetId="2">'2. RESALTOS VIRTUALES'!ERR</definedName>
    <definedName name="CUAL" localSheetId="3">'3. DEMARCACION'!ERR</definedName>
    <definedName name="CUAL" localSheetId="4">'4. SEÑAL VALLA REFLECTIVA'!ERR</definedName>
    <definedName name="CUAL" localSheetId="5">'5. VALLA DOBLE CARA'!ERR</definedName>
    <definedName name="CUAL" localSheetId="6">'6. PICTOGRAMA'!ERR</definedName>
    <definedName name="CUAL">[0]!ERR</definedName>
    <definedName name="CUBS" localSheetId="1">#REF!</definedName>
    <definedName name="CUBS" localSheetId="2">#REF!</definedName>
    <definedName name="CUBS" localSheetId="3">#REF!</definedName>
    <definedName name="CUBS" localSheetId="4">#REF!</definedName>
    <definedName name="CUBS" localSheetId="5">#REF!</definedName>
    <definedName name="CUBS" localSheetId="6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[50]!Customize</definedName>
    <definedName name="Customize" localSheetId="3">[50]!Customize</definedName>
    <definedName name="Customize" localSheetId="4">[50]!Customize</definedName>
    <definedName name="Customize" localSheetId="5">[50]!Customize</definedName>
    <definedName name="Customize" localSheetId="6">[50]!Customize</definedName>
    <definedName name="Customize" localSheetId="0">[50]!Customize</definedName>
    <definedName name="Customize">[50]!Customize</definedName>
    <definedName name="cv" localSheetId="1">#REF!</definedName>
    <definedName name="cv" localSheetId="2">#REF!</definedName>
    <definedName name="cv" localSheetId="3">#REF!</definedName>
    <definedName name="cv" localSheetId="4">#REF!</definedName>
    <definedName name="cv" localSheetId="5">#REF!</definedName>
    <definedName name="cv" localSheetId="6">#REF!</definedName>
    <definedName name="cv">#REF!</definedName>
    <definedName name="CVa">'[20]Cambio de Valv.'!$E$1:$E$65536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4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 localSheetId="6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'[23]GPI 526'!#REF!</definedName>
    <definedName name="dario" localSheetId="2">'[23]GPI 526'!#REF!</definedName>
    <definedName name="dario" localSheetId="3">'[23]GPI 526'!#REF!</definedName>
    <definedName name="dario" localSheetId="4">'[23]GPI 526'!#REF!</definedName>
    <definedName name="dario" localSheetId="5">'[23]GPI 526'!#REF!</definedName>
    <definedName name="dario" localSheetId="6">'[23]GPI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 localSheetId="1">#REF!</definedName>
    <definedName name="DATOS" localSheetId="2">#REF!</definedName>
    <definedName name="DATOS" localSheetId="3">#REF!</definedName>
    <definedName name="DATOS" localSheetId="4">#REF!</definedName>
    <definedName name="DATOS" localSheetId="5">#REF!</definedName>
    <definedName name="DATOS" localSheetId="6">#REF!</definedName>
    <definedName name="datos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 localSheetId="3">#REF!</definedName>
    <definedName name="Dbgcm" localSheetId="4">#REF!</definedName>
    <definedName name="Dbgcm" localSheetId="5">#REF!</definedName>
    <definedName name="Dbgcm" localSheetId="6">#REF!</definedName>
    <definedName name="Dbgcm">#REF!</definedName>
    <definedName name="dc">#REF!</definedName>
    <definedName name="Dcacm" localSheetId="1">#REF!</definedName>
    <definedName name="Dcacm" localSheetId="2">#REF!</definedName>
    <definedName name="Dcacm" localSheetId="3">#REF!</definedName>
    <definedName name="Dcacm" localSheetId="4">#REF!</definedName>
    <definedName name="Dcacm" localSheetId="5">#REF!</definedName>
    <definedName name="Dcacm" localSheetId="6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'[62]Pta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 localSheetId="5">#REF!</definedName>
    <definedName name="dd" localSheetId="6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localSheetId="6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 localSheetId="3">#REF!</definedName>
    <definedName name="demanto" localSheetId="4">#REF!</definedName>
    <definedName name="demanto" localSheetId="5">#REF!</definedName>
    <definedName name="demanto" localSheetId="6">#REF!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 localSheetId="2">#REF!</definedName>
    <definedName name="DEX" localSheetId="3">#REF!</definedName>
    <definedName name="DEX" localSheetId="4">#REF!</definedName>
    <definedName name="DEX" localSheetId="5">#REF!</definedName>
    <definedName name="DEX" localSheetId="6">#REF!</definedName>
    <definedName name="DEX">#REF!</definedName>
    <definedName name="DF">[64]Cronograma!#REF!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hidden="1">{"via1",#N/A,TRUE,"general";"via2",#N/A,TRUE,"general";"via3",#N/A,TRUE,"general"}</definedName>
    <definedName name="DS">[64]Cronograma!#REF!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 localSheetId="3">#REF!</definedName>
    <definedName name="Dsbcm" localSheetId="4">#REF!</definedName>
    <definedName name="Dsbcm" localSheetId="5">#REF!</definedName>
    <definedName name="Dsbcm" localSheetId="6">#REF!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'1. TACHAS REFLECTIVAS'!ERR</definedName>
    <definedName name="EE" localSheetId="2">'2. RESALTOS VIRTUALES'!ERR</definedName>
    <definedName name="EE" localSheetId="3">'3. DEMARCACION'!ERR</definedName>
    <definedName name="EE" localSheetId="4">'4. SEÑAL VALLA REFLECTIVA'!ERR</definedName>
    <definedName name="EE" localSheetId="5">'5. VALLA DOBLE CARA'!ERR</definedName>
    <definedName name="EE" localSheetId="6">'6. PICTOGRAMA'!ERR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'[68]Info Ejec'!$A$1:$AV$153</definedName>
    <definedName name="ELIMINACIONPROYC">#REF!</definedName>
    <definedName name="emanto" localSheetId="1">#REF!</definedName>
    <definedName name="emanto" localSheetId="2">#REF!</definedName>
    <definedName name="emanto" localSheetId="3">#REF!</definedName>
    <definedName name="emanto" localSheetId="4">#REF!</definedName>
    <definedName name="emanto" localSheetId="5">#REF!</definedName>
    <definedName name="emanto" localSheetId="6">#REF!</definedName>
    <definedName name="emanto">#REF!</definedName>
    <definedName name="eme" localSheetId="1">'1. TACHAS REFLECTIVAS'!ERR</definedName>
    <definedName name="eme" localSheetId="2">'2. RESALTOS VIRTUALES'!ERR</definedName>
    <definedName name="eme" localSheetId="3">'3. DEMARCACION'!ERR</definedName>
    <definedName name="eme" localSheetId="4">'4. SEÑAL VALLA REFLECTIVA'!ERR</definedName>
    <definedName name="eme" localSheetId="5">'5. VALLA DOBLE CARA'!ERR</definedName>
    <definedName name="eme" localSheetId="6">'6. PICTOGRAMA'!ERR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 localSheetId="1">#REF!</definedName>
    <definedName name="ENTRADASP" localSheetId="2">#REF!</definedName>
    <definedName name="ENTRADASP" localSheetId="3">#REF!</definedName>
    <definedName name="ENTRADASP" localSheetId="4">#REF!</definedName>
    <definedName name="ENTRADASP" localSheetId="5">#REF!</definedName>
    <definedName name="ENTRADASP" localSheetId="6">#REF!</definedName>
    <definedName name="ENTRADASP">#REF!</definedName>
    <definedName name="EPECIALIDAD_SIDOE">[12]Tablas!#REF!</definedName>
    <definedName name="equipo">[69]Equipo!$A$7:$A$65536</definedName>
    <definedName name="EQUIPO1">#REF!</definedName>
    <definedName name="EQUIPOS" localSheetId="1">'[70]TABLA EQUIPOS'!$A$3:$D$70</definedName>
    <definedName name="EQUIPOS" localSheetId="2">'[70]TABLA EQUIPOS'!$A$3:$D$70</definedName>
    <definedName name="EQUIPOS" localSheetId="3">'[70]TABLA EQUIPOS'!$A$3:$D$70</definedName>
    <definedName name="EQUIPOS" localSheetId="4">'[70]TABLA EQUIPOS'!$A$3:$D$70</definedName>
    <definedName name="EQUIPOS" localSheetId="5">'[70]TABLA EQUIPOS'!$A$3:$D$70</definedName>
    <definedName name="EQUIPOS" localSheetId="6">'[70]TABLA EQUIPOS'!$A$3:$D$70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'1. TACHAS REFLECTIVAS'!ERR</definedName>
    <definedName name="ES" localSheetId="2">'2. RESALTOS VIRTUALES'!ERR</definedName>
    <definedName name="ES" localSheetId="3">'3. DEMARCACION'!ERR</definedName>
    <definedName name="ES" localSheetId="4">'4. SEÑAL VALLA REFLECTIVA'!ERR</definedName>
    <definedName name="ES" localSheetId="5">'5. VALLA DOBLE CARA'!ERR</definedName>
    <definedName name="ES" localSheetId="6">'6. PICTOGRAMA'!ERR</definedName>
    <definedName name="ES">[0]!ERR</definedName>
    <definedName name="ESA">#REF!</definedName>
    <definedName name="ESE">#REF!</definedName>
    <definedName name="ESPE">#REF!</definedName>
    <definedName name="ESPECIFICACION" localSheetId="1">#REF!</definedName>
    <definedName name="ESPECIFICACION" localSheetId="2">#REF!</definedName>
    <definedName name="ESPECIFICACION" localSheetId="3">#REF!</definedName>
    <definedName name="ESPECIFICACION" localSheetId="4">#REF!</definedName>
    <definedName name="ESPECIFICACION" localSheetId="5">#REF!</definedName>
    <definedName name="ESPECIFICACION" localSheetId="6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3">#REF!</definedName>
    <definedName name="Especificación" localSheetId="4">#REF!</definedName>
    <definedName name="Especificación" localSheetId="5">#REF!</definedName>
    <definedName name="Especificación" localSheetId="6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[71]Estructura!$C$7:$E$2570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[72]Hoja3!$B$7:$B$15</definedName>
    <definedName name="ETAP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4" hidden="1">{#N/A,#N/A,TRUE,"1842CWN0"}</definedName>
    <definedName name="etertt" localSheetId="5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2">#REF!</definedName>
    <definedName name="EXC" localSheetId="3">#REF!</definedName>
    <definedName name="EXC" localSheetId="4">#REF!</definedName>
    <definedName name="EXC" localSheetId="5">#REF!</definedName>
    <definedName name="EXC" localSheetId="6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2">#REF!</definedName>
    <definedName name="exCEL" localSheetId="3">#REF!</definedName>
    <definedName name="exCEL" localSheetId="4">#REF!</definedName>
    <definedName name="exCEL" localSheetId="5">#REF!</definedName>
    <definedName name="exCEL" localSheetId="6">#REF!</definedName>
    <definedName name="exCEL">#REF!</definedName>
    <definedName name="Excel_BuiltIn_Print_Area_3" localSheetId="1">#REF!</definedName>
    <definedName name="Excel_BuiltIn_Print_Area_3" localSheetId="2">#REF!</definedName>
    <definedName name="Excel_BuiltIn_Print_Area_3" localSheetId="3">#REF!</definedName>
    <definedName name="Excel_BuiltIn_Print_Area_3" localSheetId="4">#REF!</definedName>
    <definedName name="Excel_BuiltIn_Print_Area_3" localSheetId="5">#REF!</definedName>
    <definedName name="Excel_BuiltIn_Print_Area_3" localSheetId="6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 localSheetId="3">#REF!</definedName>
    <definedName name="Excel_BuiltIn_Print_Area_3_X" localSheetId="4">#REF!</definedName>
    <definedName name="Excel_BuiltIn_Print_Area_3_X" localSheetId="5">#REF!</definedName>
    <definedName name="Excel_BuiltIn_Print_Area_3_X" localSheetId="6">#REF!</definedName>
    <definedName name="Excel_BuiltIn_Print_Area_3_X">#REF!</definedName>
    <definedName name="Excel_BuiltIn_Print_Titles_10" localSheetId="1">[23]SKJ452!#REF!</definedName>
    <definedName name="Excel_BuiltIn_Print_Titles_10" localSheetId="2">[23]SKJ452!#REF!</definedName>
    <definedName name="Excel_BuiltIn_Print_Titles_10" localSheetId="3">[23]SKJ452!#REF!</definedName>
    <definedName name="Excel_BuiltIn_Print_Titles_10" localSheetId="4">[23]SKJ452!#REF!</definedName>
    <definedName name="Excel_BuiltIn_Print_Titles_10" localSheetId="5">[23]SKJ452!#REF!</definedName>
    <definedName name="Excel_BuiltIn_Print_Titles_10" localSheetId="6">[23]SKJ452!#REF!</definedName>
    <definedName name="Excel_BuiltIn_Print_Titles_10">[23]SKJ452!#REF!</definedName>
    <definedName name="Excel_BuiltIn_Print_Titles_11" localSheetId="1">[23]ITA878!#REF!</definedName>
    <definedName name="Excel_BuiltIn_Print_Titles_11" localSheetId="2">[23]ITA878!#REF!</definedName>
    <definedName name="Excel_BuiltIn_Print_Titles_11" localSheetId="3">[23]ITA878!#REF!</definedName>
    <definedName name="Excel_BuiltIn_Print_Titles_11" localSheetId="4">[23]ITA878!#REF!</definedName>
    <definedName name="Excel_BuiltIn_Print_Titles_11" localSheetId="5">[23]ITA878!#REF!</definedName>
    <definedName name="Excel_BuiltIn_Print_Titles_11" localSheetId="6">[23]ITA878!#REF!</definedName>
    <definedName name="Excel_BuiltIn_Print_Titles_11">[23]ITA878!#REF!</definedName>
    <definedName name="Excel_BuiltIn_Print_Titles_12" localSheetId="1">'[23]AEA-944'!#REF!</definedName>
    <definedName name="Excel_BuiltIn_Print_Titles_12" localSheetId="2">'[23]AEA-944'!#REF!</definedName>
    <definedName name="Excel_BuiltIn_Print_Titles_12" localSheetId="3">'[23]AEA-944'!#REF!</definedName>
    <definedName name="Excel_BuiltIn_Print_Titles_12" localSheetId="4">'[23]AEA-944'!#REF!</definedName>
    <definedName name="Excel_BuiltIn_Print_Titles_12" localSheetId="5">'[23]AEA-944'!#REF!</definedName>
    <definedName name="Excel_BuiltIn_Print_Titles_12" localSheetId="6">'[23]AEA-944'!#REF!</definedName>
    <definedName name="Excel_BuiltIn_Print_Titles_12">'[23]AEA-944'!#REF!</definedName>
    <definedName name="Excel_BuiltIn_Print_Titles_13" localSheetId="1">'[23]DUB-823'!#REF!</definedName>
    <definedName name="Excel_BuiltIn_Print_Titles_13" localSheetId="2">'[23]DUB-823'!#REF!</definedName>
    <definedName name="Excel_BuiltIn_Print_Titles_13" localSheetId="3">'[23]DUB-823'!#REF!</definedName>
    <definedName name="Excel_BuiltIn_Print_Titles_13" localSheetId="4">'[23]DUB-823'!#REF!</definedName>
    <definedName name="Excel_BuiltIn_Print_Titles_13" localSheetId="5">'[23]DUB-823'!#REF!</definedName>
    <definedName name="Excel_BuiltIn_Print_Titles_13" localSheetId="6">'[23]DUB-823'!#REF!</definedName>
    <definedName name="Excel_BuiltIn_Print_Titles_13">'[23]DUB-823'!#REF!</definedName>
    <definedName name="Excel_BuiltIn_Print_Titles_14" localSheetId="1">'[23]GPI 526'!#REF!</definedName>
    <definedName name="Excel_BuiltIn_Print_Titles_14" localSheetId="2">'[23]GPI 526'!#REF!</definedName>
    <definedName name="Excel_BuiltIn_Print_Titles_14" localSheetId="3">'[23]GPI 526'!#REF!</definedName>
    <definedName name="Excel_BuiltIn_Print_Titles_14" localSheetId="4">'[23]GPI 526'!#REF!</definedName>
    <definedName name="Excel_BuiltIn_Print_Titles_14" localSheetId="5">'[23]GPI 526'!#REF!</definedName>
    <definedName name="Excel_BuiltIn_Print_Titles_14" localSheetId="6">'[23]GPI 526'!#REF!</definedName>
    <definedName name="Excel_BuiltIn_Print_Titles_14">'[23]GPI 526'!#REF!</definedName>
    <definedName name="Excel_BuiltIn_Print_Titles_15" localSheetId="1">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 localSheetId="5">#REF!</definedName>
    <definedName name="Excel_BuiltIn_Print_Titles_15" localSheetId="6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 localSheetId="5">#REF!</definedName>
    <definedName name="Excel_BuiltIn_Print_Titles_16" localSheetId="6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 localSheetId="5">#REF!</definedName>
    <definedName name="Excel_BuiltIn_Print_Titles_17" localSheetId="6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 localSheetId="3">#REF!</definedName>
    <definedName name="Excel_BuiltIn_Print_Titles_18" localSheetId="4">#REF!</definedName>
    <definedName name="Excel_BuiltIn_Print_Titles_18" localSheetId="5">#REF!</definedName>
    <definedName name="Excel_BuiltIn_Print_Titles_18" localSheetId="6">#REF!</definedName>
    <definedName name="Excel_BuiltIn_Print_Titles_18">#REF!</definedName>
    <definedName name="Excel_BuiltIn_Print_Titles_19" localSheetId="1">[23]XXJ617!#REF!</definedName>
    <definedName name="Excel_BuiltIn_Print_Titles_19" localSheetId="2">[23]XXJ617!#REF!</definedName>
    <definedName name="Excel_BuiltIn_Print_Titles_19" localSheetId="3">[23]XXJ617!#REF!</definedName>
    <definedName name="Excel_BuiltIn_Print_Titles_19" localSheetId="4">[23]XXJ617!#REF!</definedName>
    <definedName name="Excel_BuiltIn_Print_Titles_19" localSheetId="5">[23]XXJ617!#REF!</definedName>
    <definedName name="Excel_BuiltIn_Print_Titles_19" localSheetId="6">[23]XXJ617!#REF!</definedName>
    <definedName name="Excel_BuiltIn_Print_Titles_19">[23]XXJ617!#REF!</definedName>
    <definedName name="Excel_BuiltIn_Print_Titles_20" localSheetId="1">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 localSheetId="5">#REF!</definedName>
    <definedName name="Excel_BuiltIn_Print_Titles_20" localSheetId="6">#REF!</definedName>
    <definedName name="Excel_BuiltIn_Print_Titles_20">#REF!</definedName>
    <definedName name="Excel_BuiltIn_Print_Titles_21" localSheetId="1">[23]SNG_855!#REF!</definedName>
    <definedName name="Excel_BuiltIn_Print_Titles_21" localSheetId="2">[23]SNG_855!#REF!</definedName>
    <definedName name="Excel_BuiltIn_Print_Titles_21" localSheetId="3">[23]SNG_855!#REF!</definedName>
    <definedName name="Excel_BuiltIn_Print_Titles_21" localSheetId="4">[23]SNG_855!#REF!</definedName>
    <definedName name="Excel_BuiltIn_Print_Titles_21" localSheetId="5">[23]SNG_855!#REF!</definedName>
    <definedName name="Excel_BuiltIn_Print_Titles_21" localSheetId="6">[23]SNG_855!#REF!</definedName>
    <definedName name="Excel_BuiltIn_Print_Titles_21">[23]SNG_855!#REF!</definedName>
    <definedName name="Excel_BuiltIn_Print_Titles_23" localSheetId="1">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 localSheetId="5">#REF!</definedName>
    <definedName name="Excel_BuiltIn_Print_Titles_23" localSheetId="6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 localSheetId="5">#REF!</definedName>
    <definedName name="Excel_BuiltIn_Print_Titles_3" localSheetId="6">#REF!</definedName>
    <definedName name="Excel_BuiltIn_Print_Titles_3">#REF!</definedName>
    <definedName name="Excel_BuiltIn_Print_Titles_5" localSheetId="1">'[23]VEA 374'!#REF!</definedName>
    <definedName name="Excel_BuiltIn_Print_Titles_5" localSheetId="2">'[23]VEA 374'!#REF!</definedName>
    <definedName name="Excel_BuiltIn_Print_Titles_5" localSheetId="3">'[23]VEA 374'!#REF!</definedName>
    <definedName name="Excel_BuiltIn_Print_Titles_5" localSheetId="4">'[23]VEA 374'!#REF!</definedName>
    <definedName name="Excel_BuiltIn_Print_Titles_5" localSheetId="5">'[23]VEA 374'!#REF!</definedName>
    <definedName name="Excel_BuiltIn_Print_Titles_5" localSheetId="6">'[23]VEA 374'!#REF!</definedName>
    <definedName name="Excel_BuiltIn_Print_Titles_5">'[23]VEA 374'!#REF!</definedName>
    <definedName name="Excel_BuiltIn_Print_Titles_5_XX" localSheetId="1">'[23]VEA 374'!#REF!</definedName>
    <definedName name="Excel_BuiltIn_Print_Titles_5_XX" localSheetId="2">'[23]VEA 374'!#REF!</definedName>
    <definedName name="Excel_BuiltIn_Print_Titles_5_XX" localSheetId="3">'[23]VEA 374'!#REF!</definedName>
    <definedName name="Excel_BuiltIn_Print_Titles_5_XX" localSheetId="4">'[23]VEA 374'!#REF!</definedName>
    <definedName name="Excel_BuiltIn_Print_Titles_5_XX" localSheetId="5">'[23]VEA 374'!#REF!</definedName>
    <definedName name="Excel_BuiltIn_Print_Titles_5_XX" localSheetId="6">'[23]VEA 374'!#REF!</definedName>
    <definedName name="Excel_BuiltIn_Print_Titles_5_XX">'[23]VEA 374'!#REF!</definedName>
    <definedName name="Excel_BuiltIn_Print_Titles_6" localSheetId="1">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 localSheetId="5">#REF!</definedName>
    <definedName name="Excel_BuiltIn_Print_Titles_6" localSheetId="6">#REF!</definedName>
    <definedName name="Excel_BuiltIn_Print_Titles_6">#REF!</definedName>
    <definedName name="Excel_BuiltIn_Print_Titles_7" localSheetId="1">[23]HFB024!#REF!</definedName>
    <definedName name="Excel_BuiltIn_Print_Titles_7" localSheetId="2">[23]HFB024!#REF!</definedName>
    <definedName name="Excel_BuiltIn_Print_Titles_7" localSheetId="3">[23]HFB024!#REF!</definedName>
    <definedName name="Excel_BuiltIn_Print_Titles_7" localSheetId="4">[23]HFB024!#REF!</definedName>
    <definedName name="Excel_BuiltIn_Print_Titles_7" localSheetId="5">[23]HFB024!#REF!</definedName>
    <definedName name="Excel_BuiltIn_Print_Titles_7" localSheetId="6">[23]HFB024!#REF!</definedName>
    <definedName name="Excel_BuiltIn_Print_Titles_7">[23]HFB024!#REF!</definedName>
    <definedName name="Excel_BuiltIn_Print_Titles_8" localSheetId="1">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>#REF!</definedName>
    <definedName name="Excel_BuiltIn_Print_Titles_9" localSheetId="1">[23]PAJ825!#REF!</definedName>
    <definedName name="Excel_BuiltIn_Print_Titles_9" localSheetId="2">[23]PAJ825!#REF!</definedName>
    <definedName name="Excel_BuiltIn_Print_Titles_9" localSheetId="3">[23]PAJ825!#REF!</definedName>
    <definedName name="Excel_BuiltIn_Print_Titles_9" localSheetId="4">[23]PAJ825!#REF!</definedName>
    <definedName name="Excel_BuiltIn_Print_Titles_9" localSheetId="5">[23]PAJ825!#REF!</definedName>
    <definedName name="Excel_BuiltIn_Print_Titles_9" localSheetId="6">[23]PAJ825!#REF!</definedName>
    <definedName name="Excel_BuiltIn_Print_Titles_9">[23]PAJ825!#REF!</definedName>
    <definedName name="EXCROC">'[73]Análisis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'[74]Itemes Renovación'!#REF!</definedName>
    <definedName name="FareWellStmnt" localSheetId="1">[50]!FareWellStmnt</definedName>
    <definedName name="FareWellStmnt" localSheetId="3">[50]!FareWellStmnt</definedName>
    <definedName name="FareWellStmnt" localSheetId="4">[50]!FareWellStmnt</definedName>
    <definedName name="FareWellStmnt" localSheetId="5">[50]!FareWellStmnt</definedName>
    <definedName name="FareWellStmnt" localSheetId="6">[50]!FareWellStmnt</definedName>
    <definedName name="FareWellStmnt" localSheetId="0">[50]!FareWellStmnt</definedName>
    <definedName name="FareWellStmnt">[50]!FareWellStmnt</definedName>
    <definedName name="FaseProyecto">#REF!</definedName>
    <definedName name="FD" localSheetId="1">'1. TACHAS REFLECTIVAS'!ERR</definedName>
    <definedName name="FD" localSheetId="2">'2. RESALTOS VIRTUALES'!ERR</definedName>
    <definedName name="FD" localSheetId="3">'3. DEMARCACION'!ERR</definedName>
    <definedName name="FD" localSheetId="4">'4. SEÑAL VALLA REFLECTIVA'!ERR</definedName>
    <definedName name="FD" localSheetId="5">'5. VALLA DOBLE CARA'!ERR</definedName>
    <definedName name="FD" localSheetId="6">'6. PICTOGRAMA'!ERR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localSheetId="6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[75]Tablas!$B$1:$B$65536</definedName>
    <definedName name="FechaInicio">[40]CONTRATO!$E$10</definedName>
    <definedName name="FechaTermina">[40]CONTRATO!$E$11</definedName>
    <definedName name="FechaTerminacion">#REF!</definedName>
    <definedName name="fer" localSheetId="1">'[37]Res-Accide-10'!#REF!</definedName>
    <definedName name="fer" localSheetId="2">'[37]Res-Accide-10'!#REF!</definedName>
    <definedName name="fer" localSheetId="3">'[37]Res-Accide-10'!#REF!</definedName>
    <definedName name="fer" localSheetId="4">'[37]Res-Accide-10'!#REF!</definedName>
    <definedName name="fer" localSheetId="5">'[37]Res-Accide-10'!#REF!</definedName>
    <definedName name="fer" localSheetId="6">'[37]Res-Accide-10'!#REF!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'1. TACHAS REFLECTIVAS'!ERR</definedName>
    <definedName name="ff" localSheetId="2">'2. RESALTOS VIRTUALES'!ERR</definedName>
    <definedName name="ff" localSheetId="3">'3. DEMARCACION'!ERR</definedName>
    <definedName name="ff" localSheetId="4">'4. SEÑAL VALLA REFLECTIVA'!ERR</definedName>
    <definedName name="ff" localSheetId="5">'5. VALLA DOBLE CARA'!ERR</definedName>
    <definedName name="ff" localSheetId="6">'6. PICTOGRAMA'!ERR</definedName>
    <definedName name="ff">[0]!ERR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'1. TACHAS REFLECTIVAS'!ERR</definedName>
    <definedName name="fg" localSheetId="2">'2. RESALTOS VIRTUALES'!ERR</definedName>
    <definedName name="fg" localSheetId="3">'3. DEMARCACION'!ERR</definedName>
    <definedName name="fg" localSheetId="4">'4. SEÑAL VALLA REFLECTIVA'!ERR</definedName>
    <definedName name="fg" localSheetId="5">'5. VALLA DOBLE CARA'!ERR</definedName>
    <definedName name="fg" localSheetId="6">'6. PICTOGRAMA'!ERR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'[76]7422CW00'!#REF!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4" hidden="1">{#N/A,#N/A,TRUE,"1842CWN0"}</definedName>
    <definedName name="fhg" localSheetId="5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 localSheetId="1">'1. TACHAS REFLECTIVAS'!ERR</definedName>
    <definedName name="FINANCIACION" localSheetId="2">'2. RESALTOS VIRTUALES'!ERR</definedName>
    <definedName name="FINANCIACION" localSheetId="3">'3. DEMARCACION'!ERR</definedName>
    <definedName name="FINANCIACION" localSheetId="4">'4. SEÑAL VALLA REFLECTIVA'!ERR</definedName>
    <definedName name="FINANCIACION" localSheetId="5">'5. VALLA DOBLE CARA'!ERR</definedName>
    <definedName name="FINANCIACION" localSheetId="6">'6. PICTOGRAMA'!ERR</definedName>
    <definedName name="FINANCIACION">[0]!ERR</definedName>
    <definedName name="FinePrint" localSheetId="1">[50]!FinePrint</definedName>
    <definedName name="FinePrint" localSheetId="3">[50]!FinePrint</definedName>
    <definedName name="FinePrint" localSheetId="4">[50]!FinePrint</definedName>
    <definedName name="FinePrint" localSheetId="5">[50]!FinePrint</definedName>
    <definedName name="FinePrint" localSheetId="6">[50]!FinePrint</definedName>
    <definedName name="FinePrint" localSheetId="0">[50]!FinePrint</definedName>
    <definedName name="FinePrint">[50]!FinePrint</definedName>
    <definedName name="FM">1.18</definedName>
    <definedName name="fnic">[55]Hoja1!$C$13</definedName>
    <definedName name="FO">1.32</definedName>
    <definedName name="FORDESCR">'[3]7422CW00'!#REF!</definedName>
    <definedName name="FORM_C3">[77]Hoja1!$A$33:$N$51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'1. TACHAS REFLECTIVAS'!ERR</definedName>
    <definedName name="fu" localSheetId="2">'2. RESALTOS VIRTUALES'!ERR</definedName>
    <definedName name="fu" localSheetId="3">'3. DEMARCACION'!ERR</definedName>
    <definedName name="fu" localSheetId="4">'4. SEÑAL VALLA REFLECTIVA'!ERR</definedName>
    <definedName name="fu" localSheetId="5">'5. VALLA DOBLE CARA'!ERR</definedName>
    <definedName name="fu" localSheetId="6">'6. PICTOGRAMA'!ERR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 localSheetId="2">#REF!</definedName>
    <definedName name="GAJ" localSheetId="3">#REF!</definedName>
    <definedName name="GAJ" localSheetId="4">#REF!</definedName>
    <definedName name="GAJ" localSheetId="5">#REF!</definedName>
    <definedName name="GAJ" localSheetId="6">#REF!</definedName>
    <definedName name="GAJ">#REF!</definedName>
    <definedName name="GAS">[12]Tablas!#REF!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 localSheetId="1">#REF!</definedName>
    <definedName name="Geotex" localSheetId="2">#REF!</definedName>
    <definedName name="Geotex" localSheetId="3">#REF!</definedName>
    <definedName name="Geotex" localSheetId="4">#REF!</definedName>
    <definedName name="Geotex" localSheetId="5">#REF!</definedName>
    <definedName name="Geotex" localSheetId="6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localSheetId="6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'1. TACHAS REFLECTIVAS'!ERR</definedName>
    <definedName name="GGG" localSheetId="2">'2. RESALTOS VIRTUALES'!ERR</definedName>
    <definedName name="GGG" localSheetId="3">'3. DEMARCACION'!ERR</definedName>
    <definedName name="GGG" localSheetId="4">'4. SEÑAL VALLA REFLECTIVA'!ERR</definedName>
    <definedName name="GGG" localSheetId="5">'5. VALLA DOBLE CARA'!ERR</definedName>
    <definedName name="GGG" localSheetId="6">'6. PICTOGRAMA'!ERR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4" hidden="1">{#N/A,#N/A,TRUE,"1842CWN0"}</definedName>
    <definedName name="ggjgjkg" localSheetId="5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hidden="1">{"via1",#N/A,TRUE,"general";"via2",#N/A,TRUE,"general";"via3",#N/A,TRUE,"general"}</definedName>
    <definedName name="ghf">'[76]7422CW00'!#REF!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4" hidden="1">{#N/A,#N/A,TRUE,"1842CWN0"}</definedName>
    <definedName name="ghnbbfr" localSheetId="5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 localSheetId="3">#REF!</definedName>
    <definedName name="GRAF2" localSheetId="4">#REF!</definedName>
    <definedName name="GRAF2" localSheetId="5">#REF!</definedName>
    <definedName name="GRAF2" localSheetId="6">#REF!</definedName>
    <definedName name="GRAF2">#REF!</definedName>
    <definedName name="GRAF3" localSheetId="1">#REF!</definedName>
    <definedName name="GRAF3" localSheetId="2">#REF!</definedName>
    <definedName name="GRAF3" localSheetId="3">#REF!</definedName>
    <definedName name="GRAF3" localSheetId="4">#REF!</definedName>
    <definedName name="GRAF3" localSheetId="5">#REF!</definedName>
    <definedName name="GRAF3" localSheetId="6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 localSheetId="3">#REF!</definedName>
    <definedName name="GRUPO1" localSheetId="4">#REF!</definedName>
    <definedName name="GRUPO1" localSheetId="5">#REF!</definedName>
    <definedName name="GRUPO1" localSheetId="6">#REF!</definedName>
    <definedName name="GRUPO1">#REF!</definedName>
    <definedName name="GRUPO123" localSheetId="1">#REF!</definedName>
    <definedName name="GRUPO123" localSheetId="2">#REF!</definedName>
    <definedName name="GRUPO123" localSheetId="3">#REF!</definedName>
    <definedName name="GRUPO123" localSheetId="4">#REF!</definedName>
    <definedName name="GRUPO123" localSheetId="5">#REF!</definedName>
    <definedName name="GRUPO123" localSheetId="6">#REF!</definedName>
    <definedName name="GRUPO123">#REF!</definedName>
    <definedName name="GRUPO13" localSheetId="1">#REF!</definedName>
    <definedName name="GRUPO13" localSheetId="2">#REF!</definedName>
    <definedName name="GRUPO13" localSheetId="3">#REF!</definedName>
    <definedName name="GRUPO13" localSheetId="4">#REF!</definedName>
    <definedName name="GRUPO13" localSheetId="5">#REF!</definedName>
    <definedName name="GRUPO13" localSheetId="6">#REF!</definedName>
    <definedName name="GRUPO13">#REF!</definedName>
    <definedName name="GRUPO2" localSheetId="1">#REF!</definedName>
    <definedName name="GRUPO2" localSheetId="2">#REF!</definedName>
    <definedName name="GRUPO2" localSheetId="3">#REF!</definedName>
    <definedName name="GRUPO2" localSheetId="4">#REF!</definedName>
    <definedName name="GRUPO2" localSheetId="5">#REF!</definedName>
    <definedName name="GRUPO2" localSheetId="6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hidden="1">{"via1",#N/A,TRUE,"general";"via2",#N/A,TRUE,"general";"via3",#N/A,TRUE,"general"}</definedName>
    <definedName name="GT">[78]BASE!$C$4:$H$255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 localSheetId="2">#REF!</definedName>
    <definedName name="GTRE" localSheetId="3">#REF!</definedName>
    <definedName name="GTRE" localSheetId="4">#REF!</definedName>
    <definedName name="GTRE" localSheetId="5">#REF!</definedName>
    <definedName name="GTRE" localSheetId="6">#REF!</definedName>
    <definedName name="GTRE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'1. TACHAS REFLECTIVAS'!ERR</definedName>
    <definedName name="hh" localSheetId="2">'2. RESALTOS VIRTUALES'!ERR</definedName>
    <definedName name="hh" localSheetId="3">'3. DEMARCACION'!ERR</definedName>
    <definedName name="hh" localSheetId="4">'4. SEÑAL VALLA REFLECTIVA'!ERR</definedName>
    <definedName name="hh" localSheetId="5">'5. VALLA DOBLE CARA'!ERR</definedName>
    <definedName name="hh" localSheetId="6">'6. PICTOGRAMA'!ERR</definedName>
    <definedName name="hh">[0]!ERR</definedName>
    <definedName name="hhg" localSheetId="4" hidden="1">{#N/A,#N/A,TRUE,"1842CWN0"}</definedName>
    <definedName name="hhg" localSheetId="5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'1. TACHAS REFLECTIVAS'!ERR</definedName>
    <definedName name="HK" localSheetId="2">'2. RESALTOS VIRTUALES'!ERR</definedName>
    <definedName name="HK" localSheetId="3">'3. DEMARCACION'!ERR</definedName>
    <definedName name="HK" localSheetId="4">'4. SEÑAL VALLA REFLECTIVA'!ERR</definedName>
    <definedName name="HK" localSheetId="5">'5. VALLA DOBLE CARA'!ERR</definedName>
    <definedName name="HK" localSheetId="6">'6. PICTOGRAMA'!ERR</definedName>
    <definedName name="HK">[0]!ERR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2">#REF!</definedName>
    <definedName name="HOJA1" localSheetId="3">#REF!</definedName>
    <definedName name="HOJA1" localSheetId="4">#REF!</definedName>
    <definedName name="HOJA1" localSheetId="5">#REF!</definedName>
    <definedName name="HOJA1" localSheetId="6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3">#REF!</definedName>
    <definedName name="I" localSheetId="4">#REF!</definedName>
    <definedName name="I" localSheetId="5">#REF!</definedName>
    <definedName name="I" localSheetId="6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'1. TACHAS REFLECTIVAS'!ERR</definedName>
    <definedName name="ID" localSheetId="2">'2. RESALTOS VIRTUALES'!ERR</definedName>
    <definedName name="ID" localSheetId="3">'3. DEMARCACION'!ERR</definedName>
    <definedName name="ID" localSheetId="4">'4. SEÑAL VALLA REFLECTIVA'!ERR</definedName>
    <definedName name="ID" localSheetId="5">'5. VALLA DOBLE CARA'!ERR</definedName>
    <definedName name="ID" localSheetId="6">'6. PICTOGRAMA'!ERR</definedName>
    <definedName name="ID">[0]!ERR</definedName>
    <definedName name="IF" localSheetId="1">'[51]A. P. U.'!#REF!</definedName>
    <definedName name="IF" localSheetId="2">'[51]A. P. U.'!#REF!</definedName>
    <definedName name="IF" localSheetId="3">'[51]A. P. U.'!#REF!</definedName>
    <definedName name="IF" localSheetId="4">'[51]A. P. U.'!#REF!</definedName>
    <definedName name="IF" localSheetId="5">'[51]A. P. U.'!#REF!</definedName>
    <definedName name="IF" localSheetId="6">'[51]A. P. U.'!#REF!</definedName>
    <definedName name="IF">'[51]A.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localSheetId="6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'[79]1'!$N$41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 localSheetId="1">#REF!</definedName>
    <definedName name="INDICE" localSheetId="2">#REF!</definedName>
    <definedName name="INDICE" localSheetId="3">#REF!</definedName>
    <definedName name="INDICE" localSheetId="4">#REF!</definedName>
    <definedName name="INDICE" localSheetId="5">#REF!</definedName>
    <definedName name="INDICE" localSheetId="6">#REF!</definedName>
    <definedName name="INDICE">#REF!</definedName>
    <definedName name="inf" localSheetId="1">#REF!</definedName>
    <definedName name="inf" localSheetId="2">#REF!</definedName>
    <definedName name="inf" localSheetId="3">#REF!</definedName>
    <definedName name="inf" localSheetId="4">#REF!</definedName>
    <definedName name="inf" localSheetId="5">#REF!</definedName>
    <definedName name="inf" localSheetId="6">#REF!</definedName>
    <definedName name="inf">#REF!</definedName>
    <definedName name="INFORME">[80]TABLAS!$A$1:$A$65536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[81]INSUMOS!$A$1:$E$65536</definedName>
    <definedName name="Insumos_auxiliares" localSheetId="1">[82]Insumos!#REF!</definedName>
    <definedName name="Insumos_auxiliares" localSheetId="2">[82]Insumos!#REF!</definedName>
    <definedName name="Insumos_auxiliares" localSheetId="3">[82]Insumos!#REF!</definedName>
    <definedName name="Insumos_auxiliares" localSheetId="4">[82]Insumos!#REF!</definedName>
    <definedName name="Insumos_auxiliares" localSheetId="5">[82]Insumos!#REF!</definedName>
    <definedName name="Insumos_auxiliares" localSheetId="6">[82]Insumos!#REF!</definedName>
    <definedName name="Insumos_auxiliares">[82]Insumos!#REF!</definedName>
    <definedName name="Insumos_basicos" localSheetId="1">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 localSheetId="5">#REF!</definedName>
    <definedName name="Insumos_basicos" localSheetId="6">#REF!</definedName>
    <definedName name="Insumos_basicos">#REF!</definedName>
    <definedName name="Int">#REF!</definedName>
    <definedName name="InTap">[20]Interc.tapones!$E$1:$E$65536</definedName>
    <definedName name="INTER">[72]Hoja3!$F$7:$F$9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'[83]PR 1'!$A$2:$N$655</definedName>
    <definedName name="INV_Payments" localSheetId="1">[50]!INV_Payments</definedName>
    <definedName name="INV_Payments" localSheetId="3">[50]!INV_Payments</definedName>
    <definedName name="INV_Payments" localSheetId="4">[50]!INV_Payments</definedName>
    <definedName name="INV_Payments" localSheetId="5">[50]!INV_Payments</definedName>
    <definedName name="INV_Payments" localSheetId="6">[50]!INV_Payments</definedName>
    <definedName name="INV_Payments" localSheetId="0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'1. TACHAS REFLECTIVAS'!ERR</definedName>
    <definedName name="IOUHH" localSheetId="2">'2. RESALTOS VIRTUALES'!ERR</definedName>
    <definedName name="IOUHH" localSheetId="3">'3. DEMARCACION'!ERR</definedName>
    <definedName name="IOUHH" localSheetId="4">'4. SEÑAL VALLA REFLECTIVA'!ERR</definedName>
    <definedName name="IOUHH" localSheetId="5">'5. VALLA DOBLE CARA'!ERR</definedName>
    <definedName name="IOUHH" localSheetId="6">'6. PICTOGRAMA'!ERR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[55]Hoja1!$C$19</definedName>
    <definedName name="isscs">[55]Hoja1!$C$21</definedName>
    <definedName name="isseps">[55]Hoja1!$C$20</definedName>
    <definedName name="ITEM">[78]BASE!$C$4:$H$255</definedName>
    <definedName name="ITEM1" localSheetId="1">#REF!</definedName>
    <definedName name="ITEM1" localSheetId="2">#REF!</definedName>
    <definedName name="ITEM1" localSheetId="3">#REF!</definedName>
    <definedName name="ITEM1" localSheetId="4">#REF!</definedName>
    <definedName name="ITEM1" localSheetId="5">#REF!</definedName>
    <definedName name="ITEM1" localSheetId="6">#REF!</definedName>
    <definedName name="ITEM1">#REF!</definedName>
    <definedName name="ITEM15" localSheetId="1">#REF!</definedName>
    <definedName name="ITEM15" localSheetId="2">#REF!</definedName>
    <definedName name="ITEM15" localSheetId="3">#REF!</definedName>
    <definedName name="ITEM15" localSheetId="4">#REF!</definedName>
    <definedName name="ITEM15" localSheetId="5">#REF!</definedName>
    <definedName name="ITEM15" localSheetId="6">#REF!</definedName>
    <definedName name="ITEM15">#REF!</definedName>
    <definedName name="ITEM2" localSheetId="1">#REF!</definedName>
    <definedName name="ITEM2" localSheetId="2">#REF!</definedName>
    <definedName name="ITEM2" localSheetId="3">#REF!</definedName>
    <definedName name="ITEM2" localSheetId="4">#REF!</definedName>
    <definedName name="ITEM2" localSheetId="5">#REF!</definedName>
    <definedName name="ITEM2" localSheetId="6">#REF!</definedName>
    <definedName name="ITEM2">#REF!</definedName>
    <definedName name="item210.3" localSheetId="1">#REF!</definedName>
    <definedName name="item210.3" localSheetId="2">#REF!</definedName>
    <definedName name="item210.3" localSheetId="3">#REF!</definedName>
    <definedName name="item210.3" localSheetId="4">#REF!</definedName>
    <definedName name="item210.3" localSheetId="5">#REF!</definedName>
    <definedName name="item210.3" localSheetId="6">#REF!</definedName>
    <definedName name="item210.3">#REF!</definedName>
    <definedName name="item230.1" localSheetId="1">#REF!</definedName>
    <definedName name="item230.1" localSheetId="2">#REF!</definedName>
    <definedName name="item230.1" localSheetId="3">#REF!</definedName>
    <definedName name="item230.1" localSheetId="4">#REF!</definedName>
    <definedName name="item230.1" localSheetId="5">#REF!</definedName>
    <definedName name="item230.1" localSheetId="6">#REF!</definedName>
    <definedName name="item230.1">#REF!</definedName>
    <definedName name="ITEM3" localSheetId="1">#REF!</definedName>
    <definedName name="ITEM3" localSheetId="2">#REF!</definedName>
    <definedName name="ITEM3" localSheetId="3">#REF!</definedName>
    <definedName name="ITEM3" localSheetId="4">#REF!</definedName>
    <definedName name="ITEM3" localSheetId="5">#REF!</definedName>
    <definedName name="ITEM3" localSheetId="6">#REF!</definedName>
    <definedName name="ITEM3">#REF!</definedName>
    <definedName name="item310" localSheetId="1">#REF!</definedName>
    <definedName name="item310" localSheetId="2">#REF!</definedName>
    <definedName name="item310" localSheetId="3">#REF!</definedName>
    <definedName name="item310" localSheetId="4">#REF!</definedName>
    <definedName name="item310" localSheetId="5">#REF!</definedName>
    <definedName name="item310" localSheetId="6">#REF!</definedName>
    <definedName name="item310">#REF!</definedName>
    <definedName name="item320.2" localSheetId="1">#REF!</definedName>
    <definedName name="item320.2" localSheetId="2">#REF!</definedName>
    <definedName name="item320.2" localSheetId="3">#REF!</definedName>
    <definedName name="item320.2" localSheetId="4">#REF!</definedName>
    <definedName name="item320.2" localSheetId="5">#REF!</definedName>
    <definedName name="item320.2" localSheetId="6">#REF!</definedName>
    <definedName name="item320.2">#REF!</definedName>
    <definedName name="item330.1" localSheetId="1">#REF!</definedName>
    <definedName name="item330.1" localSheetId="2">#REF!</definedName>
    <definedName name="item330.1" localSheetId="3">#REF!</definedName>
    <definedName name="item330.1" localSheetId="4">#REF!</definedName>
    <definedName name="item330.1" localSheetId="5">#REF!</definedName>
    <definedName name="item330.1" localSheetId="6">#REF!</definedName>
    <definedName name="item330.1">#REF!</definedName>
    <definedName name="item420" localSheetId="1">#REF!</definedName>
    <definedName name="item420" localSheetId="2">#REF!</definedName>
    <definedName name="item420" localSheetId="3">#REF!</definedName>
    <definedName name="item420" localSheetId="4">#REF!</definedName>
    <definedName name="item420" localSheetId="5">#REF!</definedName>
    <definedName name="item420" localSheetId="6">#REF!</definedName>
    <definedName name="item420">#REF!</definedName>
    <definedName name="item450.2P" localSheetId="1">#REF!</definedName>
    <definedName name="item450.2P" localSheetId="2">#REF!</definedName>
    <definedName name="item450.2P" localSheetId="3">#REF!</definedName>
    <definedName name="item450.2P" localSheetId="4">#REF!</definedName>
    <definedName name="item450.2P" localSheetId="5">#REF!</definedName>
    <definedName name="item450.2P" localSheetId="6">#REF!</definedName>
    <definedName name="item450.2P">#REF!</definedName>
    <definedName name="item600.1" localSheetId="1">#REF!</definedName>
    <definedName name="item600.1" localSheetId="2">#REF!</definedName>
    <definedName name="item600.1" localSheetId="3">#REF!</definedName>
    <definedName name="item600.1" localSheetId="4">#REF!</definedName>
    <definedName name="item600.1" localSheetId="5">#REF!</definedName>
    <definedName name="item600.1" localSheetId="6">#REF!</definedName>
    <definedName name="item600.1">#REF!</definedName>
    <definedName name="item610.1" localSheetId="1">#REF!</definedName>
    <definedName name="item610.1" localSheetId="2">#REF!</definedName>
    <definedName name="item610.1" localSheetId="3">#REF!</definedName>
    <definedName name="item610.1" localSheetId="4">#REF!</definedName>
    <definedName name="item610.1" localSheetId="5">#REF!</definedName>
    <definedName name="item610.1" localSheetId="6">#REF!</definedName>
    <definedName name="item610.1">#REF!</definedName>
    <definedName name="item610.2" localSheetId="1">#REF!</definedName>
    <definedName name="item610.2" localSheetId="2">#REF!</definedName>
    <definedName name="item610.2" localSheetId="3">#REF!</definedName>
    <definedName name="item610.2" localSheetId="4">#REF!</definedName>
    <definedName name="item610.2" localSheetId="5">#REF!</definedName>
    <definedName name="item610.2" localSheetId="6">#REF!</definedName>
    <definedName name="item610.2">#REF!</definedName>
    <definedName name="item630.4" localSheetId="1">#REF!</definedName>
    <definedName name="item630.4" localSheetId="2">#REF!</definedName>
    <definedName name="item630.4" localSheetId="3">#REF!</definedName>
    <definedName name="item630.4" localSheetId="4">#REF!</definedName>
    <definedName name="item630.4" localSheetId="5">#REF!</definedName>
    <definedName name="item630.4" localSheetId="6">#REF!</definedName>
    <definedName name="item630.4">#REF!</definedName>
    <definedName name="item630.6" localSheetId="1">#REF!</definedName>
    <definedName name="item630.6" localSheetId="2">#REF!</definedName>
    <definedName name="item630.6" localSheetId="3">#REF!</definedName>
    <definedName name="item630.6" localSheetId="4">#REF!</definedName>
    <definedName name="item630.6" localSheetId="5">#REF!</definedName>
    <definedName name="item630.6" localSheetId="6">#REF!</definedName>
    <definedName name="item630.6">#REF!</definedName>
    <definedName name="item630.7" localSheetId="1">#REF!</definedName>
    <definedName name="item630.7" localSheetId="2">#REF!</definedName>
    <definedName name="item630.7" localSheetId="3">#REF!</definedName>
    <definedName name="item630.7" localSheetId="4">#REF!</definedName>
    <definedName name="item630.7" localSheetId="5">#REF!</definedName>
    <definedName name="item630.7" localSheetId="6">#REF!</definedName>
    <definedName name="item630.7">#REF!</definedName>
    <definedName name="item640.3" localSheetId="1">#REF!</definedName>
    <definedName name="item640.3" localSheetId="2">#REF!</definedName>
    <definedName name="item640.3" localSheetId="3">#REF!</definedName>
    <definedName name="item640.3" localSheetId="4">#REF!</definedName>
    <definedName name="item640.3" localSheetId="5">#REF!</definedName>
    <definedName name="item640.3" localSheetId="6">#REF!</definedName>
    <definedName name="item640.3">#REF!</definedName>
    <definedName name="item661" localSheetId="1">#REF!</definedName>
    <definedName name="item661" localSheetId="2">#REF!</definedName>
    <definedName name="item661" localSheetId="3">#REF!</definedName>
    <definedName name="item661" localSheetId="4">#REF!</definedName>
    <definedName name="item661" localSheetId="5">#REF!</definedName>
    <definedName name="item661" localSheetId="6">#REF!</definedName>
    <definedName name="item661">#REF!</definedName>
    <definedName name="item671" localSheetId="1">#REF!</definedName>
    <definedName name="item671" localSheetId="2">#REF!</definedName>
    <definedName name="item671" localSheetId="3">#REF!</definedName>
    <definedName name="item671" localSheetId="4">#REF!</definedName>
    <definedName name="item671" localSheetId="5">#REF!</definedName>
    <definedName name="item671" localSheetId="6">#REF!</definedName>
    <definedName name="item671">#REF!</definedName>
    <definedName name="item673.1" localSheetId="1">#REF!</definedName>
    <definedName name="item673.1" localSheetId="2">#REF!</definedName>
    <definedName name="item673.1" localSheetId="3">#REF!</definedName>
    <definedName name="item673.1" localSheetId="4">#REF!</definedName>
    <definedName name="item673.1" localSheetId="5">#REF!</definedName>
    <definedName name="item673.1" localSheetId="6">#REF!</definedName>
    <definedName name="item673.1">#REF!</definedName>
    <definedName name="item673.3" localSheetId="1">#REF!</definedName>
    <definedName name="item673.3" localSheetId="2">#REF!</definedName>
    <definedName name="item673.3" localSheetId="3">#REF!</definedName>
    <definedName name="item673.3" localSheetId="4">#REF!</definedName>
    <definedName name="item673.3" localSheetId="5">#REF!</definedName>
    <definedName name="item673.3" localSheetId="6">#REF!</definedName>
    <definedName name="item673.3">#REF!</definedName>
    <definedName name="item681" localSheetId="1">#REF!</definedName>
    <definedName name="item681" localSheetId="2">#REF!</definedName>
    <definedName name="item681" localSheetId="3">#REF!</definedName>
    <definedName name="item681" localSheetId="4">#REF!</definedName>
    <definedName name="item681" localSheetId="5">#REF!</definedName>
    <definedName name="item681" localSheetId="6">#REF!</definedName>
    <definedName name="item681">#REF!</definedName>
    <definedName name="item700.1" localSheetId="1">#REF!</definedName>
    <definedName name="item700.1" localSheetId="2">#REF!</definedName>
    <definedName name="item700.1" localSheetId="3">#REF!</definedName>
    <definedName name="item700.1" localSheetId="4">#REF!</definedName>
    <definedName name="item700.1" localSheetId="5">#REF!</definedName>
    <definedName name="item700.1" localSheetId="6">#REF!</definedName>
    <definedName name="item700.1">#REF!</definedName>
    <definedName name="item710.1" localSheetId="1">#REF!</definedName>
    <definedName name="item710.1" localSheetId="2">#REF!</definedName>
    <definedName name="item710.1" localSheetId="3">#REF!</definedName>
    <definedName name="item710.1" localSheetId="4">#REF!</definedName>
    <definedName name="item710.1" localSheetId="5">#REF!</definedName>
    <definedName name="item710.1" localSheetId="6">#REF!</definedName>
    <definedName name="item710.1">#REF!</definedName>
    <definedName name="item710.2" localSheetId="1">#REF!</definedName>
    <definedName name="item710.2" localSheetId="2">#REF!</definedName>
    <definedName name="item710.2" localSheetId="3">#REF!</definedName>
    <definedName name="item710.2" localSheetId="4">#REF!</definedName>
    <definedName name="item710.2" localSheetId="5">#REF!</definedName>
    <definedName name="item710.2" localSheetId="6">#REF!</definedName>
    <definedName name="item710.2">#REF!</definedName>
    <definedName name="item730.1" localSheetId="1">#REF!</definedName>
    <definedName name="item730.1" localSheetId="2">#REF!</definedName>
    <definedName name="item730.1" localSheetId="3">#REF!</definedName>
    <definedName name="item730.1" localSheetId="4">#REF!</definedName>
    <definedName name="item730.1" localSheetId="5">#REF!</definedName>
    <definedName name="item730.1" localSheetId="6">#REF!</definedName>
    <definedName name="item730.1">#REF!</definedName>
    <definedName name="item730.2" localSheetId="1">#REF!</definedName>
    <definedName name="item730.2" localSheetId="2">#REF!</definedName>
    <definedName name="item730.2" localSheetId="3">#REF!</definedName>
    <definedName name="item730.2" localSheetId="4">#REF!</definedName>
    <definedName name="item730.2" localSheetId="5">#REF!</definedName>
    <definedName name="item730.2" localSheetId="6">#REF!</definedName>
    <definedName name="item730.2">#REF!</definedName>
    <definedName name="item730.2.4" localSheetId="1">#REF!</definedName>
    <definedName name="item730.2.4" localSheetId="2">#REF!</definedName>
    <definedName name="item730.2.4" localSheetId="3">#REF!</definedName>
    <definedName name="item730.2.4" localSheetId="4">#REF!</definedName>
    <definedName name="item730.2.4" localSheetId="5">#REF!</definedName>
    <definedName name="item730.2.4" localSheetId="6">#REF!</definedName>
    <definedName name="item730.2.4">#REF!</definedName>
    <definedName name="item900.2" localSheetId="1">#REF!</definedName>
    <definedName name="item900.2" localSheetId="2">#REF!</definedName>
    <definedName name="item900.2" localSheetId="3">#REF!</definedName>
    <definedName name="item900.2" localSheetId="4">#REF!</definedName>
    <definedName name="item900.2" localSheetId="5">#REF!</definedName>
    <definedName name="item900.2" localSheetId="6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 localSheetId="3">#REF!</definedName>
    <definedName name="IVA" localSheetId="4">#REF!</definedName>
    <definedName name="IVA" localSheetId="5">#REF!</definedName>
    <definedName name="IVA" localSheetId="6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'1. TACHAS REFLECTIVAS'!ERR</definedName>
    <definedName name="jj" localSheetId="2">'2. RESALTOS VIRTUALES'!ERR</definedName>
    <definedName name="jj" localSheetId="3">'3. DEMARCACION'!ERR</definedName>
    <definedName name="jj" localSheetId="4">'4. SEÑAL VALLA REFLECTIVA'!ERR</definedName>
    <definedName name="jj" localSheetId="5">'5. VALLA DOBLE CARA'!ERR</definedName>
    <definedName name="jj" localSheetId="6">'6. PICTOGRAMA'!ERR</definedName>
    <definedName name="jj">[0]!ERR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 localSheetId="3">#REF!</definedName>
    <definedName name="jkl" localSheetId="4">#REF!</definedName>
    <definedName name="jkl" localSheetId="5">#REF!</definedName>
    <definedName name="jkl" localSheetId="6">#REF!</definedName>
    <definedName name="jkl">#REF!</definedName>
    <definedName name="JOHNNY" localSheetId="1">'1. TACHAS REFLECTIVAS'!ERR</definedName>
    <definedName name="JOHNNY" localSheetId="2">'2. RESALTOS VIRTUALES'!ERR</definedName>
    <definedName name="JOHNNY" localSheetId="3">'3. DEMARCACION'!ERR</definedName>
    <definedName name="JOHNNY" localSheetId="4">'4. SEÑAL VALLA REFLECTIVA'!ERR</definedName>
    <definedName name="JOHNNY" localSheetId="5">'5. VALLA DOBLE CARA'!ERR</definedName>
    <definedName name="JOHNNY" localSheetId="6">'6. PICTOGRAMA'!ERR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 localSheetId="3">#REF!</definedName>
    <definedName name="jvv" localSheetId="4">#REF!</definedName>
    <definedName name="jvv" localSheetId="5">#REF!</definedName>
    <definedName name="jvv" localSheetId="6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 localSheetId="3">#REF!</definedName>
    <definedName name="K0F1" localSheetId="4">#REF!</definedName>
    <definedName name="K0F1" localSheetId="5">#REF!</definedName>
    <definedName name="K0F1" localSheetId="6">#REF!</definedName>
    <definedName name="K0F1">#REF!</definedName>
    <definedName name="K0F2" localSheetId="1">#REF!</definedName>
    <definedName name="K0F2" localSheetId="2">#REF!</definedName>
    <definedName name="K0F2" localSheetId="3">#REF!</definedName>
    <definedName name="K0F2" localSheetId="4">#REF!</definedName>
    <definedName name="K0F2" localSheetId="5">#REF!</definedName>
    <definedName name="K0F2" localSheetId="6">#REF!</definedName>
    <definedName name="K0F2">#REF!</definedName>
    <definedName name="K10ALO" localSheetId="1">#REF!</definedName>
    <definedName name="K10ALO" localSheetId="2">#REF!</definedName>
    <definedName name="K10ALO" localSheetId="3">#REF!</definedName>
    <definedName name="K10ALO" localSheetId="4">#REF!</definedName>
    <definedName name="K10ALO" localSheetId="5">#REF!</definedName>
    <definedName name="K10ALO" localSheetId="6">#REF!</definedName>
    <definedName name="K10ALO">#REF!</definedName>
    <definedName name="K11ALO" localSheetId="1">#REF!</definedName>
    <definedName name="K11ALO" localSheetId="2">#REF!</definedName>
    <definedName name="K11ALO" localSheetId="3">#REF!</definedName>
    <definedName name="K11ALO" localSheetId="4">#REF!</definedName>
    <definedName name="K11ALO" localSheetId="5">#REF!</definedName>
    <definedName name="K11ALO" localSheetId="6">#REF!</definedName>
    <definedName name="K11ALO">#REF!</definedName>
    <definedName name="K1F1" localSheetId="1">#REF!</definedName>
    <definedName name="K1F1" localSheetId="2">#REF!</definedName>
    <definedName name="K1F1" localSheetId="3">#REF!</definedName>
    <definedName name="K1F1" localSheetId="4">#REF!</definedName>
    <definedName name="K1F1" localSheetId="5">#REF!</definedName>
    <definedName name="K1F1" localSheetId="6">#REF!</definedName>
    <definedName name="K1F1">#REF!</definedName>
    <definedName name="K1F2" localSheetId="1">#REF!</definedName>
    <definedName name="K1F2" localSheetId="2">#REF!</definedName>
    <definedName name="K1F2" localSheetId="3">#REF!</definedName>
    <definedName name="K1F2" localSheetId="4">#REF!</definedName>
    <definedName name="K1F2" localSheetId="5">#REF!</definedName>
    <definedName name="K1F2" localSheetId="6">#REF!</definedName>
    <definedName name="K1F2">#REF!</definedName>
    <definedName name="K2F1" localSheetId="1">#REF!</definedName>
    <definedName name="K2F1" localSheetId="2">#REF!</definedName>
    <definedName name="K2F1" localSheetId="3">#REF!</definedName>
    <definedName name="K2F1" localSheetId="4">#REF!</definedName>
    <definedName name="K2F1" localSheetId="5">#REF!</definedName>
    <definedName name="K2F1" localSheetId="6">#REF!</definedName>
    <definedName name="K2F1">#REF!</definedName>
    <definedName name="K2F2" localSheetId="1">#REF!</definedName>
    <definedName name="K2F2" localSheetId="2">#REF!</definedName>
    <definedName name="K2F2" localSheetId="3">#REF!</definedName>
    <definedName name="K2F2" localSheetId="4">#REF!</definedName>
    <definedName name="K2F2" localSheetId="5">#REF!</definedName>
    <definedName name="K2F2" localSheetId="6">#REF!</definedName>
    <definedName name="K2F2">#REF!</definedName>
    <definedName name="K3F1" localSheetId="1">#REF!</definedName>
    <definedName name="K3F1" localSheetId="2">#REF!</definedName>
    <definedName name="K3F1" localSheetId="3">#REF!</definedName>
    <definedName name="K3F1" localSheetId="4">#REF!</definedName>
    <definedName name="K3F1" localSheetId="5">#REF!</definedName>
    <definedName name="K3F1" localSheetId="6">#REF!</definedName>
    <definedName name="K3F1">#REF!</definedName>
    <definedName name="K3F2" localSheetId="1">#REF!</definedName>
    <definedName name="K3F2" localSheetId="2">#REF!</definedName>
    <definedName name="K3F2" localSheetId="3">#REF!</definedName>
    <definedName name="K3F2" localSheetId="4">#REF!</definedName>
    <definedName name="K3F2" localSheetId="5">#REF!</definedName>
    <definedName name="K3F2" localSheetId="6">#REF!</definedName>
    <definedName name="K3F2">#REF!</definedName>
    <definedName name="K4F1" localSheetId="1">#REF!</definedName>
    <definedName name="K4F1" localSheetId="2">#REF!</definedName>
    <definedName name="K4F1" localSheetId="3">#REF!</definedName>
    <definedName name="K4F1" localSheetId="4">#REF!</definedName>
    <definedName name="K4F1" localSheetId="5">#REF!</definedName>
    <definedName name="K4F1" localSheetId="6">#REF!</definedName>
    <definedName name="K4F1">#REF!</definedName>
    <definedName name="K4F2" localSheetId="1">#REF!</definedName>
    <definedName name="K4F2" localSheetId="2">#REF!</definedName>
    <definedName name="K4F2" localSheetId="3">#REF!</definedName>
    <definedName name="K4F2" localSheetId="4">#REF!</definedName>
    <definedName name="K4F2" localSheetId="5">#REF!</definedName>
    <definedName name="K4F2" localSheetId="6">#REF!</definedName>
    <definedName name="K4F2">#REF!</definedName>
    <definedName name="K5F1" localSheetId="1">#REF!</definedName>
    <definedName name="K5F1" localSheetId="2">#REF!</definedName>
    <definedName name="K5F1" localSheetId="3">#REF!</definedName>
    <definedName name="K5F1" localSheetId="4">#REF!</definedName>
    <definedName name="K5F1" localSheetId="5">#REF!</definedName>
    <definedName name="K5F1" localSheetId="6">#REF!</definedName>
    <definedName name="K5F1">#REF!</definedName>
    <definedName name="K5F2" localSheetId="1">#REF!</definedName>
    <definedName name="K5F2" localSheetId="2">#REF!</definedName>
    <definedName name="K5F2" localSheetId="3">#REF!</definedName>
    <definedName name="K5F2" localSheetId="4">#REF!</definedName>
    <definedName name="K5F2" localSheetId="5">#REF!</definedName>
    <definedName name="K5F2" localSheetId="6">#REF!</definedName>
    <definedName name="K5F2">#REF!</definedName>
    <definedName name="K6F1" localSheetId="1">#REF!</definedName>
    <definedName name="K6F1" localSheetId="2">#REF!</definedName>
    <definedName name="K6F1" localSheetId="3">#REF!</definedName>
    <definedName name="K6F1" localSheetId="4">#REF!</definedName>
    <definedName name="K6F1" localSheetId="5">#REF!</definedName>
    <definedName name="K6F1" localSheetId="6">#REF!</definedName>
    <definedName name="K6F1">#REF!</definedName>
    <definedName name="K6F2" localSheetId="1">#REF!</definedName>
    <definedName name="K6F2" localSheetId="2">#REF!</definedName>
    <definedName name="K6F2" localSheetId="3">#REF!</definedName>
    <definedName name="K6F2" localSheetId="4">#REF!</definedName>
    <definedName name="K6F2" localSheetId="5">#REF!</definedName>
    <definedName name="K6F2" localSheetId="6">#REF!</definedName>
    <definedName name="K6F2">#REF!</definedName>
    <definedName name="K7F1" localSheetId="1">#REF!</definedName>
    <definedName name="K7F1" localSheetId="2">#REF!</definedName>
    <definedName name="K7F1" localSheetId="3">#REF!</definedName>
    <definedName name="K7F1" localSheetId="4">#REF!</definedName>
    <definedName name="K7F1" localSheetId="5">#REF!</definedName>
    <definedName name="K7F1" localSheetId="6">#REF!</definedName>
    <definedName name="K7F1">#REF!</definedName>
    <definedName name="K7F2" localSheetId="1">#REF!</definedName>
    <definedName name="K7F2" localSheetId="2">#REF!</definedName>
    <definedName name="K7F2" localSheetId="3">#REF!</definedName>
    <definedName name="K7F2" localSheetId="4">#REF!</definedName>
    <definedName name="K7F2" localSheetId="5">#REF!</definedName>
    <definedName name="K7F2" localSheetId="6">#REF!</definedName>
    <definedName name="K7F2">#REF!</definedName>
    <definedName name="K8ALO" localSheetId="1">#REF!</definedName>
    <definedName name="K8ALO" localSheetId="2">#REF!</definedName>
    <definedName name="K8ALO" localSheetId="3">#REF!</definedName>
    <definedName name="K8ALO" localSheetId="4">#REF!</definedName>
    <definedName name="K8ALO" localSheetId="5">#REF!</definedName>
    <definedName name="K8ALO" localSheetId="6">#REF!</definedName>
    <definedName name="K8ALO">#REF!</definedName>
    <definedName name="K8F1" localSheetId="1">#REF!</definedName>
    <definedName name="K8F1" localSheetId="2">#REF!</definedName>
    <definedName name="K8F1" localSheetId="3">#REF!</definedName>
    <definedName name="K8F1" localSheetId="4">#REF!</definedName>
    <definedName name="K8F1" localSheetId="5">#REF!</definedName>
    <definedName name="K8F1" localSheetId="6">#REF!</definedName>
    <definedName name="K8F1">#REF!</definedName>
    <definedName name="K8F2" localSheetId="1">#REF!</definedName>
    <definedName name="K8F2" localSheetId="2">#REF!</definedName>
    <definedName name="K8F2" localSheetId="3">#REF!</definedName>
    <definedName name="K8F2" localSheetId="4">#REF!</definedName>
    <definedName name="K8F2" localSheetId="5">#REF!</definedName>
    <definedName name="K8F2" localSheetId="6">#REF!</definedName>
    <definedName name="K8F2">#REF!</definedName>
    <definedName name="K9ALO" localSheetId="1">#REF!</definedName>
    <definedName name="K9ALO" localSheetId="2">#REF!</definedName>
    <definedName name="K9ALO" localSheetId="3">#REF!</definedName>
    <definedName name="K9ALO" localSheetId="4">#REF!</definedName>
    <definedName name="K9ALO" localSheetId="5">#REF!</definedName>
    <definedName name="K9ALO" localSheetId="6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'1. TACHAS REFLECTIVAS'!ERR</definedName>
    <definedName name="kl" localSheetId="2">'2. RESALTOS VIRTUALES'!ERR</definedName>
    <definedName name="kl" localSheetId="3">'3. DEMARCACION'!ERR</definedName>
    <definedName name="kl" localSheetId="4">'4. SEÑAL VALLA REFLECTIVA'!ERR</definedName>
    <definedName name="kl" localSheetId="5">'5. VALLA DOBLE CARA'!ERR</definedName>
    <definedName name="kl" localSheetId="6">'6. PICTOGRAMA'!ERR</definedName>
    <definedName name="kl">[0]!ERR</definedName>
    <definedName name="klklk" localSheetId="1">#REF!</definedName>
    <definedName name="klklk" localSheetId="2">#REF!</definedName>
    <definedName name="klklk" localSheetId="3">#REF!</definedName>
    <definedName name="klklk" localSheetId="4">#REF!</definedName>
    <definedName name="klklk" localSheetId="5">#REF!</definedName>
    <definedName name="klklk" localSheetId="6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[84]LISTADO!#REF!</definedName>
    <definedName name="LICITACION" localSheetId="1">#REF!</definedName>
    <definedName name="LICITACION" localSheetId="2">#REF!</definedName>
    <definedName name="LICITACION" localSheetId="3">#REF!</definedName>
    <definedName name="LICITACION" localSheetId="4">#REF!</definedName>
    <definedName name="LICITACION" localSheetId="5">#REF!</definedName>
    <definedName name="LICITACION" localSheetId="6">#REF!</definedName>
    <definedName name="LICITACION">#REF!</definedName>
    <definedName name="LINEA" localSheetId="1">[85]CONT_ADI!#REF!</definedName>
    <definedName name="LINEA" localSheetId="2">[85]CONT_ADI!#REF!</definedName>
    <definedName name="LINEA" localSheetId="3">[85]CONT_ADI!#REF!</definedName>
    <definedName name="LINEA" localSheetId="4">[85]CONT_ADI!#REF!</definedName>
    <definedName name="LINEA" localSheetId="5">[85]CONT_ADI!#REF!</definedName>
    <definedName name="LINEA" localSheetId="6">[85]CONT_ADI!#REF!</definedName>
    <definedName name="LINEA">[85]CONT_ADI!#REF!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[86]TOTALES!$D$7:$D$654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[87]tub!$C$1:$J$39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 localSheetId="3">[26]!absc</definedName>
    <definedName name="LOCA" localSheetId="4">[26]!absc</definedName>
    <definedName name="LOCA" localSheetId="5">[26]!absc</definedName>
    <definedName name="LOCA" localSheetId="6">[26]!absc</definedName>
    <definedName name="LOCA" localSheetId="0">[26]!absc</definedName>
    <definedName name="LOCA">[26]!absc</definedName>
    <definedName name="LOCA1" localSheetId="1">[38]!absc</definedName>
    <definedName name="LOCA1" localSheetId="3">[38]!absc</definedName>
    <definedName name="LOCA1" localSheetId="4">[38]!absc</definedName>
    <definedName name="LOCA1" localSheetId="5">[38]!absc</definedName>
    <definedName name="LOCA1" localSheetId="6">[38]!absc</definedName>
    <definedName name="LOCA1" localSheetId="0">[38]!absc</definedName>
    <definedName name="LOCA1">[38]!absc</definedName>
    <definedName name="LOCALIZACION_Y_REPLANTEO" localSheetId="1">#REF!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 localSheetId="5">#REF!</definedName>
    <definedName name="LOCALIZACION_Y_REPLANTEO" localSheetId="6">#REF!</definedName>
    <definedName name="LOCALIZACION_Y_REPLANTEO">#REF!</definedName>
    <definedName name="LOGO" localSheetId="1">'1. TACHAS REFLECTIVAS'!ERR</definedName>
    <definedName name="LOGO" localSheetId="2">'2. RESALTOS VIRTUALES'!ERR</definedName>
    <definedName name="LOGO" localSheetId="3">'3. DEMARCACION'!ERR</definedName>
    <definedName name="LOGO" localSheetId="4">'4. SEÑAL VALLA REFLECTIVA'!ERR</definedName>
    <definedName name="LOGO" localSheetId="5">'5. VALLA DOBLE CARA'!ERR</definedName>
    <definedName name="LOGO" localSheetId="6">'6. PICTOGRAMA'!ERR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n" localSheetId="1">'[37]Res-Accide-10'!#REF!</definedName>
    <definedName name="lun" localSheetId="2">'[37]Res-Accide-10'!#REF!</definedName>
    <definedName name="lun" localSheetId="3">'[37]Res-Accide-10'!#REF!</definedName>
    <definedName name="lun" localSheetId="4">'[37]Res-Accide-10'!#REF!</definedName>
    <definedName name="lun" localSheetId="5">'[37]Res-Accide-10'!#REF!</definedName>
    <definedName name="lun" localSheetId="6">'[37]Res-Accide-10'!#REF!</definedName>
    <definedName name="lun">'[37]Res-Accide-10'!#REF!</definedName>
    <definedName name="lv">#REF!</definedName>
    <definedName name="m">#REF!</definedName>
    <definedName name="MA" localSheetId="1">'[37]Res-Accide-10'!#REF!</definedName>
    <definedName name="MA" localSheetId="2">'[37]Res-Accide-10'!#REF!</definedName>
    <definedName name="MA" localSheetId="3">'[37]Res-Accide-10'!#REF!</definedName>
    <definedName name="MA" localSheetId="4">'[37]Res-Accide-10'!#REF!</definedName>
    <definedName name="MA" localSheetId="5">'[37]Res-Accide-10'!#REF!</definedName>
    <definedName name="MA" localSheetId="6">'[37]Res-Accide-10'!#REF!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[53]Insum!$A$68:$H$98</definedName>
    <definedName name="MAQUINAR" localSheetId="2">[53]Insum!$A$68:$H$98</definedName>
    <definedName name="MAQUINAR" localSheetId="3">[53]Insum!$A$68:$H$98</definedName>
    <definedName name="MAQUINAR" localSheetId="4">[53]Insum!$A$68:$H$98</definedName>
    <definedName name="MAQUINAR" localSheetId="5">[53]Insum!$A$68:$H$98</definedName>
    <definedName name="MAQUINAR" localSheetId="6">[53]Insum!$A$68:$H$98</definedName>
    <definedName name="MAQUINAR">[54]Insum!$A$68:$H$98</definedName>
    <definedName name="mar" localSheetId="1">'[37]Res-Accide-10'!#REF!</definedName>
    <definedName name="mar" localSheetId="2">'[37]Res-Accide-10'!#REF!</definedName>
    <definedName name="mar" localSheetId="3">'[37]Res-Accide-10'!#REF!</definedName>
    <definedName name="mar" localSheetId="4">'[37]Res-Accide-10'!#REF!</definedName>
    <definedName name="mar" localSheetId="5">'[37]Res-Accide-10'!#REF!</definedName>
    <definedName name="mar" localSheetId="6">'[37]Res-Accide-10'!#REF!</definedName>
    <definedName name="mar">'[37]Res-Accide-10'!#REF!</definedName>
    <definedName name="MARCO_H">#REF!</definedName>
    <definedName name="marina">'[88]Informe Semanal 1'!#REF!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3">#REF!</definedName>
    <definedName name="MAT" localSheetId="4">#REF!</definedName>
    <definedName name="MAT" localSheetId="5">#REF!</definedName>
    <definedName name="MAT" localSheetId="6">#REF!</definedName>
    <definedName name="MAT">#REF!</definedName>
    <definedName name="MATERIAL">'[70]TABLA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'[89]CCP,LEYES,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2">#REF!</definedName>
    <definedName name="MESES" localSheetId="3">#REF!</definedName>
    <definedName name="MESES" localSheetId="4">#REF!</definedName>
    <definedName name="MESES" localSheetId="5">#REF!</definedName>
    <definedName name="MESES" localSheetId="6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localSheetId="6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hidden="1">{#N/A,#N/A,FALSE,"Hoja1";#N/A,#N/A,FALSE,"Hoja2"}</definedName>
    <definedName name="MOD">#REF!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hidden="1">{#N/A,#N/A,FALSE,"Hoja1";#N/A,#N/A,FALSE,"Hoja2"}</definedName>
    <definedName name="Módulo3.anexo1" localSheetId="1">[9]!Módulo3.anexo1</definedName>
    <definedName name="Módulo3.anexo1" localSheetId="3">[9]!Módulo3.anexo1</definedName>
    <definedName name="Módulo3.anexo1" localSheetId="4">[9]!Módulo3.anexo1</definedName>
    <definedName name="Módulo3.anexo1" localSheetId="5">[9]!Módulo3.anexo1</definedName>
    <definedName name="Módulo3.anexo1" localSheetId="6">[9]!Módulo3.anexo1</definedName>
    <definedName name="Módulo3.anexo1" localSheetId="0">[9]!Módulo3.anexo1</definedName>
    <definedName name="Módulo3.anexo1">[9]!Módulo3.anexo1</definedName>
    <definedName name="Módulo3.anexo10" localSheetId="1">[9]!Módulo3.anexo10</definedName>
    <definedName name="Módulo3.anexo10" localSheetId="3">[9]!Módulo3.anexo10</definedName>
    <definedName name="Módulo3.anexo10" localSheetId="4">[9]!Módulo3.anexo10</definedName>
    <definedName name="Módulo3.anexo10" localSheetId="5">[9]!Módulo3.anexo10</definedName>
    <definedName name="Módulo3.anexo10" localSheetId="6">[9]!Módulo3.anexo10</definedName>
    <definedName name="Módulo3.anexo10" localSheetId="0">[9]!Módulo3.anexo10</definedName>
    <definedName name="Módulo3.anexo10">[9]!Módulo3.anexo10</definedName>
    <definedName name="Módulo3.anexo11" localSheetId="1">[9]!Módulo3.anexo11</definedName>
    <definedName name="Módulo3.anexo11" localSheetId="3">[9]!Módulo3.anexo11</definedName>
    <definedName name="Módulo3.anexo11" localSheetId="4">[9]!Módulo3.anexo11</definedName>
    <definedName name="Módulo3.anexo11" localSheetId="5">[9]!Módulo3.anexo11</definedName>
    <definedName name="Módulo3.anexo11" localSheetId="6">[9]!Módulo3.anexo11</definedName>
    <definedName name="Módulo3.anexo11" localSheetId="0">[9]!Módulo3.anexo11</definedName>
    <definedName name="Módulo3.anexo11">[9]!Módulo3.anexo11</definedName>
    <definedName name="Módulo3.anexo12" localSheetId="1">[9]!Módulo3.anexo12</definedName>
    <definedName name="Módulo3.anexo12" localSheetId="3">[9]!Módulo3.anexo12</definedName>
    <definedName name="Módulo3.anexo12" localSheetId="4">[9]!Módulo3.anexo12</definedName>
    <definedName name="Módulo3.anexo12" localSheetId="5">[9]!Módulo3.anexo12</definedName>
    <definedName name="Módulo3.anexo12" localSheetId="6">[9]!Módulo3.anexo12</definedName>
    <definedName name="Módulo3.anexo12" localSheetId="0">[9]!Módulo3.anexo12</definedName>
    <definedName name="Módulo3.anexo12">[9]!Módulo3.anexo12</definedName>
    <definedName name="Módulo3.anexo3" localSheetId="1">[9]!Módulo3.anexo3</definedName>
    <definedName name="Módulo3.anexo3" localSheetId="3">[9]!Módulo3.anexo3</definedName>
    <definedName name="Módulo3.anexo3" localSheetId="4">[9]!Módulo3.anexo3</definedName>
    <definedName name="Módulo3.anexo3" localSheetId="5">[9]!Módulo3.anexo3</definedName>
    <definedName name="Módulo3.anexo3" localSheetId="6">[9]!Módulo3.anexo3</definedName>
    <definedName name="Módulo3.anexo3" localSheetId="0">[9]!Módulo3.anexo3</definedName>
    <definedName name="Módulo3.anexo3">[9]!Módulo3.anexo3</definedName>
    <definedName name="Módulo3.anexo4" localSheetId="1">[9]!Módulo3.anexo4</definedName>
    <definedName name="Módulo3.anexo4" localSheetId="3">[9]!Módulo3.anexo4</definedName>
    <definedName name="Módulo3.anexo4" localSheetId="4">[9]!Módulo3.anexo4</definedName>
    <definedName name="Módulo3.anexo4" localSheetId="5">[9]!Módulo3.anexo4</definedName>
    <definedName name="Módulo3.anexo4" localSheetId="6">[9]!Módulo3.anexo4</definedName>
    <definedName name="Módulo3.anexo4" localSheetId="0">[9]!Módulo3.anexo4</definedName>
    <definedName name="Módulo3.anexo4">[9]!Módulo3.anexo4</definedName>
    <definedName name="Módulo3.anexo5" localSheetId="1">[9]!Módulo3.anexo5</definedName>
    <definedName name="Módulo3.anexo5" localSheetId="3">[9]!Módulo3.anexo5</definedName>
    <definedName name="Módulo3.anexo5" localSheetId="4">[9]!Módulo3.anexo5</definedName>
    <definedName name="Módulo3.anexo5" localSheetId="5">[9]!Módulo3.anexo5</definedName>
    <definedName name="Módulo3.anexo5" localSheetId="6">[9]!Módulo3.anexo5</definedName>
    <definedName name="Módulo3.anexo5" localSheetId="0">[9]!Módulo3.anexo5</definedName>
    <definedName name="Módulo3.anexo5">[9]!Módulo3.anexo5</definedName>
    <definedName name="Módulo3.anexo6" localSheetId="1">[9]!Módulo3.anexo6</definedName>
    <definedName name="Módulo3.anexo6" localSheetId="3">[9]!Módulo3.anexo6</definedName>
    <definedName name="Módulo3.anexo6" localSheetId="4">[9]!Módulo3.anexo6</definedName>
    <definedName name="Módulo3.anexo6" localSheetId="5">[9]!Módulo3.anexo6</definedName>
    <definedName name="Módulo3.anexo6" localSheetId="6">[9]!Módulo3.anexo6</definedName>
    <definedName name="Módulo3.anexo6" localSheetId="0">[9]!Módulo3.anexo6</definedName>
    <definedName name="Módulo3.anexo6">[9]!Módulo3.anexo6</definedName>
    <definedName name="Módulo8.anexo16" localSheetId="1">[9]!Módulo8.anexo16</definedName>
    <definedName name="Módulo8.anexo16" localSheetId="3">[9]!Módulo8.anexo16</definedName>
    <definedName name="Módulo8.anexo16" localSheetId="4">[9]!Módulo8.anexo16</definedName>
    <definedName name="Módulo8.anexo16" localSheetId="5">[9]!Módulo8.anexo16</definedName>
    <definedName name="Módulo8.anexo16" localSheetId="6">[9]!Módulo8.anexo16</definedName>
    <definedName name="Módulo8.anexo16" localSheetId="0">[9]!Módulo8.anexo16</definedName>
    <definedName name="Módulo8.anexo16">[9]!Módulo8.anexo16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localSheetId="6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[50]Personalizar!Nada</definedName>
    <definedName name="Nada" localSheetId="3">[50]Personalizar!Nada</definedName>
    <definedName name="Nada" localSheetId="4">[50]!Nada</definedName>
    <definedName name="Nada" localSheetId="5">[50]!Nada</definedName>
    <definedName name="Nada" localSheetId="6">[50]Personalizar!Nada</definedName>
    <definedName name="Nada" localSheetId="0">[50]Personalizar!Nada</definedName>
    <definedName name="Nada">[50]Personalizar!Nada</definedName>
    <definedName name="Nafta_2">'[91] ASR+Nafta'!$K$19:$AS$19</definedName>
    <definedName name="Nafta2">'[91] ASR+Nafta'!$K$19:$AS$19</definedName>
    <definedName name="Nafta3">'[91]Todos+Nafta'!$K$19:$AS$19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localSheetId="6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'1. TACHAS REFLECTIVAS'!ERR</definedName>
    <definedName name="NO" localSheetId="2">'2. RESALTOS VIRTUALES'!ERR</definedName>
    <definedName name="NO" localSheetId="3">'3. DEMARCACION'!ERR</definedName>
    <definedName name="NO" localSheetId="4">'4. SEÑAL VALLA REFLECTIVA'!ERR</definedName>
    <definedName name="NO" localSheetId="5">'5. VALLA DOBLE CARA'!ERR</definedName>
    <definedName name="NO" localSheetId="6">'6. PICTOGRAMA'!ERR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2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 localSheetId="1">#REF!</definedName>
    <definedName name="NUEVO" localSheetId="2">#REF!</definedName>
    <definedName name="NUEVO" localSheetId="3">#REF!</definedName>
    <definedName name="NUEVO" localSheetId="4">#REF!</definedName>
    <definedName name="NUEVO" localSheetId="5">#REF!</definedName>
    <definedName name="NUEVO" localSheetId="6">#REF!</definedName>
    <definedName name="NUEVO">#REF!</definedName>
    <definedName name="Num_Pmt_Per_Year">#REF!</definedName>
    <definedName name="Number_of_Payments" localSheetId="4">MATCH(0.01,End_Bal,-1)+1</definedName>
    <definedName name="Number_of_Payments" localSheetId="5">MATCH(0.01,[0]!End_Bal,-1)+1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 localSheetId="2">#REF!</definedName>
    <definedName name="º1" localSheetId="3">#REF!</definedName>
    <definedName name="º1" localSheetId="4">#REF!</definedName>
    <definedName name="º1" localSheetId="5">#REF!</definedName>
    <definedName name="º1" localSheetId="6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 localSheetId="1">#REF!</definedName>
    <definedName name="Obra" localSheetId="2">#REF!</definedName>
    <definedName name="Obra" localSheetId="3">#REF!</definedName>
    <definedName name="Obra" localSheetId="4">#REF!</definedName>
    <definedName name="Obra" localSheetId="5">#REF!</definedName>
    <definedName name="Obra" localSheetId="6">#REF!</definedName>
    <definedName name="Obra">#REF!</definedName>
    <definedName name="obras" hidden="1">#REF!</definedName>
    <definedName name="obras1" localSheetId="1">DATE(YEAR([92]!Loan_Start),MONTH([92]!Loan_Start)+Payment_Number,DAY([92]!Loan_Start))</definedName>
    <definedName name="obras1" localSheetId="3">DATE(YEAR([92]!Loan_Start),MONTH([92]!Loan_Start)+Payment_Number,DAY([92]!Loan_Start))</definedName>
    <definedName name="obras1" localSheetId="4">DATE(YEAR([92]!Loan_Start),MONTH([92]!Loan_Start)+Payment_Number,DAY([92]!Loan_Start))</definedName>
    <definedName name="obras1" localSheetId="5">DATE(YEAR([92]!Loan_Start),MONTH([92]!Loan_Start)+Payment_Number,DAY([92]!Loan_Start))</definedName>
    <definedName name="obras1" localSheetId="6">DATE(YEAR([92]!Loan_Start),MONTH([92]!Loan_Start)+Payment_Number,DAY([92]!Loan_Start))</definedName>
    <definedName name="obras1" localSheetId="0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1">DATE(YEAR([93]!Loan_Start),MONTH([93]!Loan_Start)+Payment_Number,DAY([93]!Loan_Start))</definedName>
    <definedName name="obras111" localSheetId="3">DATE(YEAR([93]!Loan_Start),MONTH([93]!Loan_Start)+Payment_Number,DAY([93]!Loan_Start))</definedName>
    <definedName name="obras111" localSheetId="4">DATE(YEAR([93]!Loan_Start),MONTH([93]!Loan_Start)+Payment_Number,DAY([93]!Loan_Start))</definedName>
    <definedName name="obras111" localSheetId="5">DATE(YEAR([93]!Loan_Start),MONTH([93]!Loan_Start)+Payment_Number,DAY([93]!Loan_Start))</definedName>
    <definedName name="obras111" localSheetId="6">DATE(YEAR([93]!Loan_Start),MONTH([93]!Loan_Start)+Payment_Number,DAY([93]!Loan_Start))</definedName>
    <definedName name="obras111" localSheetId="0">DATE(YEAR([93]!Loan_Start),MONTH([93]!Loan_Start)+Payment_Number,DAY([93]!Loan_Start))</definedName>
    <definedName name="obras111">DATE(YEAR([93]!Loan_Start),MONTH([93]!Loan_Start)+Payment_Number,DAY([93]!Loan_Start))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localSheetId="6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3">DATE(YEAR([0]!Loan_Start),MONTH([0]!Loan_Start)+Payment_Number,DAY([0]!Loan_Start))</definedName>
    <definedName name="Payment_Date" localSheetId="4">DATE(YEAR([0]!Loan_Start),MONTH([0]!Loan_Start)+Payment_Number,DAY([0]!Loan_Start))</definedName>
    <definedName name="Payment_Date" localSheetId="5">DATE(YEAR([0]!Loan_Start),MONTH([0]!Loan_Start)+Payment_Number,DAY([0]!Loan_Start))</definedName>
    <definedName name="Payment_Date" localSheetId="6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DATE(YEAR([93]!Loan_Start),MONTH([93]!Loan_Start)+Payment_Number,DAY([93]!Loan_Start))</definedName>
    <definedName name="Payment_Date1" localSheetId="3">DATE(YEAR([93]!Loan_Start),MONTH([93]!Loan_Start)+Payment_Number,DAY([93]!Loan_Start))</definedName>
    <definedName name="Payment_Date1" localSheetId="4">DATE(YEAR([93]!Loan_Start),MONTH([93]!Loan_Start)+Payment_Number,DAY([93]!Loan_Start))</definedName>
    <definedName name="Payment_Date1" localSheetId="5">DATE(YEAR([93]!Loan_Start),MONTH([93]!Loan_Start)+Payment_Number,DAY([93]!Loan_Start))</definedName>
    <definedName name="Payment_Date1" localSheetId="6">DATE(YEAR([93]!Loan_Start),MONTH([93]!Loan_Start)+Payment_Number,DAY([93]!Loan_Start))</definedName>
    <definedName name="Payment_Date1" localSheetId="0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 localSheetId="1">'1. TACHAS REFLECTIVAS'!ERR</definedName>
    <definedName name="PEPE" localSheetId="2">'2. RESALTOS VIRTUALES'!ERR</definedName>
    <definedName name="PEPE" localSheetId="3">'3. DEMARCACION'!ERR</definedName>
    <definedName name="PEPE" localSheetId="4">'4. SEÑAL VALLA REFLECTIVA'!ERR</definedName>
    <definedName name="PEPE" localSheetId="5">'5. VALLA DOBLE CARA'!ERR</definedName>
    <definedName name="PEPE" localSheetId="6">'6. PICTOGRAMA'!ERR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'[76]7422CW00'!#REF!</definedName>
    <definedName name="pintura">'[76]7422CW00'!#REF!</definedName>
    <definedName name="pintyura">[94]STRSUMM0!#REF!</definedName>
    <definedName name="PIP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 localSheetId="1">#REF!</definedName>
    <definedName name="PlazoAIU" localSheetId="2">#REF!</definedName>
    <definedName name="PlazoAIU" localSheetId="3">#REF!</definedName>
    <definedName name="PlazoAIU" localSheetId="4">#REF!</definedName>
    <definedName name="PlazoAIU" localSheetId="5">#REF!</definedName>
    <definedName name="PlazoAIU" localSheetId="6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 localSheetId="2">#REF!</definedName>
    <definedName name="POCETAS" localSheetId="3">#REF!</definedName>
    <definedName name="POCETAS" localSheetId="4">#REF!</definedName>
    <definedName name="POCETAS" localSheetId="5">#REF!</definedName>
    <definedName name="POCETAS" localSheetId="6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 localSheetId="3">#REF!</definedName>
    <definedName name="popu" localSheetId="4">#REF!</definedName>
    <definedName name="popu" localSheetId="5">#REF!</definedName>
    <definedName name="popu" localSheetId="6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 localSheetId="3">#REF!</definedName>
    <definedName name="porc" localSheetId="4">#REF!</definedName>
    <definedName name="porc" localSheetId="5">#REF!</definedName>
    <definedName name="porc" localSheetId="6">#REF!</definedName>
    <definedName name="porc">#REF!</definedName>
    <definedName name="PORCE">[36]BASES!$E$26</definedName>
    <definedName name="Porcentaje">#REF!</definedName>
    <definedName name="PORCENTAJE1">#REF!</definedName>
    <definedName name="PORTADA2">'[95]Hoja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hidden="1">{"via1",#N/A,TRUE,"general";"via2",#N/A,TRUE,"general";"via3",#N/A,TRUE,"general"}</definedName>
    <definedName name="POZO">[57]Tablas!$C$1:$C$65536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2">#REF!</definedName>
    <definedName name="PRE" localSheetId="3">#REF!</definedName>
    <definedName name="PRE" localSheetId="4">#REF!</definedName>
    <definedName name="PRE" localSheetId="5">#REF!</definedName>
    <definedName name="PRE" localSheetId="6">#REF!</definedName>
    <definedName name="PRE">#REF!</definedName>
    <definedName name="Precio">#REF!</definedName>
    <definedName name="precio2">#REF!</definedName>
    <definedName name="PrecioS">#REF!</definedName>
    <definedName name="PREST" localSheetId="1">#REF!</definedName>
    <definedName name="PREST" localSheetId="2">#REF!</definedName>
    <definedName name="PREST" localSheetId="3">#REF!</definedName>
    <definedName name="PREST" localSheetId="4">#REF!</definedName>
    <definedName name="PREST" localSheetId="5">#REF!</definedName>
    <definedName name="PREST" localSheetId="6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'[88]Informe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 localSheetId="6">#REF!</definedName>
    <definedName name="Print_Area_MI">#REF!</definedName>
    <definedName name="Print_Area_Reset" localSheetId="4">OFFSET(Full_Print,0,0,Last_Row)</definedName>
    <definedName name="Print_Area_Reset" localSheetId="5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 localSheetId="1">'1. TACHAS REFLECTIVAS'!ERR</definedName>
    <definedName name="programainv" localSheetId="2">'2. RESALTOS VIRTUALES'!ERR</definedName>
    <definedName name="programainv" localSheetId="3">'3. DEMARCACION'!ERR</definedName>
    <definedName name="programainv" localSheetId="4">'4. SEÑAL VALLA REFLECTIVA'!ERR</definedName>
    <definedName name="programainv" localSheetId="5">'5. VALLA DOBLE CARA'!ERR</definedName>
    <definedName name="programainv" localSheetId="6">'6. PICTOGRAMA'!ERR</definedName>
    <definedName name="programainv">[0]!ERR</definedName>
    <definedName name="Proponente" localSheetId="1">#REF!</definedName>
    <definedName name="Proponente" localSheetId="2">#REF!</definedName>
    <definedName name="Proponente" localSheetId="3">#REF!</definedName>
    <definedName name="Proponente" localSheetId="4">#REF!</definedName>
    <definedName name="Proponente" localSheetId="5">#REF!</definedName>
    <definedName name="Proponente" localSheetId="6">#REF!</definedName>
    <definedName name="Proponente">#REF!</definedName>
    <definedName name="PRUEBA" localSheetId="1">[96]!absc</definedName>
    <definedName name="PRUEBA" localSheetId="3">[96]!absc</definedName>
    <definedName name="PRUEBA" localSheetId="4">[96]!absc</definedName>
    <definedName name="PRUEBA" localSheetId="5">[96]!absc</definedName>
    <definedName name="PRUEBA" localSheetId="6">[96]!absc</definedName>
    <definedName name="PRUEBA" localSheetId="0">[96]!absc</definedName>
    <definedName name="PRUEBA">[96]!absc</definedName>
    <definedName name="prueba1" localSheetId="1">[96]!absc</definedName>
    <definedName name="prueba1" localSheetId="3">[96]!absc</definedName>
    <definedName name="prueba1" localSheetId="4">[96]!absc</definedName>
    <definedName name="prueba1" localSheetId="5">[96]!absc</definedName>
    <definedName name="prueba1" localSheetId="6">[96]!absc</definedName>
    <definedName name="prueba1" localSheetId="0">[96]!absc</definedName>
    <definedName name="prueba1">[96]!absc</definedName>
    <definedName name="PRUEBA2" localSheetId="1">#REF!</definedName>
    <definedName name="PRUEBA2" localSheetId="2">#REF!</definedName>
    <definedName name="PRUEBA2" localSheetId="3">#REF!</definedName>
    <definedName name="PRUEBA2" localSheetId="4">#REF!</definedName>
    <definedName name="PRUEBA2" localSheetId="5">#REF!</definedName>
    <definedName name="PRUEBA2" localSheetId="6">#REF!</definedName>
    <definedName name="PRUEBA2">#REF!</definedName>
    <definedName name="ps">#REF!</definedName>
    <definedName name="PSTRESS_RELIEVI">#REF!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[46]medelo!$A$66:$A$83</definedName>
    <definedName name="Pwf_min">'[97]ORITO 02 '!$E$8</definedName>
    <definedName name="Pwfd">#REF!</definedName>
    <definedName name="Q" localSheetId="1">#REF!</definedName>
    <definedName name="Q" localSheetId="2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>#REF!</definedName>
    <definedName name="Q_actual">'[97]ORITO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 localSheetId="3">#REF!</definedName>
    <definedName name="qaz" localSheetId="4">#REF!</definedName>
    <definedName name="qaz" localSheetId="5">#REF!</definedName>
    <definedName name="qaz" localSheetId="6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localSheetId="6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'1. TACHAS REFLECTIVAS'!ERR</definedName>
    <definedName name="QWERTY" localSheetId="2">'2. RESALTOS VIRTUALES'!ERR</definedName>
    <definedName name="QWERTY" localSheetId="3">'3. DEMARCACION'!ERR</definedName>
    <definedName name="QWERTY" localSheetId="4">'4. SEÑAL VALLA REFLECTIVA'!ERR</definedName>
    <definedName name="QWERTY" localSheetId="5">'5. VALLA DOBLE CARA'!ERR</definedName>
    <definedName name="QWERTY" localSheetId="6">'6. PICTOGRAMA'!ERR</definedName>
    <definedName name="QWERTY">[0]!ERR</definedName>
    <definedName name="qwewertet" localSheetId="4" hidden="1">{#N/A,#N/A,TRUE,"1842CWN0"}</definedName>
    <definedName name="qwewertet" localSheetId="5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'1. TACHAS REFLECTIVAS'!ERR</definedName>
    <definedName name="REICIO" localSheetId="2">'2. RESALTOS VIRTUALES'!ERR</definedName>
    <definedName name="REICIO" localSheetId="3">'3. DEMARCACION'!ERR</definedName>
    <definedName name="REICIO" localSheetId="4">'4. SEÑAL VALLA REFLECTIVA'!ERR</definedName>
    <definedName name="REICIO" localSheetId="5">'5. VALLA DOBLE CARA'!ERR</definedName>
    <definedName name="REICIO" localSheetId="6">'6. PICTOGRAMA'!ERR</definedName>
    <definedName name="REICIO">[0]!ERR</definedName>
    <definedName name="Reimbursement">"Reembolso"</definedName>
    <definedName name="reinicio" localSheetId="1">'1. TACHAS REFLECTIVAS'!ERR</definedName>
    <definedName name="reinicio" localSheetId="2">'2. RESALTOS VIRTUALES'!ERR</definedName>
    <definedName name="reinicio" localSheetId="3">'3. DEMARCACION'!ERR</definedName>
    <definedName name="reinicio" localSheetId="4">'4. SEÑAL VALLA REFLECTIVA'!ERR</definedName>
    <definedName name="reinicio" localSheetId="5">'5. VALLA DOBLE CARA'!ERR</definedName>
    <definedName name="reinicio" localSheetId="6">'6. PICTOGRAMA'!ERR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 localSheetId="3">#REF!</definedName>
    <definedName name="rell" localSheetId="4">#REF!</definedName>
    <definedName name="rell" localSheetId="5">#REF!</definedName>
    <definedName name="rell" localSheetId="6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[99]original_sist!$B$1:$L$167</definedName>
    <definedName name="resu" localSheetId="2">[99]original_sist!$B$1:$L$167</definedName>
    <definedName name="resu" localSheetId="3">[99]original_sist!$B$1:$L$167</definedName>
    <definedName name="resu" localSheetId="4">[99]original_sist!$B$1:$L$167</definedName>
    <definedName name="resu" localSheetId="5">[99]original_sist!$B$1:$L$167</definedName>
    <definedName name="resu" localSheetId="6">[99]original_sist!$B$1:$L$167</definedName>
    <definedName name="RESU">#REF!</definedName>
    <definedName name="resu8" localSheetId="1">[9]!resu8</definedName>
    <definedName name="resu8" localSheetId="3">[9]!resu8</definedName>
    <definedName name="resu8" localSheetId="4">[9]!resu8</definedName>
    <definedName name="resu8" localSheetId="5">[9]!resu8</definedName>
    <definedName name="resu8" localSheetId="6">[9]!resu8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[100]Ingenieria!#REF!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 localSheetId="1">'1. TACHAS REFLECTIVAS'!ERR</definedName>
    <definedName name="rr" localSheetId="2">'2. RESALTOS VIRTUALES'!ERR</definedName>
    <definedName name="rr" localSheetId="3">'3. DEMARCACION'!ERR</definedName>
    <definedName name="rr" localSheetId="4">'4. SEÑAL VALLA REFLECTIVA'!ERR</definedName>
    <definedName name="rr" localSheetId="5">'5. VALLA DOBLE CARA'!ERR</definedName>
    <definedName name="rr" localSheetId="6">'6. PICTOGRAMA'!ERR</definedName>
    <definedName name="rr">[0]!ERR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hidden="1">{"via1",#N/A,TRUE,"general";"via2",#N/A,TRUE,"general";"via3",#N/A,TRUE,"general"}</definedName>
    <definedName name="rrrr">'[101]Form5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localSheetId="6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localSheetId="6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localSheetId="6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'1. TACHAS REFLECTIVAS'!ERR</definedName>
    <definedName name="s" localSheetId="2">'2. RESALTOS VIRTUALES'!ERR</definedName>
    <definedName name="s" localSheetId="3">'3. DEMARCACION'!ERR</definedName>
    <definedName name="s" localSheetId="4">'4. SEÑAL VALLA REFLECTIVA'!ERR</definedName>
    <definedName name="s" localSheetId="5">'5. VALLA DOBLE CARA'!ERR</definedName>
    <definedName name="s" localSheetId="6">'6. PICTOGRAMA'!ERR</definedName>
    <definedName name="s">[0]!ERR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'1. TACHAS REFLECTIVAS'!ERR</definedName>
    <definedName name="salarios" localSheetId="2">'2. RESALTOS VIRTUALES'!ERR</definedName>
    <definedName name="salarios" localSheetId="3">'3. DEMARCACION'!ERR</definedName>
    <definedName name="salarios" localSheetId="4">'4. SEÑAL VALLA REFLECTIVA'!ERR</definedName>
    <definedName name="salarios" localSheetId="5">'5. VALLA DOBLE CARA'!ERR</definedName>
    <definedName name="salarios" localSheetId="6">'6. PICTOGRAMA'!ERR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localSheetId="6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4" hidden="1">{#N/A,#N/A,TRUE,"1842CWN0"}</definedName>
    <definedName name="SDDSAFF" localSheetId="5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4" hidden="1">{#N/A,#N/A,TRUE,"1842CWN0"}</definedName>
    <definedName name="SDFDG" localSheetId="5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4" hidden="1">{#N/A,#N/A,TRUE,"1842CWN0"}</definedName>
    <definedName name="sdsdfsdff" localSheetId="5" hidden="1">{#N/A,#N/A,TRUE,"1842CWN0"}</definedName>
    <definedName name="sdsdfsdff" hidden="1">{#N/A,#N/A,TRUE,"1842CWN0"}</definedName>
    <definedName name="SECTOR" localSheetId="1">#REF!</definedName>
    <definedName name="SECTOR" localSheetId="2">#REF!</definedName>
    <definedName name="SECTOR" localSheetId="3">#REF!</definedName>
    <definedName name="SECTOR" localSheetId="4">#REF!</definedName>
    <definedName name="SECTOR" localSheetId="5">#REF!</definedName>
    <definedName name="SECTOR" localSheetId="6">#REF!</definedName>
    <definedName name="SECTOR">#REF!</definedName>
    <definedName name="SEMANA_C3">#REF!</definedName>
    <definedName name="sena">[55]Hoja1!$C$14</definedName>
    <definedName name="SERO" localSheetId="1">'1. TACHAS REFLECTIVAS'!ERR</definedName>
    <definedName name="SERO" localSheetId="2">'2. RESALTOS VIRTUALES'!ERR</definedName>
    <definedName name="SERO" localSheetId="3">'3. DEMARCACION'!ERR</definedName>
    <definedName name="SERO" localSheetId="4">'4. SEÑAL VALLA REFLECTIVA'!ERR</definedName>
    <definedName name="SERO" localSheetId="5">'5. VALLA DOBLE CARA'!ERR</definedName>
    <definedName name="SERO" localSheetId="6">'6. PICTOGRAMA'!ERR</definedName>
    <definedName name="SERO">[0]!ERR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'1. TACHAS REFLECTIVAS'!ERR</definedName>
    <definedName name="SI" localSheetId="2">'2. RESALTOS VIRTUALES'!ERR</definedName>
    <definedName name="SI" localSheetId="3">'3. DEMARCACION'!ERR</definedName>
    <definedName name="SI" localSheetId="4">'4. SEÑAL VALLA REFLECTIVA'!ERR</definedName>
    <definedName name="SI" localSheetId="5">'5. VALLA DOBLE CARA'!ERR</definedName>
    <definedName name="SI" localSheetId="6">'6. PICTOGRAMA'!ERR</definedName>
    <definedName name="SI">[0]!ERR</definedName>
    <definedName name="SINGOLO">'[3]7422CW00'!#REF!</definedName>
    <definedName name="SISISIS" localSheetId="1">'1. TACHAS REFLECTIVAS'!ERR</definedName>
    <definedName name="SISISIS" localSheetId="2">'2. RESALTOS VIRTUALES'!ERR</definedName>
    <definedName name="SISISIS" localSheetId="3">'3. DEMARCACION'!ERR</definedName>
    <definedName name="SISISIS" localSheetId="4">'4. SEÑAL VALLA REFLECTIVA'!ERR</definedName>
    <definedName name="SISISIS" localSheetId="5">'5. VALLA DOBLE CARA'!ERR</definedName>
    <definedName name="SISISIS" localSheetId="6">'6. PICTOGRAMA'!ERR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'[65]ASPECTOS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'1. TACHAS REFLECTIVAS'!#REF!</definedName>
    <definedName name="solver_adj" localSheetId="2" hidden="1">'2. RESALTOS VIRTUALES'!#REF!</definedName>
    <definedName name="solver_adj" localSheetId="3" hidden="1">'3. DEMARCACION'!#REF!</definedName>
    <definedName name="solver_adj" localSheetId="4" hidden="1">'4. SEÑAL VALLA REFLECTIVA'!#REF!</definedName>
    <definedName name="solver_adj" localSheetId="5" hidden="1">'5. VALLA DOBLE CARA'!#REF!</definedName>
    <definedName name="solver_adj" localSheetId="6" hidden="1">'6. PICTOGRAMA'!#REF!</definedName>
    <definedName name="solver_adj" localSheetId="7" hidden="1">'PRESUPUESTO OFICIAL (Entidad)'!$K$35</definedName>
    <definedName name="solver_adj" localSheetId="0" hidden="1">'PROPUESTA ECONOMICA(Proponente)'!$K$42</definedName>
    <definedName name="solver_cvg" localSheetId="1" hidden="1">0.0001</definedName>
    <definedName name="solver_cvg" localSheetId="2" hidden="1">0.0001</definedName>
    <definedName name="solver_cvg" localSheetId="3" hidden="1">0.0001</definedName>
    <definedName name="solver_cvg" localSheetId="4" hidden="1">0.0001</definedName>
    <definedName name="solver_cvg" localSheetId="5" hidden="1">0.0001</definedName>
    <definedName name="solver_cvg" localSheetId="6" hidden="1">0.0001</definedName>
    <definedName name="solver_cvg" localSheetId="7" hidden="1">0.0001</definedName>
    <definedName name="solver_cvg" localSheetId="0" hidden="1">0.0001</definedName>
    <definedName name="solver_drv" localSheetId="1" hidden="1">1</definedName>
    <definedName name="solver_drv" localSheetId="2" hidden="1">1</definedName>
    <definedName name="solver_drv" localSheetId="3" hidden="1">1</definedName>
    <definedName name="solver_drv" localSheetId="4" hidden="1">1</definedName>
    <definedName name="solver_drv" localSheetId="5" hidden="1">1</definedName>
    <definedName name="solver_drv" localSheetId="6" hidden="1">1</definedName>
    <definedName name="solver_drv" localSheetId="7" hidden="1">1</definedName>
    <definedName name="solver_drv" localSheetId="0" hidden="1">1</definedName>
    <definedName name="solver_est" localSheetId="1" hidden="1">1</definedName>
    <definedName name="solver_est" localSheetId="2" hidden="1">1</definedName>
    <definedName name="solver_est" localSheetId="3" hidden="1">1</definedName>
    <definedName name="solver_est" localSheetId="4" hidden="1">1</definedName>
    <definedName name="solver_est" localSheetId="5" hidden="1">1</definedName>
    <definedName name="solver_est" localSheetId="6" hidden="1">1</definedName>
    <definedName name="solver_est" localSheetId="7" hidden="1">1</definedName>
    <definedName name="solver_est" localSheetId="0" hidden="1">1</definedName>
    <definedName name="solver_itr" localSheetId="1" hidden="1">100</definedName>
    <definedName name="solver_itr" localSheetId="2" hidden="1">100</definedName>
    <definedName name="solver_itr" localSheetId="3" hidden="1">100</definedName>
    <definedName name="solver_itr" localSheetId="4" hidden="1">100</definedName>
    <definedName name="solver_itr" localSheetId="5" hidden="1">100</definedName>
    <definedName name="solver_itr" localSheetId="6" hidden="1">100</definedName>
    <definedName name="solver_itr" localSheetId="7" hidden="1">100</definedName>
    <definedName name="solver_itr" localSheetId="0" hidden="1">100</definedName>
    <definedName name="solver_lhs1" localSheetId="1" hidden="1">'1. TACHAS REFLECTIVAS'!#REF!</definedName>
    <definedName name="solver_lhs1" localSheetId="2" hidden="1">'2. RESALTOS VIRTUALES'!#REF!</definedName>
    <definedName name="solver_lhs1" localSheetId="3" hidden="1">'3. DEMARCACION'!#REF!</definedName>
    <definedName name="solver_lhs1" localSheetId="4" hidden="1">'4. SEÑAL VALLA REFLECTIVA'!#REF!</definedName>
    <definedName name="solver_lhs1" localSheetId="5" hidden="1">'5. VALLA DOBLE CARA'!#REF!</definedName>
    <definedName name="solver_lhs1" localSheetId="6" hidden="1">'6. PICTOGRAMA'!#REF!</definedName>
    <definedName name="solver_lhs1" localSheetId="7" hidden="1">'PRESUPUESTO OFICIAL (Entidad)'!$K$45</definedName>
    <definedName name="solver_lhs1" localSheetId="0" hidden="1">'PROPUESTA ECONOMICA(Proponente)'!$K$54</definedName>
    <definedName name="solver_lin" localSheetId="1" hidden="1">2</definedName>
    <definedName name="solver_lin" localSheetId="2" hidden="1">2</definedName>
    <definedName name="solver_lin" localSheetId="3" hidden="1">2</definedName>
    <definedName name="solver_lin" localSheetId="4" hidden="1">2</definedName>
    <definedName name="solver_lin" localSheetId="5" hidden="1">2</definedName>
    <definedName name="solver_lin" localSheetId="6" hidden="1">2</definedName>
    <definedName name="solver_lin" localSheetId="7" hidden="1">2</definedName>
    <definedName name="solver_lin" localSheetId="0" hidden="1">2</definedName>
    <definedName name="solver_neg" localSheetId="1" hidden="1">2</definedName>
    <definedName name="solver_neg" localSheetId="2" hidden="1">2</definedName>
    <definedName name="solver_neg" localSheetId="3" hidden="1">2</definedName>
    <definedName name="solver_neg" localSheetId="4" hidden="1">2</definedName>
    <definedName name="solver_neg" localSheetId="5" hidden="1">2</definedName>
    <definedName name="solver_neg" localSheetId="6" hidden="1">2</definedName>
    <definedName name="solver_neg" localSheetId="7" hidden="1">2</definedName>
    <definedName name="solver_neg" localSheetId="0" hidden="1">2</definedName>
    <definedName name="solver_num" localSheetId="1" hidden="1">1</definedName>
    <definedName name="solver_num" localSheetId="2" hidden="1">1</definedName>
    <definedName name="solver_num" localSheetId="3" hidden="1">1</definedName>
    <definedName name="solver_num" localSheetId="4" hidden="1">1</definedName>
    <definedName name="solver_num" localSheetId="5" hidden="1">1</definedName>
    <definedName name="solver_num" localSheetId="6" hidden="1">1</definedName>
    <definedName name="solver_num" localSheetId="7" hidden="1">1</definedName>
    <definedName name="solver_num" localSheetId="0" hidden="1">1</definedName>
    <definedName name="solver_nwt" localSheetId="1" hidden="1">1</definedName>
    <definedName name="solver_nwt" localSheetId="2" hidden="1">1</definedName>
    <definedName name="solver_nwt" localSheetId="3" hidden="1">1</definedName>
    <definedName name="solver_nwt" localSheetId="4" hidden="1">1</definedName>
    <definedName name="solver_nwt" localSheetId="5" hidden="1">1</definedName>
    <definedName name="solver_nwt" localSheetId="6" hidden="1">1</definedName>
    <definedName name="solver_nwt" localSheetId="7" hidden="1">1</definedName>
    <definedName name="solver_nwt" localSheetId="0" hidden="1">1</definedName>
    <definedName name="solver_opt" localSheetId="1" hidden="1">'1. TACHAS REFLECTIVAS'!#REF!</definedName>
    <definedName name="solver_opt" localSheetId="2" hidden="1">'2. RESALTOS VIRTUALES'!#REF!</definedName>
    <definedName name="solver_opt" localSheetId="3" hidden="1">'3. DEMARCACION'!#REF!</definedName>
    <definedName name="solver_opt" localSheetId="4" hidden="1">'4. SEÑAL VALLA REFLECTIVA'!#REF!</definedName>
    <definedName name="solver_opt" localSheetId="5" hidden="1">'5. VALLA DOBLE CARA'!#REF!</definedName>
    <definedName name="solver_opt" localSheetId="6" hidden="1">'6. PICTOGRAMA'!#REF!</definedName>
    <definedName name="solver_opt" localSheetId="7" hidden="1">'PRESUPUESTO OFICIAL (Entidad)'!$K$45</definedName>
    <definedName name="solver_opt" localSheetId="0" hidden="1">'PROPUESTA ECONOMICA(Proponente)'!$K$54</definedName>
    <definedName name="solver_pre" localSheetId="1" hidden="1">0.000001</definedName>
    <definedName name="solver_pre" localSheetId="2" hidden="1">0.000001</definedName>
    <definedName name="solver_pre" localSheetId="3" hidden="1">0.000001</definedName>
    <definedName name="solver_pre" localSheetId="4" hidden="1">0.000001</definedName>
    <definedName name="solver_pre" localSheetId="5" hidden="1">0.000001</definedName>
    <definedName name="solver_pre" localSheetId="6" hidden="1">0.000001</definedName>
    <definedName name="solver_pre" localSheetId="7" hidden="1">0.000001</definedName>
    <definedName name="solver_pre" localSheetId="0" hidden="1">0.000001</definedName>
    <definedName name="solver_rel1" localSheetId="1" hidden="1">2</definedName>
    <definedName name="solver_rel1" localSheetId="2" hidden="1">2</definedName>
    <definedName name="solver_rel1" localSheetId="3" hidden="1">2</definedName>
    <definedName name="solver_rel1" localSheetId="4" hidden="1">2</definedName>
    <definedName name="solver_rel1" localSheetId="5" hidden="1">2</definedName>
    <definedName name="solver_rel1" localSheetId="6" hidden="1">2</definedName>
    <definedName name="solver_rel1" localSheetId="7" hidden="1">2</definedName>
    <definedName name="solver_rel1" localSheetId="0" hidden="1">2</definedName>
    <definedName name="solver_rhs1" localSheetId="1" hidden="1">'1. TACHAS REFLECTIVAS'!#REF!</definedName>
    <definedName name="solver_rhs1" localSheetId="2" hidden="1">'2. RESALTOS VIRTUALES'!#REF!</definedName>
    <definedName name="solver_rhs1" localSheetId="3" hidden="1">'3. DEMARCACION'!#REF!</definedName>
    <definedName name="solver_rhs1" localSheetId="4" hidden="1">'4. SEÑAL VALLA REFLECTIVA'!#REF!</definedName>
    <definedName name="solver_rhs1" localSheetId="5" hidden="1">'5. VALLA DOBLE CARA'!#REF!</definedName>
    <definedName name="solver_rhs1" localSheetId="6" hidden="1">'6. PICTOGRAMA'!#REF!</definedName>
    <definedName name="solver_rhs1" localSheetId="7" hidden="1">'PRESUPUESTO OFICIAL (Entidad)'!$K$46</definedName>
    <definedName name="solver_rhs1" localSheetId="0" hidden="1">'PROPUESTA ECONOMICA(Proponente)'!$K$55</definedName>
    <definedName name="solver_scl" localSheetId="1" hidden="1">2</definedName>
    <definedName name="solver_scl" localSheetId="2" hidden="1">2</definedName>
    <definedName name="solver_scl" localSheetId="3" hidden="1">2</definedName>
    <definedName name="solver_scl" localSheetId="4" hidden="1">2</definedName>
    <definedName name="solver_scl" localSheetId="5" hidden="1">2</definedName>
    <definedName name="solver_scl" localSheetId="6" hidden="1">2</definedName>
    <definedName name="solver_scl" localSheetId="7" hidden="1">2</definedName>
    <definedName name="solver_scl" localSheetId="0" hidden="1">2</definedName>
    <definedName name="solver_sho" localSheetId="1" hidden="1">2</definedName>
    <definedName name="solver_sho" localSheetId="2" hidden="1">2</definedName>
    <definedName name="solver_sho" localSheetId="3" hidden="1">2</definedName>
    <definedName name="solver_sho" localSheetId="4" hidden="1">2</definedName>
    <definedName name="solver_sho" localSheetId="5" hidden="1">2</definedName>
    <definedName name="solver_sho" localSheetId="6" hidden="1">2</definedName>
    <definedName name="solver_sho" localSheetId="7" hidden="1">2</definedName>
    <definedName name="solver_sho" localSheetId="0" hidden="1">2</definedName>
    <definedName name="solver_tim" localSheetId="1" hidden="1">100</definedName>
    <definedName name="solver_tim" localSheetId="2" hidden="1">100</definedName>
    <definedName name="solver_tim" localSheetId="3" hidden="1">100</definedName>
    <definedName name="solver_tim" localSheetId="4" hidden="1">100</definedName>
    <definedName name="solver_tim" localSheetId="5" hidden="1">100</definedName>
    <definedName name="solver_tim" localSheetId="6" hidden="1">100</definedName>
    <definedName name="solver_tim" localSheetId="7" hidden="1">100</definedName>
    <definedName name="solver_tim" localSheetId="0" hidden="1">100</definedName>
    <definedName name="solver_tol" localSheetId="1" hidden="1">0.05</definedName>
    <definedName name="solver_tol" localSheetId="2" hidden="1">0.05</definedName>
    <definedName name="solver_tol" localSheetId="3" hidden="1">0.05</definedName>
    <definedName name="solver_tol" localSheetId="4" hidden="1">0.05</definedName>
    <definedName name="solver_tol" localSheetId="5" hidden="1">0.05</definedName>
    <definedName name="solver_tol" localSheetId="6" hidden="1">0.05</definedName>
    <definedName name="solver_tol" localSheetId="7" hidden="1">0.05</definedName>
    <definedName name="solver_tol" localSheetId="0" hidden="1">0.05</definedName>
    <definedName name="solver_typ" localSheetId="1" hidden="1">3</definedName>
    <definedName name="solver_typ" localSheetId="2" hidden="1">3</definedName>
    <definedName name="solver_typ" localSheetId="3" hidden="1">3</definedName>
    <definedName name="solver_typ" localSheetId="4" hidden="1">3</definedName>
    <definedName name="solver_typ" localSheetId="5" hidden="1">3</definedName>
    <definedName name="solver_typ" localSheetId="6" hidden="1">3</definedName>
    <definedName name="solver_typ" localSheetId="7" hidden="1">3</definedName>
    <definedName name="solver_typ" localSheetId="0" hidden="1">3</definedName>
    <definedName name="solver_val" localSheetId="1" hidden="1">490454</definedName>
    <definedName name="solver_val" localSheetId="2" hidden="1">490454</definedName>
    <definedName name="solver_val" localSheetId="3" hidden="1">490454</definedName>
    <definedName name="solver_val" localSheetId="4" hidden="1">490454</definedName>
    <definedName name="solver_val" localSheetId="5" hidden="1">490454</definedName>
    <definedName name="solver_val" localSheetId="6" hidden="1">490454</definedName>
    <definedName name="solver_val" localSheetId="7" hidden="1">63899000000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1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 localSheetId="6">MODULO10.auto_abrir</definedName>
    <definedName name="sss" localSheetId="0">MODULO10.auto_abrir</definedName>
    <definedName name="sss">MODULO10.auto_abrir</definedName>
    <definedName name="SSSS" localSheetId="1">'1. TACHAS REFLECTIVAS'!ERR</definedName>
    <definedName name="SSSS" localSheetId="2">'2. RESALTOS VIRTUALES'!ERR</definedName>
    <definedName name="SSSS" localSheetId="3">'3. DEMARCACION'!ERR</definedName>
    <definedName name="SSSS" localSheetId="4">'4. SEÑAL VALLA REFLECTIVA'!ERR</definedName>
    <definedName name="SSSS" localSheetId="5">'5. VALLA DOBLE CARA'!ERR</definedName>
    <definedName name="SSSS" localSheetId="6">'6. PICTOGRAMA'!ERR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'[102]PxQ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 localSheetId="1">#REF!</definedName>
    <definedName name="Summary" localSheetId="2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[57]Tablas!$H$1:$H$65536</definedName>
    <definedName name="SUPERFICIE">#REF!</definedName>
    <definedName name="sw" localSheetId="1">'1. TACHAS REFLECTIVAS'!ERR</definedName>
    <definedName name="sw" localSheetId="2">'2. RESALTOS VIRTUALES'!ERR</definedName>
    <definedName name="sw" localSheetId="3">'3. DEMARCACION'!ERR</definedName>
    <definedName name="sw" localSheetId="4">'4. SEÑAL VALLA REFLECTIVA'!ERR</definedName>
    <definedName name="sw" localSheetId="5">'5. VALLA DOBLE CARA'!ERR</definedName>
    <definedName name="sw" localSheetId="6">'6. PICTOGRAMA'!ERR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 localSheetId="3">[21]!absc</definedName>
    <definedName name="t" localSheetId="4">[21]!absc</definedName>
    <definedName name="t" localSheetId="5">[21]!absc</definedName>
    <definedName name="t" localSheetId="6">[21]!absc</definedName>
    <definedName name="t" localSheetId="0">[21]!absc</definedName>
    <definedName name="t">[21]!absc</definedName>
    <definedName name="t_1" localSheetId="1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 localSheetId="6">Scheduled_Payment+Extra_Payment</definedName>
    <definedName name="t_1" localSheetId="0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 localSheetId="1">#REF!</definedName>
    <definedName name="TABLA" localSheetId="2">#REF!</definedName>
    <definedName name="TABLA" localSheetId="3">#REF!</definedName>
    <definedName name="TABLA" localSheetId="4">#REF!</definedName>
    <definedName name="TABLA" localSheetId="5">#REF!</definedName>
    <definedName name="TABLA" localSheetId="6">#REF!</definedName>
    <definedName name="TABLA">#REF!</definedName>
    <definedName name="tabla1">[103]Hoja3!$B$4:$F$28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[104]TARIFAS!$A$1:$F$52</definedName>
    <definedName name="TarifaSalud">[40]EMPRESA!$F$26</definedName>
    <definedName name="Tasa">#REF!</definedName>
    <definedName name="TASA_DE_CAMBIO">#REF!</definedName>
    <definedName name="Tasa1">'[105]Bases 2A'!$C$20</definedName>
    <definedName name="TasaCCP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'1. TACHAS REFLECTIVAS'!ERR</definedName>
    <definedName name="TER" localSheetId="2">'2. RESALTOS VIRTUALES'!ERR</definedName>
    <definedName name="TER" localSheetId="3">'3. DEMARCACION'!ERR</definedName>
    <definedName name="TER" localSheetId="4">'4. SEÑAL VALLA REFLECTIVA'!ERR</definedName>
    <definedName name="TER" localSheetId="5">'5. VALLA DOBLE CARA'!ERR</definedName>
    <definedName name="TER" localSheetId="6">'6. PICTOGRAMA'!ERR</definedName>
    <definedName name="TER">[0]!ERR</definedName>
    <definedName name="TERM" localSheetId="1">'1. TACHAS REFLECTIVAS'!ERR</definedName>
    <definedName name="TERM" localSheetId="2">'2. RESALTOS VIRTUALES'!ERR</definedName>
    <definedName name="TERM" localSheetId="3">'3. DEMARCACION'!ERR</definedName>
    <definedName name="TERM" localSheetId="4">'4. SEÑAL VALLA REFLECTIVA'!ERR</definedName>
    <definedName name="TERM" localSheetId="5">'5. VALLA DOBLE CARA'!ERR</definedName>
    <definedName name="TERM" localSheetId="6">'6. PICTOGRAMA'!ERR</definedName>
    <definedName name="TERM">[0]!ERR</definedName>
    <definedName name="TÉRMINOS" localSheetId="1">'1. TACHAS REFLECTIVAS'!ERR</definedName>
    <definedName name="TÉRMINOS" localSheetId="2">'2. RESALTOS VIRTUALES'!ERR</definedName>
    <definedName name="TÉRMINOS" localSheetId="3">'3. DEMARCACION'!ERR</definedName>
    <definedName name="TÉRMINOS" localSheetId="4">'4. SEÑAL VALLA REFLECTIVA'!ERR</definedName>
    <definedName name="TÉRMINOS" localSheetId="5">'5. VALLA DOBLE CARA'!ERR</definedName>
    <definedName name="TÉRMINOS" localSheetId="6">'6. PICTOGRAMA'!ERR</definedName>
    <definedName name="TÉRMINOS">[0]!ERR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2">#REF!</definedName>
    <definedName name="TITULO" localSheetId="3">#REF!</definedName>
    <definedName name="TITULO" localSheetId="4">#REF!</definedName>
    <definedName name="TITULO" localSheetId="5">#REF!</definedName>
    <definedName name="TITULO" localSheetId="6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 localSheetId="5">#REF!</definedName>
    <definedName name="Títulos_a_imprimir_IM" localSheetId="6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 localSheetId="6">Scheduled_Payment+Extra_Payment</definedName>
    <definedName name="Total_Payment" localSheetId="0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 localSheetId="6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 localSheetId="1">[106]desmonte!$E$48</definedName>
    <definedName name="TRAT" localSheetId="2">[106]desmonte!$E$48</definedName>
    <definedName name="TRAT" localSheetId="3">[106]desmonte!$E$48</definedName>
    <definedName name="TRAT" localSheetId="4">[106]desmonte!$E$48</definedName>
    <definedName name="TRAT" localSheetId="5">[106]desmonte!$E$48</definedName>
    <definedName name="TRAT" localSheetId="6">[106]desmonte!$E$48</definedName>
    <definedName name="TRAT">[107]desmonte!$E$48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[108]Tablas!$B$2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 localSheetId="3">#REF!</definedName>
    <definedName name="TtCD" localSheetId="4">#REF!</definedName>
    <definedName name="TtCD" localSheetId="5">#REF!</definedName>
    <definedName name="TtCD" localSheetId="6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localSheetId="6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3">#REF!</definedName>
    <definedName name="U" localSheetId="4">#REF!</definedName>
    <definedName name="U" localSheetId="5">#REF!</definedName>
    <definedName name="U" localSheetId="6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localSheetId="6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'[109]Lista APU'!$A$3:$D$479</definedName>
    <definedName name="UNITARIO">[110]Unitarios!$A$3:$D$13</definedName>
    <definedName name="Unitarios" localSheetId="1">#REF!</definedName>
    <definedName name="Unitarios" localSheetId="2">#REF!</definedName>
    <definedName name="Unitarios" localSheetId="3">#REF!</definedName>
    <definedName name="Unitarios" localSheetId="4">#REF!</definedName>
    <definedName name="Unitarios" localSheetId="5">#REF!</definedName>
    <definedName name="Unitarios" localSheetId="6">#REF!</definedName>
    <definedName name="Unitarios">#REF!</definedName>
    <definedName name="unj" hidden="1">[18]INST!#REF!</definedName>
    <definedName name="uno" localSheetId="1">'1. TACHAS REFLECTIVAS'!ERR</definedName>
    <definedName name="uno" localSheetId="2">'2. RESALTOS VIRTUALES'!ERR</definedName>
    <definedName name="uno" localSheetId="3">'3. DEMARCACION'!ERR</definedName>
    <definedName name="uno" localSheetId="4">'4. SEÑAL VALLA REFLECTIVA'!ERR</definedName>
    <definedName name="uno" localSheetId="5">'5. VALLA DOBLE CARA'!ERR</definedName>
    <definedName name="uno" localSheetId="6">'6. PICTOGRAMA'!ERR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'1. TACHAS REFLECTIVAS'!ERR</definedName>
    <definedName name="uriel" localSheetId="2">'2. RESALTOS VIRTUALES'!ERR</definedName>
    <definedName name="uriel" localSheetId="3">'3. DEMARCACION'!ERR</definedName>
    <definedName name="uriel" localSheetId="4">'4. SEÑAL VALLA REFLECTIVA'!ERR</definedName>
    <definedName name="uriel" localSheetId="5">'5. VALLA DOBLE CARA'!ERR</definedName>
    <definedName name="uriel" localSheetId="6">'6. PICTOGRAMA'!ERR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'[79]1'!$N$42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localSheetId="6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localSheetId="6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 localSheetId="3">#REF!</definedName>
    <definedName name="VALDES" localSheetId="4">#REF!</definedName>
    <definedName name="VALDES" localSheetId="5">#REF!</definedName>
    <definedName name="VALDES" localSheetId="6">#REF!</definedName>
    <definedName name="VALDES">#REF!</definedName>
    <definedName name="valor1" localSheetId="1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>#REF!</definedName>
    <definedName name="valor2" localSheetId="1">#REF!</definedName>
    <definedName name="valor2" localSheetId="2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>#REF!</definedName>
    <definedName name="VALOR3" localSheetId="1">#REF!</definedName>
    <definedName name="VALOR3" localSheetId="2">#REF!</definedName>
    <definedName name="VALOR3" localSheetId="3">#REF!</definedName>
    <definedName name="VALOR3" localSheetId="4">#REF!</definedName>
    <definedName name="VALOR3" localSheetId="5">#REF!</definedName>
    <definedName name="VALOR3" localSheetId="6">#REF!</definedName>
    <definedName name="VALOR3">#REF!</definedName>
    <definedName name="ValorCto">[111]CONTRATO!$E$9</definedName>
    <definedName name="ValorEjecutado">#REF!</definedName>
    <definedName name="ValorProyecto">#REF!</definedName>
    <definedName name="ValorRecursosComprometidos">#REF!</definedName>
    <definedName name="Values_Entered" localSheetId="4">IF(Loan_Amount*Interest_Rate*Loan_Years*Loan_Start&gt;0,1,0)</definedName>
    <definedName name="Values_Entered" localSheetId="5">IF([0]!Loan_Amount*[0]!Interest_Rate*[0]!Loan_Years*[0]!Loan_Start&gt;0,1,0)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 localSheetId="3">#REF!</definedName>
    <definedName name="VentaAiu" localSheetId="4">#REF!</definedName>
    <definedName name="VentaAiu" localSheetId="5">#REF!</definedName>
    <definedName name="VentaAiu" localSheetId="6">#REF!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'[76]7422CW00'!#REF!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 localSheetId="6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'[112]2004'!#REF!</definedName>
    <definedName name="Wcut">#REF!</definedName>
    <definedName name="WD">#REF!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'[37]Res-Accide-10'!#REF!</definedName>
    <definedName name="WDFSDF" localSheetId="2">'[37]Res-Accide-10'!#REF!</definedName>
    <definedName name="WDFSDF" localSheetId="3">'[37]Res-Accide-10'!#REF!</definedName>
    <definedName name="WDFSDF" localSheetId="4">'[37]Res-Accide-10'!#REF!</definedName>
    <definedName name="WDFSDF" localSheetId="5">'[37]Res-Accide-10'!#REF!</definedName>
    <definedName name="WDFSDF" localSheetId="6">'[37]Res-Accide-10'!#REF!</definedName>
    <definedName name="WDFSDF">'[37]Res-Accide-10'!#REF!</definedName>
    <definedName name="wedw">#REF!</definedName>
    <definedName name="WEFWE" localSheetId="1">'[37]Res-Accide-10'!#REF!</definedName>
    <definedName name="WEFWE" localSheetId="2">'[37]Res-Accide-10'!#REF!</definedName>
    <definedName name="WEFWE" localSheetId="3">'[37]Res-Accide-10'!#REF!</definedName>
    <definedName name="WEFWE" localSheetId="4">'[37]Res-Accide-10'!#REF!</definedName>
    <definedName name="WEFWE" localSheetId="5">'[37]Res-Accide-10'!#REF!</definedName>
    <definedName name="WEFWE" localSheetId="6">'[37]Res-Accide-10'!#REF!</definedName>
    <definedName name="WEFWE">'[37]Res-Accide-10'!#REF!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'[37]Res-Accide-10'!#REF!</definedName>
    <definedName name="WILSON" localSheetId="2">'[37]Res-Accide-10'!#REF!</definedName>
    <definedName name="WILSON" localSheetId="3">'[37]Res-Accide-10'!#REF!</definedName>
    <definedName name="WILSON" localSheetId="4">'[37]Res-Accide-10'!#REF!</definedName>
    <definedName name="WILSON" localSheetId="5">'[37]Res-Accide-10'!#REF!</definedName>
    <definedName name="WILSON" localSheetId="6">'[37]Res-Accide-10'!#REF!</definedName>
    <definedName name="WILSON">'[37]Res-Accide-10'!#REF!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hidden="1">{#N/A,#N/A,TRUE,"1842CWN0"}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4" hidden="1">{#N/A,#N/A,TRUE,"T1"}</definedName>
    <definedName name="wrn.OPERADORES." localSheetId="5" hidden="1">{#N/A,#N/A,TRUE,"T1"}</definedName>
    <definedName name="wrn.OPERADORES." hidden="1">{#N/A,#N/A,TRUE,"T1"}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hidden="1">{#N/A,#N/A,FALSE,"Hoja1";#N/A,#N/A,FALSE,"Hoja2"}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localSheetId="4" hidden="1">{#N/A,#N/A,TRUE,"1842CWN0"}</definedName>
    <definedName name="XSW" localSheetId="5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 localSheetId="3">#REF!</definedName>
    <definedName name="XX" localSheetId="4">#REF!</definedName>
    <definedName name="XX" localSheetId="5">#REF!</definedName>
    <definedName name="XX" localSheetId="6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hidden="1">{"via1",#N/A,TRUE,"general";"via2",#N/A,TRUE,"general";"via3",#N/A,TRUE,"general"}</definedName>
    <definedName name="XXXX" hidden="1">#REF!</definedName>
    <definedName name="xxxxx" localSheetId="1">[113]!absc</definedName>
    <definedName name="xxxxx" localSheetId="3">[113]!absc</definedName>
    <definedName name="xxxxx" localSheetId="4">[113]!absc</definedName>
    <definedName name="xxxxx" localSheetId="5">[113]!absc</definedName>
    <definedName name="xxxxx" localSheetId="6">[113]!absc</definedName>
    <definedName name="xxxxx" localSheetId="0">[113]!absc</definedName>
    <definedName name="xxxxx">[113]!absc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2">#REF!</definedName>
    <definedName name="XXXXXXXXXX" localSheetId="3">#REF!</definedName>
    <definedName name="XXXXXXXXXX" localSheetId="4">#REF!</definedName>
    <definedName name="XXXXXXXXXX" localSheetId="5">#REF!</definedName>
    <definedName name="XXXXXXXXXX" localSheetId="6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3">#REF!</definedName>
    <definedName name="XXXXXXXXXXXX" localSheetId="4">#REF!</definedName>
    <definedName name="XXXXXXXXXXXX" localSheetId="5">#REF!</definedName>
    <definedName name="XXXXXXXXXXXX" localSheetId="6">#REF!</definedName>
    <definedName name="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[26]!absc</definedName>
    <definedName name="Y" localSheetId="3">[26]!absc</definedName>
    <definedName name="Y" localSheetId="4">[26]!absc</definedName>
    <definedName name="Y" localSheetId="5">[26]!absc</definedName>
    <definedName name="Y" localSheetId="6">[26]!absc</definedName>
    <definedName name="Y" localSheetId="0">[26]!absc</definedName>
    <definedName name="Y">[26]!absc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 localSheetId="3">#REF!</definedName>
    <definedName name="YA" localSheetId="4">#REF!</definedName>
    <definedName name="YA" localSheetId="5">#REF!</definedName>
    <definedName name="YA" localSheetId="6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'[114]AISLAMIENTO CATEGORIAS II Y III'!$G$1:$I$65536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localSheetId="6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localSheetId="6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 localSheetId="3">#REF!</definedName>
    <definedName name="ZDF" localSheetId="4">#REF!</definedName>
    <definedName name="ZDF" localSheetId="5">#REF!</definedName>
    <definedName name="ZDF" localSheetId="6">#REF!</definedName>
    <definedName name="ZDF">#REF!</definedName>
    <definedName name="ZONA1">#REF!</definedName>
    <definedName name="ZONA3">#REF!</definedName>
    <definedName name="ZONA4">#REF!</definedName>
    <definedName name="zx" localSheetId="1">'1. TACHAS REFLECTIVAS'!ERR</definedName>
    <definedName name="zx" localSheetId="2">'2. RESALTOS VIRTUALES'!ERR</definedName>
    <definedName name="zx" localSheetId="3">'3. DEMARCACION'!ERR</definedName>
    <definedName name="zx" localSheetId="4">'4. SEÑAL VALLA REFLECTIVA'!ERR</definedName>
    <definedName name="zx" localSheetId="5">'5. VALLA DOBLE CARA'!ERR</definedName>
    <definedName name="zx" localSheetId="6">'6. PICTOGRAMA'!ERR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'[51]A. P. U.'!#REF!</definedName>
    <definedName name="ZZZZZZZZZZZ" localSheetId="2">'[51]A. P. U.'!#REF!</definedName>
    <definedName name="ZZZZZZZZZZZ" localSheetId="3">'[51]A. P. U.'!#REF!</definedName>
    <definedName name="ZZZZZZZZZZZ" localSheetId="4">'[51]A. P. U.'!#REF!</definedName>
    <definedName name="ZZZZZZZZZZZ" localSheetId="5">'[51]A. P. U.'!#REF!</definedName>
    <definedName name="ZZZZZZZZZZZ" localSheetId="6">'[51]A. P. U.'!#REF!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268" l="1"/>
  <c r="C25" i="281"/>
  <c r="O25" i="281"/>
  <c r="D25" i="281"/>
  <c r="L66" i="281"/>
  <c r="L65" i="281"/>
  <c r="L64" i="281"/>
  <c r="O54" i="281"/>
  <c r="J54" i="281"/>
  <c r="O53" i="281"/>
  <c r="O57" i="281" s="1"/>
  <c r="J53" i="281"/>
  <c r="L46" i="281"/>
  <c r="O46" i="281" s="1"/>
  <c r="O48" i="281" s="1"/>
  <c r="O39" i="281"/>
  <c r="O38" i="281"/>
  <c r="O37" i="281"/>
  <c r="O41" i="281" s="1"/>
  <c r="M30" i="281"/>
  <c r="O30" i="281" s="1"/>
  <c r="O32" i="281" s="1"/>
  <c r="O59" i="281" s="1"/>
  <c r="M25" i="281"/>
  <c r="C25" i="279"/>
  <c r="O25" i="279"/>
  <c r="D25" i="279"/>
  <c r="M64" i="281" l="1"/>
  <c r="M65" i="281"/>
  <c r="M66" i="281"/>
  <c r="L66" i="279"/>
  <c r="L65" i="279"/>
  <c r="L64" i="279"/>
  <c r="O54" i="279"/>
  <c r="J54" i="279"/>
  <c r="O53" i="279"/>
  <c r="O57" i="279" s="1"/>
  <c r="J53" i="279"/>
  <c r="L46" i="279"/>
  <c r="O46" i="279" s="1"/>
  <c r="O48" i="279" s="1"/>
  <c r="O39" i="279"/>
  <c r="O38" i="279"/>
  <c r="O37" i="279"/>
  <c r="O41" i="279" s="1"/>
  <c r="M30" i="279"/>
  <c r="O30" i="279" s="1"/>
  <c r="O32" i="279" s="1"/>
  <c r="O59" i="279" s="1"/>
  <c r="M25" i="279"/>
  <c r="M30" i="268"/>
  <c r="M31" i="268"/>
  <c r="O38" i="268"/>
  <c r="C25" i="277"/>
  <c r="O25" i="277"/>
  <c r="M25" i="277"/>
  <c r="D25" i="277"/>
  <c r="L66" i="277"/>
  <c r="L65" i="277"/>
  <c r="L64" i="277"/>
  <c r="O54" i="277"/>
  <c r="J54" i="277"/>
  <c r="O53" i="277"/>
  <c r="O57" i="277" s="1"/>
  <c r="J53" i="277"/>
  <c r="O39" i="277"/>
  <c r="O38" i="277"/>
  <c r="O41" i="277"/>
  <c r="O31" i="277"/>
  <c r="O30" i="277"/>
  <c r="O33" i="277" s="1"/>
  <c r="O59" i="277" s="1"/>
  <c r="C25" i="276"/>
  <c r="O25" i="276"/>
  <c r="D25" i="276"/>
  <c r="L67" i="276"/>
  <c r="L66" i="276"/>
  <c r="L65" i="276"/>
  <c r="O55" i="276"/>
  <c r="J55" i="276"/>
  <c r="O54" i="276"/>
  <c r="O58" i="276" s="1"/>
  <c r="J54" i="276"/>
  <c r="O40" i="276"/>
  <c r="O39" i="276"/>
  <c r="O38" i="276"/>
  <c r="O42" i="276" s="1"/>
  <c r="M31" i="276"/>
  <c r="O31" i="276" s="1"/>
  <c r="M30" i="276"/>
  <c r="O30" i="276" s="1"/>
  <c r="O33" i="276" s="1"/>
  <c r="O60" i="276" s="1"/>
  <c r="M25" i="276"/>
  <c r="O25" i="268"/>
  <c r="M25" i="268"/>
  <c r="D25" i="268"/>
  <c r="O42" i="271"/>
  <c r="M30" i="271"/>
  <c r="C25" i="271"/>
  <c r="M25" i="271"/>
  <c r="O25" i="271"/>
  <c r="D25" i="271"/>
  <c r="K33" i="265"/>
  <c r="K19" i="265"/>
  <c r="K18" i="265"/>
  <c r="K17" i="265"/>
  <c r="K16" i="265"/>
  <c r="K15" i="265"/>
  <c r="K14" i="265"/>
  <c r="O67" i="281" l="1"/>
  <c r="O69" i="281" s="1"/>
  <c r="M64" i="279"/>
  <c r="M65" i="279"/>
  <c r="M66" i="279"/>
  <c r="M64" i="277"/>
  <c r="M65" i="277"/>
  <c r="M66" i="277"/>
  <c r="M65" i="276"/>
  <c r="M66" i="276"/>
  <c r="M67" i="276"/>
  <c r="O67" i="279" l="1"/>
  <c r="O69" i="279" s="1"/>
  <c r="O67" i="277"/>
  <c r="O69" i="277" s="1"/>
  <c r="O68" i="276"/>
  <c r="O70" i="276" s="1"/>
  <c r="O32" i="271" l="1"/>
  <c r="L67" i="271"/>
  <c r="L66" i="271"/>
  <c r="L65" i="271"/>
  <c r="O55" i="271"/>
  <c r="J55" i="271"/>
  <c r="O54" i="271"/>
  <c r="O58" i="271" s="1"/>
  <c r="O31" i="271" s="1"/>
  <c r="J54" i="271"/>
  <c r="O40" i="271"/>
  <c r="O39" i="271"/>
  <c r="O30" i="271"/>
  <c r="O31" i="268"/>
  <c r="O30" i="268"/>
  <c r="L67" i="268"/>
  <c r="L66" i="268"/>
  <c r="L65" i="268"/>
  <c r="O55" i="268"/>
  <c r="O54" i="268"/>
  <c r="O58" i="268" s="1"/>
  <c r="J55" i="268"/>
  <c r="J54" i="268"/>
  <c r="O39" i="268"/>
  <c r="O40" i="268"/>
  <c r="O33" i="271" l="1"/>
  <c r="O60" i="271"/>
  <c r="O42" i="268"/>
  <c r="O33" i="268"/>
  <c r="M67" i="271" l="1"/>
  <c r="M65" i="271"/>
  <c r="M66" i="271"/>
  <c r="O60" i="268"/>
  <c r="O68" i="271" l="1"/>
  <c r="O70" i="271" s="1"/>
  <c r="M67" i="268"/>
  <c r="M66" i="268"/>
  <c r="M65" i="268"/>
  <c r="O68" i="268" l="1"/>
  <c r="O70" i="268" s="1"/>
</calcChain>
</file>

<file path=xl/sharedStrings.xml><?xml version="1.0" encoding="utf-8"?>
<sst xmlns="http://schemas.openxmlformats.org/spreadsheetml/2006/main" count="605" uniqueCount="128">
  <si>
    <t>Formulario 1 - Propuesta económica  - Documento tipo de mínima cuantía de obra pública de infraestructura de transporte - versión 2</t>
  </si>
  <si>
    <t>Código</t>
  </si>
  <si>
    <t>CCE-EICP-FM-32</t>
  </si>
  <si>
    <t>Versión</t>
  </si>
  <si>
    <t>FORMULARIO 1</t>
  </si>
  <si>
    <r>
      <t>[La Entidad puede utilizar este formulario de detalle del</t>
    </r>
    <r>
      <rPr>
        <b/>
        <u/>
        <sz val="11"/>
        <rFont val="Arial"/>
        <family val="2"/>
      </rPr>
      <t xml:space="preserve"> presupuesto oficial</t>
    </r>
    <r>
      <rPr>
        <sz val="11"/>
        <rFont val="Arial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
[El presente Formulario aplica para los Procesos de Contratación que tengan como forma de pago precios unitarios. Tratándose de otras modalidades de pago, la Entidad debe ajustarlo cuando corresponde a: precio global, llave en mano, administración delegada, reembolso de gastos o cualquier otra forma de pago.]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</si>
  <si>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</si>
  <si>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</si>
  <si>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</si>
  <si>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</si>
  <si>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</si>
  <si>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</si>
  <si>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</si>
  <si>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</si>
  <si>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</si>
  <si>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</si>
  <si>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</si>
  <si>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</si>
  <si>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</si>
  <si>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</si>
  <si>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</si>
  <si>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</si>
  <si>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</si>
  <si>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</si>
  <si>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</si>
  <si>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</si>
  <si>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</si>
  <si>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</si>
  <si>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</si>
  <si>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</si>
  <si>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</si>
  <si>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</si>
  <si>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</si>
  <si>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</si>
  <si>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Formulario 1 - Propuesta económica  - Documento tipo de mínima cuantía de obra pública de infraestructura de transporte - versión 2 </t>
  </si>
  <si>
    <t>PROPUESTA ECONÓMICA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</si>
  <si>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</si>
  <si>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</si>
  <si>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</si>
  <si>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</si>
  <si>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</si>
  <si>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</si>
  <si>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</si>
  <si>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</si>
  <si>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</si>
  <si>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</si>
  <si>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</si>
  <si>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</si>
  <si>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</si>
  <si>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</si>
  <si>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</si>
  <si>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</si>
  <si>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</si>
  <si>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</si>
  <si>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</si>
  <si>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</si>
  <si>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</si>
  <si>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</si>
  <si>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</si>
  <si>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</si>
  <si>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</si>
  <si>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</si>
  <si>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</si>
  <si>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</si>
  <si>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</si>
  <si>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</si>
  <si>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</si>
  <si>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</si>
  <si>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</si>
  <si>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</si>
  <si>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</si>
  <si>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</si>
  <si>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</si>
  <si>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</si>
  <si>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</si>
  <si>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</si>
  <si>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</si>
  <si>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</si>
  <si>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</si>
  <si>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</si>
  <si>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</si>
  <si>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</si>
  <si>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</si>
  <si>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</si>
  <si>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</si>
  <si>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</si>
  <si>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</si>
  <si>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</si>
  <si>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</si>
  <si>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</si>
  <si>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</si>
  <si>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</si>
  <si>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</si>
  <si>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</si>
  <si>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</si>
  <si>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</si>
  <si>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</si>
  <si>
    <t>UND</t>
  </si>
  <si>
    <t>M2</t>
  </si>
  <si>
    <t>Camioneta de estacas 4x4</t>
  </si>
  <si>
    <t>Equipo de pintura (Compresor). Presión máxima de trabajo 7 HP</t>
  </si>
  <si>
    <t xml:space="preserve">Microesferas reflectivas de vidrio </t>
  </si>
  <si>
    <t>Disolvente para pintura de demarcacion vial (XILOL)</t>
  </si>
  <si>
    <t>Pintura acrílica pura para demarcacion vial.</t>
  </si>
  <si>
    <t xml:space="preserve">Kg </t>
  </si>
  <si>
    <t>Gl</t>
  </si>
  <si>
    <t>OBRERO (2)</t>
  </si>
  <si>
    <t>OFICIAL (1)</t>
  </si>
  <si>
    <t>OBRERO (3)</t>
  </si>
  <si>
    <t>Concreto resistencia 21 Mpa</t>
  </si>
  <si>
    <t>M3</t>
  </si>
  <si>
    <t>Trasporte de Concreto</t>
  </si>
  <si>
    <t xml:space="preserve">Reductor de Velocidad Trafico Mixto con  Reflectivo 1 m x 35 cm x 5 cm </t>
  </si>
  <si>
    <t>Und</t>
  </si>
  <si>
    <t>herramienta menores (%)</t>
  </si>
  <si>
    <t>Taladro Rotomartillo</t>
  </si>
  <si>
    <t>Herramienta menor</t>
  </si>
  <si>
    <t>SUMINISTRO E INSTALACION DE TACHAS REFELCTIVAS PARA CRUCES ESCOLARES (12 X 12)</t>
  </si>
  <si>
    <t xml:space="preserve">SEÑALIZACIÓN HORIZONTAL RESALTO VIRTUAL (2 X 5 MTS) CON PINTURA TERMOPLASTICA REFLECTIVA DE ALTA RESISTENCIA AL IMPACTO </t>
  </si>
  <si>
    <t>DEMARCACION LINEAS DE VIAS CENTRAL Y LATERAL EN ZONAS ESCOLARES CON PINTURA TERMOPLASTICA REFLECTIVA DE ALTA RESISTENCIA AL IMPACTO</t>
  </si>
  <si>
    <t>SEÑAL VALLA REFLECTIVA PRISMATICA REFLECTIVA DE ALTA INTENSIDAD 200 X 100 X 300 CMS</t>
  </si>
  <si>
    <t>VALLAS DOBLE CARA MENSAJE INSTITUCIONAL LOGO DE LA GOBERNACION DE BOLIVAR 100 X 200 CMS</t>
  </si>
  <si>
    <t>PICTOGRAMA ZONA ESCOLAR (DOS PICTOGRAMA ESCOLAR DE 2 X 4 MTS) CON PINTURA TERMOPLASTICA REFLECTIVA DE ALTA RESISTENCIA AL IMPACTO</t>
  </si>
  <si>
    <t>ML</t>
  </si>
  <si>
    <t>OBRAS ADICIONALES</t>
  </si>
  <si>
    <t>Valla en lámina galvanizada con pintura prismatica reflectiva de alta intensidad 200 X 100 X 300 CMS</t>
  </si>
  <si>
    <t>Instalación</t>
  </si>
  <si>
    <t>PRESUPUESTO ITEMS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</si>
</sst>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7">
    <numFmt numFmtId="7" formatCode="&quot;$&quot;\ #,##0.00;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-&quot;$&quot;* #,##0.00_-;\-&quot;$&quot;* #,##0.00_-;_-&quot;$&quot;* &quot;-&quot;??_-;_-@_-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&quot;$&quot;\ #,##0.00"/>
    <numFmt numFmtId="177" formatCode="_-* #,##0.00\ &quot;Pts&quot;_-;\-* #,##0.00\ &quot;Pts&quot;_-;_-* &quot;-&quot;??\ &quot;Pts&quot;_-;_-@_-"/>
    <numFmt numFmtId="178" formatCode="#,##0.0000"/>
    <numFmt numFmtId="179" formatCode="0#.00\ \L\t"/>
    <numFmt numFmtId="180" formatCode="0.0%"/>
    <numFmt numFmtId="181" formatCode="_([$$-240A]\ * #,##0.00_);_([$$-240A]\ * \(#,##0.00\);_([$$-240A]\ * &quot;-&quot;??_);_(@_)"/>
    <numFmt numFmtId="182" formatCode="_([$$-240A]\ * #,##0_);_([$$-240A]\ * \(#,##0\);_([$$-240A]\ * &quot;-&quot;??_);_(@_)"/>
    <numFmt numFmtId="183" formatCode="_-* #,##0.00\ [$€]_-;\-* #,##0.00\ [$€]_-;_-* &quot;-&quot;??\ [$€]_-;_-@_-"/>
    <numFmt numFmtId="184" formatCode="_ [$$-240A]\ * #,##0.00_ ;_ [$$-240A]\ * \-#,##0.00_ ;_ [$$-240A]\ * &quot;-&quot;??_ ;_ @_ "/>
    <numFmt numFmtId="185" formatCode="_ * #,##0_ ;_ * \-#,##0_ ;_ * &quot;-&quot;??_ ;_ @_ "/>
    <numFmt numFmtId="186" formatCode="_-[$$-240A]\ * #,##0.00_ ;_-[$$-240A]\ * \-#,##0.00\ ;_-[$$-240A]\ * &quot;-&quot;??_ ;_-@_ "/>
    <numFmt numFmtId="187" formatCode="_-[$$-240A]* #,##0.00_-;\-[$$-240A]* #,##0.00_-;_-[$$-240A]* &quot;-&quot;??_-;_-@_-"/>
    <numFmt numFmtId="188" formatCode="##0"/>
    <numFmt numFmtId="189" formatCode="0.000"/>
    <numFmt numFmtId="190" formatCode="0.0000"/>
    <numFmt numFmtId="191" formatCode="_-* #,##0\ _P_t_s_-;\-* #,##0\ _P_t_s_-;_-* &quot;-&quot;??\ _P_t_s_-;_-@_-"/>
    <numFmt numFmtId="192" formatCode="0.00%;\-0.00%;&quot;&quot;"/>
    <numFmt numFmtId="193" formatCode="&quot;$&quot;#,##0\ ;\(&quot;$&quot;#,##0\)"/>
    <numFmt numFmtId="194" formatCode="\(0%\)"/>
    <numFmt numFmtId="195" formatCode=";;"/>
    <numFmt numFmtId="196" formatCode="d\ \d\e\ mmmm\ \d\e\ yyyy"/>
    <numFmt numFmtId="197" formatCode="0%;\-0%;&quot;&quot;"/>
    <numFmt numFmtId="198" formatCode="#0&quot;.&quot;000&quot;´&quot;000&quot;.&quot;000"/>
    <numFmt numFmtId="199" formatCode="##0&quot;.&quot;000"/>
    <numFmt numFmtId="200" formatCode="##0&quot;´&quot;000&quot;.&quot;000"/>
    <numFmt numFmtId="201" formatCode="_(&quot;$&quot;\ * #,##0_);_(&quot;$&quot;\ * \(#,##0\);_(&quot;$&quot;\ * &quot;-&quot;??_);_(@_)"/>
    <numFmt numFmtId="202" formatCode="#0&quot;.&quot;"/>
    <numFmt numFmtId="203" formatCode="0.0%;\-0.0%;&quot;&quot;"/>
    <numFmt numFmtId="204" formatCode="_-[$$-240A]\ * #,##0.00_-;\-[$$-240A]\ * #,##0.00_-;_-[$$-240A]\ * &quot;-&quot;??_-;_-@_-"/>
    <numFmt numFmtId="205" formatCode="_-[$$-240A]\ * #,##0_-;\-[$$-240A]\ * #,##0_-;_-[$$-240A]\ * &quot;-&quot;??_-;_-@_-"/>
    <numFmt numFmtId="206" formatCode="&quot;$&quot;\ #,##0.0;\-&quot;$&quot;\ #,##0.0"/>
  </numFmts>
  <fonts count="6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 Narrow"/>
      <family val="2"/>
    </font>
    <font>
      <sz val="9"/>
      <name val="Arial Narrow"/>
      <family val="2"/>
    </font>
    <font>
      <sz val="10"/>
      <name val="Geneva"/>
    </font>
    <font>
      <u/>
      <sz val="10"/>
      <color indexed="12"/>
      <name val="Arial"/>
      <family val="2"/>
    </font>
    <font>
      <b/>
      <sz val="11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"/>
      <family val="2"/>
    </font>
    <font>
      <u/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b/>
      <sz val="8"/>
      <name val="Arial"/>
      <family val="2"/>
      <charset val="1"/>
    </font>
    <font>
      <sz val="8"/>
      <name val="Arial"/>
      <family val="2"/>
      <charset val="1"/>
    </font>
    <font>
      <b/>
      <u/>
      <sz val="11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sz val="10"/>
      <name val="Arial"/>
    </font>
    <font>
      <sz val="11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9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6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3" fontId="5" fillId="0" borderId="0" applyFont="0" applyFill="0" applyBorder="0" applyAlignment="0" applyProtection="0"/>
    <xf numFmtId="0" fontId="16" fillId="3" borderId="0" applyNumberFormat="0" applyBorder="0" applyAlignment="0" applyProtection="0"/>
    <xf numFmtId="173" fontId="4" fillId="0" borderId="0" applyFont="0" applyFill="0" applyBorder="0" applyAlignment="0" applyProtection="0"/>
    <xf numFmtId="2" fontId="6" fillId="0" borderId="4" applyFont="0" applyBorder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7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65" fontId="8" fillId="0" borderId="0" applyFont="0" applyFill="0" applyBorder="0" applyAlignment="0" applyProtection="0"/>
    <xf numFmtId="170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3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7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8" fontId="6" fillId="0" borderId="49">
      <alignment horizontal="right"/>
    </xf>
    <xf numFmtId="188" fontId="6" fillId="0" borderId="49">
      <alignment horizontal="right"/>
    </xf>
    <xf numFmtId="2" fontId="6" fillId="0" borderId="0"/>
    <xf numFmtId="2" fontId="6" fillId="0" borderId="0"/>
    <xf numFmtId="2" fontId="6" fillId="0" borderId="0"/>
    <xf numFmtId="189" fontId="6" fillId="0" borderId="0"/>
    <xf numFmtId="189" fontId="6" fillId="0" borderId="0"/>
    <xf numFmtId="189" fontId="6" fillId="0" borderId="0"/>
    <xf numFmtId="190" fontId="7" fillId="0" borderId="0"/>
    <xf numFmtId="190" fontId="7" fillId="0" borderId="0"/>
    <xf numFmtId="190" fontId="7" fillId="0" borderId="0"/>
    <xf numFmtId="188" fontId="6" fillId="0" borderId="49">
      <alignment horizontal="right"/>
    </xf>
    <xf numFmtId="191" fontId="4" fillId="0" borderId="0">
      <protection locked="0"/>
    </xf>
    <xf numFmtId="3" fontId="33" fillId="0" borderId="0" applyFont="0" applyFill="0" applyBorder="0" applyAlignment="0" applyProtection="0"/>
    <xf numFmtId="192" fontId="4" fillId="0" borderId="0">
      <protection locked="0"/>
    </xf>
    <xf numFmtId="193" fontId="33" fillId="0" borderId="0" applyFont="0" applyFill="0" applyBorder="0" applyAlignment="0" applyProtection="0"/>
    <xf numFmtId="194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5" fontId="34" fillId="0" borderId="0">
      <protection locked="0"/>
    </xf>
    <xf numFmtId="196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7" fontId="4" fillId="0" borderId="0">
      <protection locked="0"/>
    </xf>
    <xf numFmtId="197" fontId="4" fillId="0" borderId="0">
      <protection locked="0"/>
    </xf>
    <xf numFmtId="0" fontId="16" fillId="3" borderId="0" applyNumberFormat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2" fontId="6" fillId="0" borderId="4" applyFont="0" applyBorder="0"/>
    <xf numFmtId="166" fontId="8" fillId="0" borderId="0" applyFont="0" applyFill="0" applyBorder="0" applyAlignment="0" applyProtection="0"/>
    <xf numFmtId="173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166" fontId="37" fillId="0" borderId="0" applyFont="0" applyFill="0" applyBorder="0" applyAlignment="0" applyProtection="0"/>
    <xf numFmtId="200" fontId="6" fillId="0" borderId="0">
      <alignment horizontal="right"/>
    </xf>
    <xf numFmtId="200" fontId="6" fillId="0" borderId="0">
      <alignment horizontal="right"/>
    </xf>
    <xf numFmtId="200" fontId="6" fillId="0" borderId="0">
      <alignment horizontal="right"/>
    </xf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93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2" fontId="6" fillId="0" borderId="0" applyFont="0" applyFill="0" applyBorder="0" applyAlignment="0">
      <alignment horizontal="center"/>
    </xf>
    <xf numFmtId="202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3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7" fontId="4" fillId="0" borderId="54">
      <protection locked="0"/>
    </xf>
    <xf numFmtId="0" fontId="44" fillId="0" borderId="0"/>
    <xf numFmtId="0" fontId="45" fillId="0" borderId="0" applyNumberFormat="0" applyFill="0" applyBorder="0" applyAlignment="0" applyProtection="0">
      <alignment vertical="top"/>
      <protection locked="0"/>
    </xf>
    <xf numFmtId="44" fontId="59" fillId="0" borderId="0" applyFont="0" applyFill="0" applyBorder="0" applyAlignment="0" applyProtection="0"/>
    <xf numFmtId="42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70" fontId="4" fillId="0" borderId="0" applyFont="0" applyFill="0" applyBorder="0" applyAlignment="0" applyProtection="0"/>
  </cellStyleXfs>
  <cellXfs count="625">
    <xf numFmtId="0" fontId="0" fillId="0" borderId="0" xfId="0"/>
    <xf numFmtId="0" fontId="29" fillId="0" borderId="0" xfId="89" applyFont="1"/>
    <xf numFmtId="0" fontId="29" fillId="0" borderId="0" xfId="89" applyFont="1" applyAlignment="1">
      <alignment horizontal="center"/>
    </xf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8" xfId="89" applyFont="1" applyBorder="1"/>
    <xf numFmtId="0" fontId="32" fillId="0" borderId="39" xfId="89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90" applyFont="1"/>
    <xf numFmtId="0" fontId="32" fillId="0" borderId="36" xfId="90" applyFont="1" applyBorder="1"/>
    <xf numFmtId="0" fontId="32" fillId="0" borderId="37" xfId="90" applyFont="1" applyBorder="1"/>
    <xf numFmtId="182" fontId="32" fillId="0" borderId="37" xfId="90" applyNumberFormat="1" applyFont="1" applyBorder="1"/>
    <xf numFmtId="184" fontId="32" fillId="0" borderId="37" xfId="90" applyNumberFormat="1" applyFont="1" applyBorder="1"/>
    <xf numFmtId="0" fontId="29" fillId="0" borderId="36" xfId="89" applyFont="1" applyBorder="1"/>
    <xf numFmtId="0" fontId="29" fillId="0" borderId="37" xfId="89" applyFont="1" applyBorder="1"/>
    <xf numFmtId="0" fontId="30" fillId="0" borderId="0" xfId="0" applyFont="1"/>
    <xf numFmtId="0" fontId="32" fillId="25" borderId="0" xfId="89" applyFont="1" applyFill="1"/>
    <xf numFmtId="0" fontId="29" fillId="25" borderId="0" xfId="89" applyFont="1" applyFill="1"/>
    <xf numFmtId="0" fontId="32" fillId="25" borderId="37" xfId="89" applyFont="1" applyFill="1" applyBorder="1"/>
    <xf numFmtId="0" fontId="46" fillId="0" borderId="0" xfId="89" applyFont="1"/>
    <xf numFmtId="0" fontId="30" fillId="0" borderId="38" xfId="0" applyFont="1" applyBorder="1"/>
    <xf numFmtId="0" fontId="30" fillId="0" borderId="81" xfId="0" applyFont="1" applyBorder="1"/>
    <xf numFmtId="0" fontId="30" fillId="0" borderId="36" xfId="0" applyFont="1" applyBorder="1"/>
    <xf numFmtId="0" fontId="30" fillId="0" borderId="37" xfId="0" applyFont="1" applyBorder="1"/>
    <xf numFmtId="0" fontId="32" fillId="0" borderId="37" xfId="0" applyFont="1" applyBorder="1" applyAlignment="1">
      <alignment horizontal="center" wrapText="1"/>
    </xf>
    <xf numFmtId="0" fontId="43" fillId="0" borderId="37" xfId="255" applyFont="1" applyBorder="1" applyAlignment="1">
      <alignment horizontal="center" vertical="center"/>
    </xf>
    <xf numFmtId="0" fontId="43" fillId="0" borderId="37" xfId="0" applyFont="1" applyBorder="1" applyAlignment="1">
      <alignment horizontal="center" vertical="center"/>
    </xf>
    <xf numFmtId="0" fontId="43" fillId="0" borderId="37" xfId="0" applyFont="1" applyBorder="1" applyAlignment="1">
      <alignment vertical="center"/>
    </xf>
    <xf numFmtId="1" fontId="43" fillId="0" borderId="37" xfId="0" applyNumberFormat="1" applyFont="1" applyBorder="1" applyAlignment="1">
      <alignment horizontal="center" vertical="center"/>
    </xf>
    <xf numFmtId="0" fontId="43" fillId="0" borderId="37" xfId="0" applyFont="1" applyBorder="1" applyAlignment="1">
      <alignment horizontal="center"/>
    </xf>
    <xf numFmtId="0" fontId="42" fillId="0" borderId="37" xfId="0" applyFont="1" applyBorder="1" applyAlignment="1" applyProtection="1">
      <alignment horizontal="center"/>
      <protection locked="0"/>
    </xf>
    <xf numFmtId="0" fontId="42" fillId="0" borderId="37" xfId="0" applyFont="1" applyBorder="1" applyAlignment="1">
      <alignment horizontal="center" vertical="center"/>
    </xf>
    <xf numFmtId="4" fontId="30" fillId="0" borderId="37" xfId="0" applyNumberFormat="1" applyFont="1" applyBorder="1" applyAlignment="1">
      <alignment horizontal="center" vertical="center"/>
    </xf>
    <xf numFmtId="0" fontId="42" fillId="0" borderId="37" xfId="0" applyFont="1" applyBorder="1" applyAlignment="1">
      <alignment horizontal="left" vertical="center"/>
    </xf>
    <xf numFmtId="0" fontId="42" fillId="0" borderId="37" xfId="0" applyFont="1" applyBorder="1" applyAlignment="1">
      <alignment horizontal="center"/>
    </xf>
    <xf numFmtId="173" fontId="30" fillId="0" borderId="37" xfId="34" applyFont="1" applyFill="1" applyBorder="1"/>
    <xf numFmtId="173" fontId="30" fillId="0" borderId="37" xfId="0" applyNumberFormat="1" applyFont="1" applyBorder="1"/>
    <xf numFmtId="0" fontId="42" fillId="0" borderId="37" xfId="0" applyFont="1" applyBorder="1" applyAlignment="1">
      <alignment horizontal="center" wrapText="1"/>
    </xf>
    <xf numFmtId="173" fontId="30" fillId="0" borderId="37" xfId="34" applyFont="1" applyFill="1" applyBorder="1" applyAlignment="1">
      <alignment horizontal="center" wrapText="1"/>
    </xf>
    <xf numFmtId="168" fontId="30" fillId="0" borderId="37" xfId="0" applyNumberFormat="1" applyFont="1" applyBorder="1"/>
    <xf numFmtId="43" fontId="30" fillId="0" borderId="37" xfId="34" applyNumberFormat="1" applyFont="1" applyFill="1" applyBorder="1"/>
    <xf numFmtId="43" fontId="30" fillId="0" borderId="37" xfId="0" applyNumberFormat="1" applyFont="1" applyBorder="1"/>
    <xf numFmtId="0" fontId="31" fillId="0" borderId="37" xfId="0" applyFont="1" applyBorder="1"/>
    <xf numFmtId="0" fontId="30" fillId="0" borderId="37" xfId="0" applyFont="1" applyBorder="1" applyAlignment="1">
      <alignment horizontal="center"/>
    </xf>
    <xf numFmtId="0" fontId="41" fillId="0" borderId="37" xfId="0" applyFont="1" applyBorder="1" applyAlignment="1">
      <alignment wrapText="1"/>
    </xf>
    <xf numFmtId="0" fontId="32" fillId="0" borderId="37" xfId="0" applyFont="1" applyBorder="1" applyAlignment="1">
      <alignment horizontal="right"/>
    </xf>
    <xf numFmtId="0" fontId="30" fillId="0" borderId="82" xfId="0" applyFont="1" applyBorder="1"/>
    <xf numFmtId="0" fontId="30" fillId="0" borderId="83" xfId="0" applyFont="1" applyBorder="1"/>
    <xf numFmtId="0" fontId="30" fillId="0" borderId="84" xfId="0" applyFont="1" applyBorder="1"/>
    <xf numFmtId="0" fontId="49" fillId="0" borderId="0" xfId="0" applyFont="1"/>
    <xf numFmtId="0" fontId="49" fillId="0" borderId="63" xfId="0" applyFont="1" applyBorder="1" applyAlignment="1">
      <alignment horizontal="center"/>
    </xf>
    <xf numFmtId="0" fontId="51" fillId="0" borderId="55" xfId="0" applyFont="1" applyBorder="1" applyAlignment="1">
      <alignment horizontal="center"/>
    </xf>
    <xf numFmtId="0" fontId="49" fillId="0" borderId="55" xfId="0" applyFont="1" applyBorder="1" applyAlignment="1">
      <alignment vertical="center"/>
    </xf>
    <xf numFmtId="0" fontId="49" fillId="0" borderId="74" xfId="0" applyFont="1" applyBorder="1" applyAlignment="1">
      <alignment vertical="center"/>
    </xf>
    <xf numFmtId="0" fontId="49" fillId="0" borderId="60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49" fillId="0" borderId="59" xfId="0" applyFont="1" applyBorder="1" applyAlignment="1">
      <alignment horizontal="right" vertical="center"/>
    </xf>
    <xf numFmtId="0" fontId="49" fillId="0" borderId="29" xfId="0" applyFont="1" applyBorder="1" applyAlignment="1">
      <alignment horizontal="center" vertical="center"/>
    </xf>
    <xf numFmtId="0" fontId="49" fillId="0" borderId="3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49" fillId="0" borderId="0" xfId="0" applyFont="1" applyAlignment="1">
      <alignment horizontal="right" vertical="center"/>
    </xf>
    <xf numFmtId="1" fontId="49" fillId="0" borderId="18" xfId="0" applyNumberFormat="1" applyFont="1" applyBorder="1" applyAlignment="1">
      <alignment horizontal="center" vertical="center"/>
    </xf>
    <xf numFmtId="1" fontId="49" fillId="0" borderId="30" xfId="0" applyNumberFormat="1" applyFont="1" applyBorder="1" applyAlignment="1">
      <alignment horizontal="center" vertical="center"/>
    </xf>
    <xf numFmtId="1" fontId="49" fillId="0" borderId="12" xfId="0" applyNumberFormat="1" applyFont="1" applyBorder="1" applyAlignment="1">
      <alignment horizontal="center" vertical="center"/>
    </xf>
    <xf numFmtId="0" fontId="49" fillId="0" borderId="73" xfId="0" applyFont="1" applyBorder="1" applyAlignment="1">
      <alignment horizontal="left"/>
    </xf>
    <xf numFmtId="0" fontId="49" fillId="0" borderId="56" xfId="0" applyFont="1" applyBorder="1" applyAlignment="1">
      <alignment horizontal="center"/>
    </xf>
    <xf numFmtId="0" fontId="49" fillId="0" borderId="72" xfId="0" applyFont="1" applyBorder="1" applyAlignment="1">
      <alignment horizontal="center"/>
    </xf>
    <xf numFmtId="0" fontId="49" fillId="0" borderId="27" xfId="0" applyFont="1" applyBorder="1"/>
    <xf numFmtId="0" fontId="49" fillId="0" borderId="31" xfId="0" applyFont="1" applyBorder="1"/>
    <xf numFmtId="0" fontId="49" fillId="0" borderId="70" xfId="0" applyFont="1" applyBorder="1"/>
    <xf numFmtId="0" fontId="49" fillId="0" borderId="60" xfId="0" applyFont="1" applyBorder="1"/>
    <xf numFmtId="0" fontId="49" fillId="0" borderId="59" xfId="0" applyFont="1" applyBorder="1"/>
    <xf numFmtId="0" fontId="49" fillId="0" borderId="58" xfId="0" applyFont="1" applyBorder="1"/>
    <xf numFmtId="0" fontId="49" fillId="0" borderId="11" xfId="0" applyFont="1" applyBorder="1"/>
    <xf numFmtId="0" fontId="49" fillId="0" borderId="12" xfId="0" applyFont="1" applyBorder="1"/>
    <xf numFmtId="0" fontId="49" fillId="24" borderId="69" xfId="0" applyFont="1" applyFill="1" applyBorder="1" applyAlignment="1">
      <alignment horizontal="center" vertical="center"/>
    </xf>
    <xf numFmtId="4" fontId="49" fillId="24" borderId="69" xfId="0" applyNumberFormat="1" applyFont="1" applyFill="1" applyBorder="1" applyAlignment="1">
      <alignment horizontal="center" vertical="center"/>
    </xf>
    <xf numFmtId="173" fontId="49" fillId="0" borderId="18" xfId="34" applyFont="1" applyBorder="1"/>
    <xf numFmtId="173" fontId="49" fillId="0" borderId="30" xfId="34" applyFont="1" applyBorder="1"/>
    <xf numFmtId="0" fontId="49" fillId="0" borderId="63" xfId="0" applyFont="1" applyBorder="1"/>
    <xf numFmtId="0" fontId="49" fillId="0" borderId="55" xfId="0" applyFont="1" applyBorder="1"/>
    <xf numFmtId="0" fontId="49" fillId="0" borderId="65" xfId="0" applyFont="1" applyBorder="1"/>
    <xf numFmtId="0" fontId="49" fillId="0" borderId="66" xfId="0" applyFont="1" applyBorder="1"/>
    <xf numFmtId="173" fontId="49" fillId="0" borderId="64" xfId="34" applyFont="1" applyBorder="1"/>
    <xf numFmtId="173" fontId="49" fillId="0" borderId="61" xfId="0" applyNumberFormat="1" applyFont="1" applyBorder="1"/>
    <xf numFmtId="0" fontId="49" fillId="0" borderId="22" xfId="0" applyFont="1" applyBorder="1" applyAlignment="1">
      <alignment horizontal="center"/>
    </xf>
    <xf numFmtId="0" fontId="49" fillId="0" borderId="20" xfId="0" applyFont="1" applyBorder="1"/>
    <xf numFmtId="173" fontId="49" fillId="0" borderId="42" xfId="34" applyFont="1" applyBorder="1"/>
    <xf numFmtId="173" fontId="49" fillId="0" borderId="61" xfId="34" applyFont="1" applyBorder="1"/>
    <xf numFmtId="2" fontId="49" fillId="0" borderId="18" xfId="0" applyNumberFormat="1" applyFont="1" applyBorder="1" applyAlignment="1">
      <alignment horizontal="center"/>
    </xf>
    <xf numFmtId="2" fontId="49" fillId="0" borderId="22" xfId="0" applyNumberFormat="1" applyFont="1" applyBorder="1" applyAlignment="1">
      <alignment horizontal="center"/>
    </xf>
    <xf numFmtId="0" fontId="49" fillId="0" borderId="64" xfId="0" applyFont="1" applyBorder="1"/>
    <xf numFmtId="0" fontId="49" fillId="0" borderId="14" xfId="0" applyFont="1" applyBorder="1"/>
    <xf numFmtId="173" fontId="49" fillId="0" borderId="40" xfId="34" applyFont="1" applyBorder="1"/>
    <xf numFmtId="0" fontId="51" fillId="24" borderId="35" xfId="0" applyFont="1" applyFill="1" applyBorder="1" applyAlignment="1">
      <alignment horizontal="center" wrapText="1"/>
    </xf>
    <xf numFmtId="0" fontId="49" fillId="0" borderId="21" xfId="0" applyFont="1" applyBorder="1" applyAlignment="1">
      <alignment horizontal="left"/>
    </xf>
    <xf numFmtId="0" fontId="49" fillId="0" borderId="22" xfId="0" applyFont="1" applyBorder="1" applyAlignment="1">
      <alignment horizontal="left"/>
    </xf>
    <xf numFmtId="173" fontId="49" fillId="0" borderId="18" xfId="34" applyFont="1" applyBorder="1" applyAlignment="1">
      <alignment horizontal="center"/>
    </xf>
    <xf numFmtId="0" fontId="49" fillId="0" borderId="22" xfId="95" applyNumberFormat="1" applyFont="1" applyBorder="1" applyAlignment="1">
      <alignment horizontal="center"/>
    </xf>
    <xf numFmtId="168" fontId="49" fillId="0" borderId="25" xfId="0" applyNumberFormat="1" applyFont="1" applyBorder="1" applyAlignment="1">
      <alignment horizontal="center" wrapText="1"/>
    </xf>
    <xf numFmtId="173" fontId="49" fillId="0" borderId="47" xfId="34" applyFont="1" applyBorder="1" applyAlignment="1">
      <alignment horizontal="center" wrapText="1"/>
    </xf>
    <xf numFmtId="168" fontId="49" fillId="24" borderId="61" xfId="0" applyNumberFormat="1" applyFont="1" applyFill="1" applyBorder="1"/>
    <xf numFmtId="43" fontId="49" fillId="0" borderId="22" xfId="34" applyNumberFormat="1" applyFont="1" applyBorder="1"/>
    <xf numFmtId="9" fontId="49" fillId="0" borderId="23" xfId="95" applyFont="1" applyBorder="1"/>
    <xf numFmtId="9" fontId="49" fillId="0" borderId="18" xfId="95" applyFont="1" applyBorder="1" applyAlignment="1">
      <alignment horizontal="center"/>
    </xf>
    <xf numFmtId="43" fontId="49" fillId="0" borderId="30" xfId="34" applyNumberFormat="1" applyFont="1" applyBorder="1"/>
    <xf numFmtId="43" fontId="49" fillId="0" borderId="31" xfId="34" applyNumberFormat="1" applyFont="1" applyBorder="1"/>
    <xf numFmtId="9" fontId="49" fillId="0" borderId="28" xfId="95" applyFont="1" applyBorder="1"/>
    <xf numFmtId="43" fontId="49" fillId="0" borderId="61" xfId="0" applyNumberFormat="1" applyFont="1" applyBorder="1"/>
    <xf numFmtId="43" fontId="49" fillId="24" borderId="61" xfId="0" applyNumberFormat="1" applyFont="1" applyFill="1" applyBorder="1"/>
    <xf numFmtId="0" fontId="49" fillId="0" borderId="56" xfId="0" applyFont="1" applyBorder="1"/>
    <xf numFmtId="0" fontId="49" fillId="0" borderId="0" xfId="0" applyFont="1" applyAlignment="1">
      <alignment horizontal="center"/>
    </xf>
    <xf numFmtId="0" fontId="49" fillId="0" borderId="12" xfId="0" applyFont="1" applyBorder="1" applyAlignment="1">
      <alignment horizontal="center"/>
    </xf>
    <xf numFmtId="0" fontId="51" fillId="0" borderId="21" xfId="0" applyFont="1" applyBorder="1"/>
    <xf numFmtId="0" fontId="49" fillId="0" borderId="22" xfId="0" applyFont="1" applyBorder="1"/>
    <xf numFmtId="0" fontId="49" fillId="0" borderId="57" xfId="0" applyFont="1" applyBorder="1"/>
    <xf numFmtId="0" fontId="51" fillId="0" borderId="11" xfId="0" applyFont="1" applyBorder="1" applyAlignment="1">
      <alignment horizontal="left"/>
    </xf>
    <xf numFmtId="0" fontId="49" fillId="0" borderId="0" xfId="0" applyFont="1" applyAlignment="1">
      <alignment horizontal="left"/>
    </xf>
    <xf numFmtId="0" fontId="49" fillId="0" borderId="11" xfId="0" applyFont="1" applyBorder="1" applyAlignment="1">
      <alignment horizontal="left"/>
    </xf>
    <xf numFmtId="0" fontId="47" fillId="0" borderId="0" xfId="0" applyFont="1"/>
    <xf numFmtId="0" fontId="48" fillId="0" borderId="0" xfId="0" applyFont="1"/>
    <xf numFmtId="0" fontId="51" fillId="0" borderId="20" xfId="126" applyFont="1" applyBorder="1" applyAlignment="1">
      <alignment horizontal="center" vertical="center" wrapText="1"/>
    </xf>
    <xf numFmtId="0" fontId="51" fillId="24" borderId="41" xfId="73" applyFont="1" applyFill="1" applyBorder="1" applyAlignment="1">
      <alignment vertical="center"/>
    </xf>
    <xf numFmtId="0" fontId="51" fillId="24" borderId="43" xfId="73" applyFont="1" applyFill="1" applyBorder="1" applyAlignment="1">
      <alignment vertical="center"/>
    </xf>
    <xf numFmtId="0" fontId="51" fillId="24" borderId="44" xfId="73" applyFont="1" applyFill="1" applyBorder="1" applyAlignment="1">
      <alignment vertical="center"/>
    </xf>
    <xf numFmtId="0" fontId="49" fillId="0" borderId="52" xfId="73" applyFont="1" applyBorder="1" applyAlignment="1">
      <alignment horizontal="center" vertical="center"/>
    </xf>
    <xf numFmtId="0" fontId="49" fillId="0" borderId="18" xfId="74" applyFont="1" applyBorder="1" applyAlignment="1">
      <alignment horizontal="center" vertical="center"/>
    </xf>
    <xf numFmtId="0" fontId="49" fillId="0" borderId="18" xfId="74" applyFont="1" applyBorder="1" applyAlignment="1">
      <alignment horizontal="left" vertical="center" wrapText="1"/>
    </xf>
    <xf numFmtId="4" fontId="49" fillId="0" borderId="18" xfId="39" applyNumberFormat="1" applyFont="1" applyBorder="1" applyAlignment="1">
      <alignment vertical="center" wrapText="1"/>
    </xf>
    <xf numFmtId="164" fontId="49" fillId="0" borderId="18" xfId="62" applyNumberFormat="1" applyFont="1" applyBorder="1" applyAlignment="1">
      <alignment horizontal="right" vertical="center" wrapText="1"/>
    </xf>
    <xf numFmtId="164" fontId="49" fillId="0" borderId="47" xfId="62" applyNumberFormat="1" applyFont="1" applyBorder="1" applyAlignment="1">
      <alignment horizontal="right" vertical="center" wrapText="1"/>
    </xf>
    <xf numFmtId="0" fontId="49" fillId="0" borderId="13" xfId="73" applyFont="1" applyBorder="1" applyAlignment="1">
      <alignment horizontal="left" vertical="center"/>
    </xf>
    <xf numFmtId="0" fontId="49" fillId="0" borderId="14" xfId="74" applyFont="1" applyBorder="1" applyAlignment="1">
      <alignment horizontal="center" vertical="center"/>
    </xf>
    <xf numFmtId="0" fontId="49" fillId="0" borderId="14" xfId="74" applyFont="1" applyBorder="1" applyAlignment="1">
      <alignment horizontal="left" vertical="center" wrapText="1"/>
    </xf>
    <xf numFmtId="164" fontId="49" fillId="0" borderId="24" xfId="62" applyNumberFormat="1" applyFont="1" applyBorder="1" applyAlignment="1">
      <alignment horizontal="right" vertical="center" wrapText="1"/>
    </xf>
    <xf numFmtId="176" fontId="51" fillId="0" borderId="40" xfId="39" applyNumberFormat="1" applyFont="1" applyBorder="1" applyAlignment="1">
      <alignment horizontal="right" vertical="center"/>
    </xf>
    <xf numFmtId="0" fontId="49" fillId="0" borderId="18" xfId="74" applyFont="1" applyBorder="1" applyAlignment="1">
      <alignment horizontal="left" vertical="center"/>
    </xf>
    <xf numFmtId="164" fontId="49" fillId="0" borderId="30" xfId="62" applyNumberFormat="1" applyFont="1" applyBorder="1" applyAlignment="1">
      <alignment horizontal="right" vertical="center" wrapText="1"/>
    </xf>
    <xf numFmtId="0" fontId="49" fillId="0" borderId="18" xfId="135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/>
    </xf>
    <xf numFmtId="0" fontId="49" fillId="0" borderId="14" xfId="89" applyFont="1" applyBorder="1"/>
    <xf numFmtId="0" fontId="49" fillId="0" borderId="14" xfId="89" applyFont="1" applyBorder="1" applyAlignment="1">
      <alignment horizontal="center"/>
    </xf>
    <xf numFmtId="0" fontId="49" fillId="0" borderId="18" xfId="73" applyFont="1" applyBorder="1" applyAlignment="1">
      <alignment horizontal="center" vertical="center"/>
    </xf>
    <xf numFmtId="0" fontId="49" fillId="0" borderId="18" xfId="73" applyFont="1" applyBorder="1" applyAlignment="1">
      <alignment horizontal="left" vertical="center" wrapText="1"/>
    </xf>
    <xf numFmtId="0" fontId="49" fillId="0" borderId="18" xfId="126" applyFont="1" applyBorder="1" applyAlignment="1">
      <alignment horizontal="center" vertical="center"/>
    </xf>
    <xf numFmtId="0" fontId="49" fillId="0" borderId="18" xfId="135" applyFont="1" applyBorder="1" applyAlignment="1">
      <alignment horizontal="left" vertical="center" wrapText="1"/>
    </xf>
    <xf numFmtId="164" fontId="49" fillId="0" borderId="18" xfId="62" quotePrefix="1" applyNumberFormat="1" applyFont="1" applyBorder="1" applyAlignment="1">
      <alignment horizontal="right" vertical="center" wrapText="1"/>
    </xf>
    <xf numFmtId="0" fontId="49" fillId="0" borderId="52" xfId="135" applyFont="1" applyBorder="1" applyAlignment="1">
      <alignment horizontal="center" vertical="center"/>
    </xf>
    <xf numFmtId="0" fontId="49" fillId="0" borderId="18" xfId="73" applyFont="1" applyBorder="1" applyAlignment="1">
      <alignment horizontal="center" vertical="center" wrapText="1"/>
    </xf>
    <xf numFmtId="0" fontId="49" fillId="0" borderId="51" xfId="73" applyFont="1" applyBorder="1" applyAlignment="1">
      <alignment horizontal="left" vertical="center"/>
    </xf>
    <xf numFmtId="0" fontId="49" fillId="0" borderId="0" xfId="73" applyFont="1" applyAlignment="1">
      <alignment horizontal="center" vertical="center"/>
    </xf>
    <xf numFmtId="0" fontId="49" fillId="0" borderId="0" xfId="73" applyFont="1" applyAlignment="1">
      <alignment horizontal="left" vertical="center" wrapText="1"/>
    </xf>
    <xf numFmtId="164" fontId="49" fillId="0" borderId="45" xfId="62" applyNumberFormat="1" applyFont="1" applyBorder="1" applyAlignment="1">
      <alignment horizontal="right" vertical="center" wrapText="1"/>
    </xf>
    <xf numFmtId="176" fontId="51" fillId="0" borderId="50" xfId="39" applyNumberFormat="1" applyFont="1" applyBorder="1" applyAlignment="1">
      <alignment horizontal="right" vertical="center"/>
    </xf>
    <xf numFmtId="0" fontId="49" fillId="0" borderId="33" xfId="73" applyFont="1" applyBorder="1" applyAlignment="1">
      <alignment horizontal="center" vertical="center"/>
    </xf>
    <xf numFmtId="2" fontId="49" fillId="0" borderId="14" xfId="73" applyNumberFormat="1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/>
    </xf>
    <xf numFmtId="0" fontId="49" fillId="0" borderId="14" xfId="73" applyFont="1" applyBorder="1" applyAlignment="1">
      <alignment horizontal="center" vertical="center"/>
    </xf>
    <xf numFmtId="0" fontId="49" fillId="0" borderId="14" xfId="73" applyFont="1" applyBorder="1" applyAlignment="1">
      <alignment horizontal="left" vertical="center" wrapText="1"/>
    </xf>
    <xf numFmtId="187" fontId="51" fillId="24" borderId="44" xfId="73" applyNumberFormat="1" applyFont="1" applyFill="1" applyBorder="1" applyAlignment="1">
      <alignment vertical="center"/>
    </xf>
    <xf numFmtId="49" fontId="51" fillId="0" borderId="0" xfId="131" applyNumberFormat="1" applyFont="1" applyAlignment="1">
      <alignment horizontal="right" vertical="center"/>
    </xf>
    <xf numFmtId="186" fontId="51" fillId="0" borderId="0" xfId="131" applyNumberFormat="1" applyFont="1" applyAlignment="1">
      <alignment vertical="center"/>
    </xf>
    <xf numFmtId="0" fontId="49" fillId="0" borderId="0" xfId="128" applyFont="1"/>
    <xf numFmtId="0" fontId="49" fillId="0" borderId="0" xfId="128" applyFont="1" applyAlignment="1">
      <alignment horizontal="center"/>
    </xf>
    <xf numFmtId="181" fontId="49" fillId="0" borderId="35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/>
    </xf>
    <xf numFmtId="180" fontId="49" fillId="0" borderId="22" xfId="129" applyNumberFormat="1" applyFont="1" applyBorder="1" applyAlignment="1">
      <alignment horizontal="center" vertical="center"/>
    </xf>
    <xf numFmtId="0" fontId="51" fillId="0" borderId="22" xfId="128" applyFont="1" applyBorder="1" applyAlignment="1">
      <alignment vertical="center"/>
    </xf>
    <xf numFmtId="0" fontId="51" fillId="0" borderId="23" xfId="128" applyFont="1" applyBorder="1" applyAlignment="1">
      <alignment horizontal="right" vertical="center"/>
    </xf>
    <xf numFmtId="181" fontId="49" fillId="0" borderId="30" xfId="129" applyNumberFormat="1" applyFont="1" applyBorder="1" applyAlignment="1">
      <alignment vertical="center"/>
    </xf>
    <xf numFmtId="0" fontId="49" fillId="0" borderId="0" xfId="126" applyFont="1" applyAlignment="1">
      <alignment horizontal="center" vertical="center"/>
    </xf>
    <xf numFmtId="9" fontId="49" fillId="0" borderId="22" xfId="129" applyNumberFormat="1" applyFont="1" applyBorder="1" applyAlignment="1">
      <alignment horizontal="center" vertical="center"/>
    </xf>
    <xf numFmtId="181" fontId="49" fillId="0" borderId="22" xfId="129" applyNumberFormat="1" applyFont="1" applyBorder="1" applyAlignment="1">
      <alignment vertical="center"/>
    </xf>
    <xf numFmtId="0" fontId="49" fillId="0" borderId="23" xfId="128" applyFont="1" applyBorder="1" applyAlignment="1">
      <alignment vertical="center"/>
    </xf>
    <xf numFmtId="0" fontId="51" fillId="0" borderId="21" xfId="128" applyFont="1" applyBorder="1" applyAlignment="1">
      <alignment horizontal="left" vertical="center"/>
    </xf>
    <xf numFmtId="181" fontId="51" fillId="0" borderId="30" xfId="129" applyNumberFormat="1" applyFont="1" applyBorder="1" applyAlignment="1">
      <alignment vertical="center"/>
    </xf>
    <xf numFmtId="0" fontId="49" fillId="0" borderId="21" xfId="128" applyFont="1" applyBorder="1" applyAlignment="1">
      <alignment horizontal="left" vertical="center" wrapText="1"/>
    </xf>
    <xf numFmtId="0" fontId="49" fillId="0" borderId="23" xfId="128" applyFont="1" applyBorder="1" applyAlignment="1">
      <alignment horizontal="right" vertical="center"/>
    </xf>
    <xf numFmtId="0" fontId="49" fillId="0" borderId="0" xfId="128" applyFont="1" applyAlignment="1">
      <alignment horizontal="center" vertical="center" wrapText="1"/>
    </xf>
    <xf numFmtId="0" fontId="51" fillId="0" borderId="27" xfId="128" applyFont="1" applyBorder="1" applyAlignment="1">
      <alignment horizontal="left" vertical="center"/>
    </xf>
    <xf numFmtId="9" fontId="49" fillId="0" borderId="31" xfId="129" applyNumberFormat="1" applyFont="1" applyBorder="1" applyAlignment="1">
      <alignment horizontal="center" vertical="center"/>
    </xf>
    <xf numFmtId="181" fontId="51" fillId="0" borderId="31" xfId="129" applyNumberFormat="1" applyFont="1" applyBorder="1" applyAlignment="1">
      <alignment vertical="center"/>
    </xf>
    <xf numFmtId="0" fontId="49" fillId="0" borderId="28" xfId="128" applyFont="1" applyBorder="1" applyAlignment="1">
      <alignment vertical="center"/>
    </xf>
    <xf numFmtId="2" fontId="49" fillId="0" borderId="0" xfId="128" applyNumberFormat="1" applyFont="1"/>
    <xf numFmtId="181" fontId="49" fillId="0" borderId="0" xfId="129" applyNumberFormat="1" applyFont="1"/>
    <xf numFmtId="39" fontId="51" fillId="0" borderId="0" xfId="129" applyNumberFormat="1" applyFont="1" applyAlignment="1">
      <alignment vertical="center"/>
    </xf>
    <xf numFmtId="0" fontId="51" fillId="0" borderId="34" xfId="79" applyFont="1" applyBorder="1" applyAlignment="1">
      <alignment vertical="center"/>
    </xf>
    <xf numFmtId="186" fontId="51" fillId="26" borderId="47" xfId="60" applyNumberFormat="1" applyFont="1" applyFill="1" applyBorder="1" applyAlignment="1">
      <alignment horizontal="center" vertical="center"/>
    </xf>
    <xf numFmtId="186" fontId="51" fillId="26" borderId="18" xfId="60" applyNumberFormat="1" applyFont="1" applyFill="1" applyBorder="1" applyAlignment="1">
      <alignment horizontal="center" vertical="center"/>
    </xf>
    <xf numFmtId="9" fontId="49" fillId="27" borderId="30" xfId="95" applyFont="1" applyFill="1" applyBorder="1" applyAlignment="1">
      <alignment horizontal="center" vertical="center"/>
    </xf>
    <xf numFmtId="0" fontId="51" fillId="0" borderId="21" xfId="128" applyFont="1" applyBorder="1" applyAlignment="1">
      <alignment horizontal="left" vertical="center" wrapText="1"/>
    </xf>
    <xf numFmtId="0" fontId="49" fillId="25" borderId="0" xfId="130" applyFont="1" applyFill="1" applyAlignment="1">
      <alignment horizontal="center" vertical="center" wrapText="1"/>
    </xf>
    <xf numFmtId="0" fontId="51" fillId="25" borderId="55" xfId="130" applyFont="1" applyFill="1" applyBorder="1" applyAlignment="1">
      <alignment horizontal="center" vertical="center" wrapText="1"/>
    </xf>
    <xf numFmtId="0" fontId="7" fillId="0" borderId="86" xfId="0" applyFont="1" applyBorder="1" applyAlignment="1">
      <alignment horizontal="left" vertical="center"/>
    </xf>
    <xf numFmtId="0" fontId="6" fillId="0" borderId="86" xfId="0" applyFont="1" applyBorder="1" applyAlignment="1">
      <alignment horizontal="left" vertical="center"/>
    </xf>
    <xf numFmtId="0" fontId="53" fillId="0" borderId="86" xfId="0" applyFont="1" applyBorder="1" applyAlignment="1">
      <alignment horizontal="left" vertical="center"/>
    </xf>
    <xf numFmtId="0" fontId="54" fillId="0" borderId="86" xfId="0" applyFont="1" applyBorder="1" applyAlignment="1">
      <alignment horizontal="left" vertical="center"/>
    </xf>
    <xf numFmtId="0" fontId="53" fillId="0" borderId="85" xfId="0" applyFont="1" applyBorder="1" applyAlignment="1">
      <alignment horizontal="left" vertical="center"/>
    </xf>
    <xf numFmtId="0" fontId="54" fillId="0" borderId="85" xfId="0" applyFont="1" applyBorder="1" applyAlignment="1">
      <alignment horizontal="left" vertical="center"/>
    </xf>
    <xf numFmtId="0" fontId="49" fillId="0" borderId="63" xfId="0" applyFont="1" applyBorder="1" applyAlignment="1">
      <alignment vertical="center" wrapText="1"/>
    </xf>
    <xf numFmtId="0" fontId="49" fillId="0" borderId="55" xfId="0" applyFont="1" applyBorder="1" applyAlignment="1">
      <alignment vertical="center" wrapText="1"/>
    </xf>
    <xf numFmtId="0" fontId="49" fillId="0" borderId="65" xfId="0" applyFont="1" applyBorder="1" applyAlignment="1">
      <alignment vertical="center" wrapText="1"/>
    </xf>
    <xf numFmtId="0" fontId="49" fillId="0" borderId="11" xfId="0" applyFont="1" applyBorder="1" applyAlignment="1">
      <alignment vertical="center" wrapText="1"/>
    </xf>
    <xf numFmtId="0" fontId="49" fillId="0" borderId="0" xfId="0" applyFont="1" applyAlignment="1">
      <alignment vertical="center" wrapText="1"/>
    </xf>
    <xf numFmtId="0" fontId="49" fillId="0" borderId="45" xfId="0" applyFont="1" applyBorder="1" applyAlignment="1">
      <alignment vertical="center" wrapText="1"/>
    </xf>
    <xf numFmtId="184" fontId="32" fillId="0" borderId="87" xfId="90" applyNumberFormat="1" applyFont="1" applyBorder="1"/>
    <xf numFmtId="0" fontId="49" fillId="25" borderId="59" xfId="130" applyFont="1" applyFill="1" applyBorder="1" applyAlignment="1">
      <alignment horizontal="center" vertical="center" wrapText="1"/>
    </xf>
    <xf numFmtId="0" fontId="49" fillId="0" borderId="14" xfId="0" applyFont="1" applyBorder="1" applyAlignment="1">
      <alignment vertical="center" wrapText="1"/>
    </xf>
    <xf numFmtId="0" fontId="49" fillId="0" borderId="24" xfId="0" applyFont="1" applyBorder="1" applyAlignment="1">
      <alignment vertical="center" wrapText="1"/>
    </xf>
    <xf numFmtId="0" fontId="49" fillId="0" borderId="13" xfId="0" applyFont="1" applyBorder="1" applyAlignment="1">
      <alignment vertical="center" wrapText="1"/>
    </xf>
    <xf numFmtId="0" fontId="32" fillId="25" borderId="88" xfId="89" applyFont="1" applyFill="1" applyBorder="1"/>
    <xf numFmtId="0" fontId="32" fillId="0" borderId="88" xfId="89" applyFont="1" applyBorder="1"/>
    <xf numFmtId="0" fontId="51" fillId="0" borderId="62" xfId="126" applyFont="1" applyBorder="1" applyAlignment="1">
      <alignment horizontal="center" vertical="center" wrapText="1"/>
    </xf>
    <xf numFmtId="0" fontId="56" fillId="24" borderId="71" xfId="0" applyFont="1" applyFill="1" applyBorder="1" applyAlignment="1">
      <alignment horizontal="center" vertical="center"/>
    </xf>
    <xf numFmtId="0" fontId="56" fillId="24" borderId="46" xfId="0" applyFont="1" applyFill="1" applyBorder="1" applyAlignment="1">
      <alignment horizontal="center"/>
    </xf>
    <xf numFmtId="0" fontId="56" fillId="24" borderId="29" xfId="0" applyFont="1" applyFill="1" applyBorder="1" applyAlignment="1">
      <alignment horizontal="center"/>
    </xf>
    <xf numFmtId="0" fontId="56" fillId="24" borderId="35" xfId="0" applyFont="1" applyFill="1" applyBorder="1" applyAlignment="1">
      <alignment horizontal="center"/>
    </xf>
    <xf numFmtId="0" fontId="56" fillId="24" borderId="16" xfId="0" applyFont="1" applyFill="1" applyBorder="1" applyAlignment="1">
      <alignment horizontal="center"/>
    </xf>
    <xf numFmtId="0" fontId="56" fillId="24" borderId="29" xfId="0" applyFont="1" applyFill="1" applyBorder="1"/>
    <xf numFmtId="0" fontId="56" fillId="24" borderId="29" xfId="0" applyFont="1" applyFill="1" applyBorder="1" applyAlignment="1">
      <alignment horizontal="center" wrapText="1"/>
    </xf>
    <xf numFmtId="0" fontId="56" fillId="24" borderId="1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0" fontId="56" fillId="24" borderId="35" xfId="0" applyFont="1" applyFill="1" applyBorder="1" applyAlignment="1">
      <alignment horizontal="center" wrapText="1"/>
    </xf>
    <xf numFmtId="0" fontId="32" fillId="0" borderId="81" xfId="89" applyFont="1" applyBorder="1"/>
    <xf numFmtId="0" fontId="32" fillId="0" borderId="81" xfId="89" applyFont="1" applyBorder="1" applyAlignment="1">
      <alignment horizontal="center"/>
    </xf>
    <xf numFmtId="0" fontId="32" fillId="0" borderId="82" xfId="90" applyFont="1" applyBorder="1"/>
    <xf numFmtId="0" fontId="32" fillId="0" borderId="83" xfId="89" applyFont="1" applyBorder="1"/>
    <xf numFmtId="0" fontId="32" fillId="0" borderId="83" xfId="89" applyFont="1" applyBorder="1" applyAlignment="1">
      <alignment horizontal="center"/>
    </xf>
    <xf numFmtId="185" fontId="32" fillId="0" borderId="83" xfId="34" applyNumberFormat="1" applyFont="1" applyBorder="1"/>
    <xf numFmtId="0" fontId="32" fillId="0" borderId="84" xfId="89" applyFont="1" applyBorder="1"/>
    <xf numFmtId="0" fontId="30" fillId="0" borderId="39" xfId="0" applyFont="1" applyBorder="1"/>
    <xf numFmtId="0" fontId="49" fillId="0" borderId="55" xfId="0" applyFont="1" applyBorder="1" applyAlignment="1">
      <alignment horizontal="center"/>
    </xf>
    <xf numFmtId="44" fontId="49" fillId="0" borderId="30" xfId="257" applyFont="1" applyBorder="1"/>
    <xf numFmtId="173" fontId="49" fillId="0" borderId="18" xfId="34" applyFont="1" applyBorder="1" applyAlignment="1">
      <alignment horizontal="center" vertical="center"/>
    </xf>
    <xf numFmtId="44" fontId="49" fillId="0" borderId="30" xfId="257" applyFont="1" applyBorder="1" applyAlignment="1">
      <alignment horizontal="center" vertical="center"/>
    </xf>
    <xf numFmtId="2" fontId="49" fillId="0" borderId="77" xfId="0" applyNumberFormat="1" applyFont="1" applyBorder="1" applyAlignment="1">
      <alignment horizontal="center"/>
    </xf>
    <xf numFmtId="43" fontId="30" fillId="0" borderId="0" xfId="0" applyNumberFormat="1" applyFont="1"/>
    <xf numFmtId="44" fontId="30" fillId="0" borderId="0" xfId="257" applyFont="1"/>
    <xf numFmtId="204" fontId="49" fillId="0" borderId="65" xfId="0" applyNumberFormat="1" applyFont="1" applyBorder="1" applyAlignment="1">
      <alignment vertical="center" wrapText="1"/>
    </xf>
    <xf numFmtId="0" fontId="60" fillId="0" borderId="89" xfId="0" applyFont="1" applyBorder="1" applyAlignment="1">
      <alignment horizontal="center" vertical="center"/>
    </xf>
    <xf numFmtId="0" fontId="60" fillId="0" borderId="90" xfId="0" applyFont="1" applyBorder="1" applyAlignment="1">
      <alignment horizontal="center" vertical="center"/>
    </xf>
    <xf numFmtId="7" fontId="49" fillId="0" borderId="18" xfId="258" applyNumberFormat="1" applyFont="1" applyFill="1" applyBorder="1" applyAlignment="1">
      <alignment horizontal="center" vertical="center" wrapText="1"/>
    </xf>
    <xf numFmtId="7" fontId="49" fillId="0" borderId="77" xfId="258" applyNumberFormat="1" applyFont="1" applyFill="1" applyBorder="1" applyAlignment="1">
      <alignment horizontal="center" vertical="center" wrapText="1"/>
    </xf>
    <xf numFmtId="2" fontId="60" fillId="0" borderId="89" xfId="0" applyNumberFormat="1" applyFont="1" applyBorder="1" applyAlignment="1">
      <alignment horizontal="center" vertical="center"/>
    </xf>
    <xf numFmtId="2" fontId="60" fillId="0" borderId="90" xfId="0" applyNumberFormat="1" applyFont="1" applyBorder="1" applyAlignment="1">
      <alignment horizontal="center" vertical="center"/>
    </xf>
    <xf numFmtId="0" fontId="51" fillId="24" borderId="58" xfId="73" applyFont="1" applyFill="1" applyBorder="1" applyAlignment="1">
      <alignment vertical="center"/>
    </xf>
    <xf numFmtId="206" fontId="49" fillId="0" borderId="18" xfId="258" applyNumberFormat="1" applyFont="1" applyFill="1" applyBorder="1" applyAlignment="1">
      <alignment horizontal="center" vertical="center" wrapText="1"/>
    </xf>
    <xf numFmtId="0" fontId="30" fillId="0" borderId="0" xfId="135" applyFont="1"/>
    <xf numFmtId="0" fontId="30" fillId="0" borderId="38" xfId="135" applyFont="1" applyBorder="1"/>
    <xf numFmtId="0" fontId="30" fillId="0" borderId="81" xfId="135" applyFont="1" applyBorder="1"/>
    <xf numFmtId="0" fontId="30" fillId="0" borderId="39" xfId="135" applyFont="1" applyBorder="1"/>
    <xf numFmtId="0" fontId="30" fillId="0" borderId="36" xfId="135" applyFont="1" applyBorder="1"/>
    <xf numFmtId="0" fontId="30" fillId="0" borderId="37" xfId="135" applyFont="1" applyBorder="1"/>
    <xf numFmtId="0" fontId="53" fillId="0" borderId="85" xfId="135" applyFont="1" applyBorder="1" applyAlignment="1">
      <alignment horizontal="left" vertical="center"/>
    </xf>
    <xf numFmtId="0" fontId="54" fillId="0" borderId="85" xfId="135" applyFont="1" applyBorder="1" applyAlignment="1">
      <alignment horizontal="left" vertical="center"/>
    </xf>
    <xf numFmtId="0" fontId="47" fillId="0" borderId="0" xfId="135" applyFont="1"/>
    <xf numFmtId="0" fontId="48" fillId="0" borderId="0" xfId="135" applyFont="1"/>
    <xf numFmtId="0" fontId="32" fillId="0" borderId="37" xfId="135" applyFont="1" applyBorder="1" applyAlignment="1">
      <alignment horizontal="center" wrapText="1"/>
    </xf>
    <xf numFmtId="0" fontId="49" fillId="0" borderId="0" xfId="135" applyFont="1"/>
    <xf numFmtId="0" fontId="51" fillId="0" borderId="59" xfId="135" applyFont="1" applyBorder="1" applyAlignment="1">
      <alignment horizontal="center"/>
    </xf>
    <xf numFmtId="0" fontId="51" fillId="0" borderId="0" xfId="135" applyFont="1" applyAlignment="1">
      <alignment horizontal="center"/>
    </xf>
    <xf numFmtId="0" fontId="43" fillId="0" borderId="37" xfId="135" applyFont="1" applyBorder="1" applyAlignment="1">
      <alignment horizontal="center" vertical="center"/>
    </xf>
    <xf numFmtId="0" fontId="49" fillId="0" borderId="63" xfId="135" applyFont="1" applyBorder="1" applyAlignment="1">
      <alignment horizontal="center"/>
    </xf>
    <xf numFmtId="0" fontId="51" fillId="0" borderId="55" xfId="135" applyFont="1" applyBorder="1" applyAlignment="1">
      <alignment horizontal="center"/>
    </xf>
    <xf numFmtId="0" fontId="49" fillId="0" borderId="55" xfId="135" applyFont="1" applyBorder="1" applyAlignment="1">
      <alignment vertical="center"/>
    </xf>
    <xf numFmtId="0" fontId="49" fillId="0" borderId="74" xfId="135" applyFont="1" applyBorder="1" applyAlignment="1">
      <alignment vertical="center"/>
    </xf>
    <xf numFmtId="0" fontId="43" fillId="0" borderId="37" xfId="135" applyFont="1" applyBorder="1" applyAlignment="1">
      <alignment vertical="center"/>
    </xf>
    <xf numFmtId="0" fontId="49" fillId="0" borderId="60" xfId="135" applyFont="1" applyBorder="1" applyAlignment="1">
      <alignment horizontal="center"/>
    </xf>
    <xf numFmtId="0" fontId="49" fillId="0" borderId="59" xfId="135" applyFont="1" applyBorder="1" applyAlignment="1">
      <alignment horizontal="right" vertical="center"/>
    </xf>
    <xf numFmtId="0" fontId="49" fillId="0" borderId="29" xfId="135" applyFont="1" applyBorder="1" applyAlignment="1">
      <alignment horizontal="center" vertical="center"/>
    </xf>
    <xf numFmtId="0" fontId="49" fillId="0" borderId="35" xfId="135" applyFont="1" applyBorder="1" applyAlignment="1">
      <alignment horizontal="center" vertical="center"/>
    </xf>
    <xf numFmtId="0" fontId="49" fillId="0" borderId="11" xfId="135" applyFont="1" applyBorder="1" applyAlignment="1">
      <alignment horizontal="center"/>
    </xf>
    <xf numFmtId="0" fontId="49" fillId="0" borderId="0" xfId="135" applyFont="1" applyAlignment="1">
      <alignment horizontal="right" vertical="center"/>
    </xf>
    <xf numFmtId="1" fontId="49" fillId="0" borderId="18" xfId="135" applyNumberFormat="1" applyFont="1" applyBorder="1" applyAlignment="1">
      <alignment horizontal="center" vertical="center"/>
    </xf>
    <xf numFmtId="1" fontId="49" fillId="0" borderId="30" xfId="135" applyNumberFormat="1" applyFont="1" applyBorder="1" applyAlignment="1">
      <alignment horizontal="center" vertical="center"/>
    </xf>
    <xf numFmtId="1" fontId="43" fillId="0" borderId="37" xfId="135" applyNumberFormat="1" applyFont="1" applyBorder="1" applyAlignment="1">
      <alignment horizontal="center" vertical="center"/>
    </xf>
    <xf numFmtId="1" fontId="49" fillId="0" borderId="12" xfId="135" applyNumberFormat="1" applyFont="1" applyBorder="1" applyAlignment="1">
      <alignment horizontal="center" vertical="center"/>
    </xf>
    <xf numFmtId="0" fontId="49" fillId="0" borderId="73" xfId="135" applyFont="1" applyBorder="1" applyAlignment="1">
      <alignment horizontal="left"/>
    </xf>
    <xf numFmtId="0" fontId="49" fillId="0" borderId="56" xfId="135" applyFont="1" applyBorder="1" applyAlignment="1">
      <alignment horizontal="center"/>
    </xf>
    <xf numFmtId="0" fontId="49" fillId="0" borderId="72" xfId="135" applyFont="1" applyBorder="1" applyAlignment="1">
      <alignment horizontal="center"/>
    </xf>
    <xf numFmtId="0" fontId="43" fillId="0" borderId="37" xfId="135" applyFont="1" applyBorder="1" applyAlignment="1">
      <alignment horizontal="center"/>
    </xf>
    <xf numFmtId="0" fontId="49" fillId="0" borderId="27" xfId="135" applyFont="1" applyBorder="1"/>
    <xf numFmtId="0" fontId="49" fillId="0" borderId="31" xfId="135" applyFont="1" applyBorder="1"/>
    <xf numFmtId="0" fontId="49" fillId="0" borderId="70" xfId="135" applyFont="1" applyBorder="1"/>
    <xf numFmtId="0" fontId="49" fillId="0" borderId="60" xfId="135" applyFont="1" applyBorder="1"/>
    <xf numFmtId="0" fontId="49" fillId="0" borderId="59" xfId="135" applyFont="1" applyBorder="1"/>
    <xf numFmtId="0" fontId="49" fillId="0" borderId="58" xfId="135" applyFont="1" applyBorder="1"/>
    <xf numFmtId="0" fontId="42" fillId="0" borderId="37" xfId="135" applyFont="1" applyBorder="1" applyAlignment="1" applyProtection="1">
      <alignment horizontal="center"/>
      <protection locked="0"/>
    </xf>
    <xf numFmtId="0" fontId="49" fillId="0" borderId="11" xfId="135" applyFont="1" applyBorder="1"/>
    <xf numFmtId="0" fontId="49" fillId="0" borderId="12" xfId="135" applyFont="1" applyBorder="1"/>
    <xf numFmtId="0" fontId="56" fillId="24" borderId="71" xfId="135" applyFont="1" applyFill="1" applyBorder="1" applyAlignment="1">
      <alignment horizontal="center" vertical="center"/>
    </xf>
    <xf numFmtId="0" fontId="42" fillId="0" borderId="37" xfId="135" applyFont="1" applyBorder="1" applyAlignment="1">
      <alignment horizontal="center" vertical="center"/>
    </xf>
    <xf numFmtId="0" fontId="49" fillId="24" borderId="69" xfId="135" applyFont="1" applyFill="1" applyBorder="1" applyAlignment="1">
      <alignment horizontal="center" vertical="center"/>
    </xf>
    <xf numFmtId="4" fontId="49" fillId="24" borderId="69" xfId="135" applyNumberFormat="1" applyFont="1" applyFill="1" applyBorder="1" applyAlignment="1">
      <alignment horizontal="center" vertical="center"/>
    </xf>
    <xf numFmtId="4" fontId="30" fillId="0" borderId="37" xfId="135" applyNumberFormat="1" applyFont="1" applyBorder="1" applyAlignment="1">
      <alignment horizontal="center" vertical="center"/>
    </xf>
    <xf numFmtId="0" fontId="42" fillId="0" borderId="37" xfId="135" applyFont="1" applyBorder="1" applyAlignment="1">
      <alignment horizontal="left" vertical="center"/>
    </xf>
    <xf numFmtId="0" fontId="56" fillId="24" borderId="46" xfId="135" applyFont="1" applyFill="1" applyBorder="1" applyAlignment="1">
      <alignment horizontal="center"/>
    </xf>
    <xf numFmtId="0" fontId="56" fillId="24" borderId="29" xfId="135" applyFont="1" applyFill="1" applyBorder="1" applyAlignment="1">
      <alignment horizontal="center"/>
    </xf>
    <xf numFmtId="0" fontId="56" fillId="24" borderId="35" xfId="135" applyFont="1" applyFill="1" applyBorder="1" applyAlignment="1">
      <alignment horizontal="center"/>
    </xf>
    <xf numFmtId="0" fontId="42" fillId="0" borderId="37" xfId="135" applyFont="1" applyBorder="1" applyAlignment="1">
      <alignment horizontal="center"/>
    </xf>
    <xf numFmtId="0" fontId="49" fillId="0" borderId="21" xfId="135" applyFont="1" applyBorder="1"/>
    <xf numFmtId="0" fontId="49" fillId="0" borderId="22" xfId="135" applyFont="1" applyBorder="1"/>
    <xf numFmtId="0" fontId="49" fillId="0" borderId="23" xfId="135" applyFont="1" applyBorder="1"/>
    <xf numFmtId="44" fontId="49" fillId="0" borderId="30" xfId="259" applyFont="1" applyBorder="1"/>
    <xf numFmtId="0" fontId="49" fillId="0" borderId="65" xfId="135" applyFont="1" applyBorder="1"/>
    <xf numFmtId="173" fontId="49" fillId="0" borderId="61" xfId="135" applyNumberFormat="1" applyFont="1" applyBorder="1"/>
    <xf numFmtId="173" fontId="30" fillId="0" borderId="37" xfId="135" applyNumberFormat="1" applyFont="1" applyBorder="1"/>
    <xf numFmtId="0" fontId="56" fillId="24" borderId="16" xfId="135" applyFont="1" applyFill="1" applyBorder="1" applyAlignment="1">
      <alignment horizontal="center"/>
    </xf>
    <xf numFmtId="0" fontId="49" fillId="0" borderId="22" xfId="135" applyFont="1" applyBorder="1" applyAlignment="1">
      <alignment horizontal="center"/>
    </xf>
    <xf numFmtId="174" fontId="4" fillId="0" borderId="25" xfId="135" applyNumberFormat="1" applyBorder="1" applyAlignment="1" applyProtection="1">
      <alignment horizontal="center" vertical="center" wrapText="1"/>
      <protection locked="0"/>
    </xf>
    <xf numFmtId="0" fontId="49" fillId="0" borderId="55" xfId="135" applyFont="1" applyBorder="1" applyAlignment="1">
      <alignment horizontal="center"/>
    </xf>
    <xf numFmtId="174" fontId="4" fillId="25" borderId="18" xfId="135" applyNumberFormat="1" applyFill="1" applyBorder="1" applyAlignment="1" applyProtection="1">
      <alignment horizontal="center" vertical="center" wrapText="1"/>
      <protection locked="0"/>
    </xf>
    <xf numFmtId="0" fontId="49" fillId="0" borderId="63" xfId="135" applyFont="1" applyBorder="1"/>
    <xf numFmtId="0" fontId="49" fillId="0" borderId="55" xfId="135" applyFont="1" applyBorder="1"/>
    <xf numFmtId="0" fontId="49" fillId="0" borderId="20" xfId="135" applyFont="1" applyBorder="1"/>
    <xf numFmtId="0" fontId="56" fillId="24" borderId="29" xfId="135" applyFont="1" applyFill="1" applyBorder="1" applyAlignment="1">
      <alignment horizontal="center" wrapText="1"/>
    </xf>
    <xf numFmtId="0" fontId="56" fillId="24" borderId="16" xfId="135" applyFont="1" applyFill="1" applyBorder="1" applyAlignment="1">
      <alignment horizontal="center" wrapText="1"/>
    </xf>
    <xf numFmtId="0" fontId="56" fillId="24" borderId="29" xfId="135" applyFont="1" applyFill="1" applyBorder="1"/>
    <xf numFmtId="2" fontId="49" fillId="0" borderId="18" xfId="135" applyNumberFormat="1" applyFont="1" applyBorder="1" applyAlignment="1">
      <alignment horizontal="center"/>
    </xf>
    <xf numFmtId="2" fontId="49" fillId="0" borderId="22" xfId="135" applyNumberFormat="1" applyFont="1" applyBorder="1" applyAlignment="1">
      <alignment horizontal="center"/>
    </xf>
    <xf numFmtId="189" fontId="49" fillId="0" borderId="18" xfId="135" applyNumberFormat="1" applyFont="1" applyBorder="1" applyAlignment="1">
      <alignment horizontal="center"/>
    </xf>
    <xf numFmtId="0" fontId="49" fillId="0" borderId="64" xfId="135" applyFont="1" applyBorder="1"/>
    <xf numFmtId="0" fontId="49" fillId="0" borderId="14" xfId="135" applyFont="1" applyBorder="1"/>
    <xf numFmtId="0" fontId="56" fillId="24" borderId="17" xfId="135" applyFont="1" applyFill="1" applyBorder="1" applyAlignment="1">
      <alignment horizontal="center" wrapText="1"/>
    </xf>
    <xf numFmtId="0" fontId="56" fillId="24" borderId="35" xfId="135" applyFont="1" applyFill="1" applyBorder="1" applyAlignment="1">
      <alignment horizontal="center" wrapText="1"/>
    </xf>
    <xf numFmtId="0" fontId="42" fillId="0" borderId="37" xfId="135" applyFont="1" applyBorder="1" applyAlignment="1">
      <alignment horizontal="center" wrapText="1"/>
    </xf>
    <xf numFmtId="0" fontId="49" fillId="0" borderId="21" xfId="135" applyFont="1" applyBorder="1" applyAlignment="1">
      <alignment horizontal="left"/>
    </xf>
    <xf numFmtId="0" fontId="49" fillId="0" borderId="22" xfId="135" applyFont="1" applyBorder="1" applyAlignment="1">
      <alignment horizontal="left"/>
    </xf>
    <xf numFmtId="204" fontId="4" fillId="0" borderId="25" xfId="135" applyNumberFormat="1" applyBorder="1" applyAlignment="1" applyProtection="1">
      <alignment horizontal="right" vertical="center"/>
      <protection locked="0"/>
    </xf>
    <xf numFmtId="204" fontId="4" fillId="0" borderId="25" xfId="260" applyNumberFormat="1" applyFont="1" applyFill="1" applyBorder="1" applyAlignment="1" applyProtection="1">
      <alignment horizontal="right" vertical="center"/>
      <protection locked="0"/>
    </xf>
    <xf numFmtId="204" fontId="4" fillId="0" borderId="18" xfId="135" applyNumberFormat="1" applyBorder="1" applyAlignment="1" applyProtection="1">
      <alignment horizontal="right" vertical="center"/>
      <protection locked="0"/>
    </xf>
    <xf numFmtId="204" fontId="4" fillId="0" borderId="18" xfId="260" applyNumberFormat="1" applyFont="1" applyFill="1" applyBorder="1" applyAlignment="1" applyProtection="1">
      <alignment horizontal="right" vertical="center"/>
      <protection locked="0"/>
    </xf>
    <xf numFmtId="168" fontId="49" fillId="0" borderId="25" xfId="135" applyNumberFormat="1" applyFont="1" applyBorder="1" applyAlignment="1">
      <alignment horizontal="center" wrapText="1"/>
    </xf>
    <xf numFmtId="168" fontId="49" fillId="24" borderId="61" xfId="135" applyNumberFormat="1" applyFont="1" applyFill="1" applyBorder="1"/>
    <xf numFmtId="168" fontId="30" fillId="0" borderId="37" xfId="135" applyNumberFormat="1" applyFont="1" applyBorder="1"/>
    <xf numFmtId="44" fontId="30" fillId="0" borderId="0" xfId="259" applyFont="1"/>
    <xf numFmtId="43" fontId="30" fillId="0" borderId="0" xfId="135" applyNumberFormat="1" applyFont="1"/>
    <xf numFmtId="0" fontId="51" fillId="24" borderId="35" xfId="135" applyFont="1" applyFill="1" applyBorder="1" applyAlignment="1">
      <alignment horizontal="center" wrapText="1"/>
    </xf>
    <xf numFmtId="43" fontId="49" fillId="0" borderId="61" xfId="135" applyNumberFormat="1" applyFont="1" applyBorder="1"/>
    <xf numFmtId="43" fontId="30" fillId="0" borderId="37" xfId="135" applyNumberFormat="1" applyFont="1" applyBorder="1"/>
    <xf numFmtId="43" fontId="49" fillId="24" borderId="61" xfId="135" applyNumberFormat="1" applyFont="1" applyFill="1" applyBorder="1"/>
    <xf numFmtId="0" fontId="49" fillId="0" borderId="56" xfId="135" applyFont="1" applyBorder="1"/>
    <xf numFmtId="0" fontId="31" fillId="0" borderId="37" xfId="135" applyFont="1" applyBorder="1"/>
    <xf numFmtId="0" fontId="49" fillId="0" borderId="0" xfId="135" applyFont="1" applyAlignment="1">
      <alignment horizontal="center"/>
    </xf>
    <xf numFmtId="0" fontId="49" fillId="0" borderId="12" xfId="135" applyFont="1" applyBorder="1" applyAlignment="1">
      <alignment horizontal="center"/>
    </xf>
    <xf numFmtId="0" fontId="30" fillId="0" borderId="37" xfId="135" applyFont="1" applyBorder="1" applyAlignment="1">
      <alignment horizontal="center"/>
    </xf>
    <xf numFmtId="0" fontId="51" fillId="0" borderId="21" xfId="135" applyFont="1" applyBorder="1"/>
    <xf numFmtId="0" fontId="49" fillId="0" borderId="57" xfId="135" applyFont="1" applyBorder="1"/>
    <xf numFmtId="0" fontId="51" fillId="0" borderId="11" xfId="135" applyFont="1" applyBorder="1" applyAlignment="1">
      <alignment horizontal="left"/>
    </xf>
    <xf numFmtId="0" fontId="41" fillId="0" borderId="37" xfId="135" applyFont="1" applyBorder="1" applyAlignment="1">
      <alignment wrapText="1"/>
    </xf>
    <xf numFmtId="0" fontId="49" fillId="0" borderId="0" xfId="135" applyFont="1" applyAlignment="1">
      <alignment horizontal="left"/>
    </xf>
    <xf numFmtId="0" fontId="49" fillId="0" borderId="11" xfId="135" applyFont="1" applyBorder="1" applyAlignment="1">
      <alignment horizontal="left"/>
    </xf>
    <xf numFmtId="0" fontId="32" fillId="0" borderId="37" xfId="135" applyFont="1" applyBorder="1" applyAlignment="1">
      <alignment horizontal="right"/>
    </xf>
    <xf numFmtId="0" fontId="30" fillId="0" borderId="82" xfId="135" applyFont="1" applyBorder="1"/>
    <xf numFmtId="0" fontId="30" fillId="0" borderId="83" xfId="135" applyFont="1" applyBorder="1"/>
    <xf numFmtId="0" fontId="30" fillId="0" borderId="84" xfId="135" applyFont="1" applyBorder="1"/>
    <xf numFmtId="0" fontId="51" fillId="0" borderId="21" xfId="128" applyFont="1" applyBorder="1" applyAlignment="1">
      <alignment horizontal="left" vertical="center"/>
    </xf>
    <xf numFmtId="0" fontId="51" fillId="0" borderId="22" xfId="128" applyFont="1" applyBorder="1" applyAlignment="1">
      <alignment horizontal="left" vertical="center"/>
    </xf>
    <xf numFmtId="0" fontId="51" fillId="0" borderId="23" xfId="128" applyFont="1" applyBorder="1" applyAlignment="1">
      <alignment horizontal="left" vertical="center"/>
    </xf>
    <xf numFmtId="0" fontId="43" fillId="0" borderId="85" xfId="89" applyFont="1" applyBorder="1" applyAlignment="1">
      <alignment horizontal="center" wrapText="1"/>
    </xf>
    <xf numFmtId="0" fontId="51" fillId="0" borderId="14" xfId="130" applyFont="1" applyBorder="1" applyAlignment="1">
      <alignment horizontal="center"/>
    </xf>
    <xf numFmtId="0" fontId="51" fillId="0" borderId="0" xfId="130" applyFont="1" applyAlignment="1">
      <alignment horizontal="center" vertical="top"/>
    </xf>
    <xf numFmtId="0" fontId="49" fillId="27" borderId="52" xfId="89" applyFont="1" applyFill="1" applyBorder="1" applyAlignment="1">
      <alignment horizontal="left" vertical="center" wrapText="1"/>
    </xf>
    <xf numFmtId="0" fontId="49" fillId="27" borderId="25" xfId="89" applyFont="1" applyFill="1" applyBorder="1" applyAlignment="1">
      <alignment horizontal="left" vertical="center" wrapText="1"/>
    </xf>
    <xf numFmtId="0" fontId="49" fillId="27" borderId="47" xfId="89" applyFont="1" applyFill="1" applyBorder="1" applyAlignment="1">
      <alignment horizontal="left" vertical="center" wrapText="1"/>
    </xf>
    <xf numFmtId="0" fontId="49" fillId="27" borderId="33" xfId="89" applyFont="1" applyFill="1" applyBorder="1" applyAlignment="1">
      <alignment horizontal="left" vertical="center" wrapText="1"/>
    </xf>
    <xf numFmtId="0" fontId="49" fillId="27" borderId="18" xfId="89" applyFont="1" applyFill="1" applyBorder="1" applyAlignment="1">
      <alignment horizontal="left" vertical="center" wrapText="1"/>
    </xf>
    <xf numFmtId="0" fontId="49" fillId="27" borderId="30" xfId="89" applyFont="1" applyFill="1" applyBorder="1" applyAlignment="1">
      <alignment horizontal="left" vertical="center" wrapText="1"/>
    </xf>
    <xf numFmtId="0" fontId="49" fillId="26" borderId="21" xfId="89" applyFont="1" applyFill="1" applyBorder="1" applyAlignment="1">
      <alignment horizontal="center" vertical="center" wrapText="1"/>
    </xf>
    <xf numFmtId="0" fontId="49" fillId="26" borderId="22" xfId="89" applyFont="1" applyFill="1" applyBorder="1" applyAlignment="1">
      <alignment horizontal="center" vertical="center" wrapText="1"/>
    </xf>
    <xf numFmtId="0" fontId="49" fillId="26" borderId="57" xfId="89" applyFont="1" applyFill="1" applyBorder="1" applyAlignment="1">
      <alignment horizontal="center" vertical="center" wrapText="1"/>
    </xf>
    <xf numFmtId="0" fontId="49" fillId="26" borderId="33" xfId="130" applyFont="1" applyFill="1" applyBorder="1" applyAlignment="1">
      <alignment vertical="center" wrapText="1"/>
    </xf>
    <xf numFmtId="0" fontId="49" fillId="26" borderId="18" xfId="130" applyFont="1" applyFill="1" applyBorder="1" applyAlignment="1">
      <alignment vertical="center" wrapText="1"/>
    </xf>
    <xf numFmtId="0" fontId="51" fillId="24" borderId="13" xfId="73" applyFont="1" applyFill="1" applyBorder="1" applyAlignment="1">
      <alignment horizontal="left" vertical="center"/>
    </xf>
    <xf numFmtId="0" fontId="51" fillId="24" borderId="14" xfId="73" applyFont="1" applyFill="1" applyBorder="1" applyAlignment="1">
      <alignment horizontal="left" vertical="center"/>
    </xf>
    <xf numFmtId="0" fontId="51" fillId="24" borderId="15" xfId="73" applyFont="1" applyFill="1" applyBorder="1" applyAlignment="1">
      <alignment horizontal="left" vertical="center"/>
    </xf>
    <xf numFmtId="0" fontId="56" fillId="24" borderId="41" xfId="73" applyFont="1" applyFill="1" applyBorder="1" applyAlignment="1">
      <alignment horizontal="right" vertical="center"/>
    </xf>
    <xf numFmtId="0" fontId="51" fillId="24" borderId="43" xfId="73" applyFont="1" applyFill="1" applyBorder="1" applyAlignment="1">
      <alignment horizontal="right" vertical="center"/>
    </xf>
    <xf numFmtId="0" fontId="51" fillId="24" borderId="53" xfId="73" applyFont="1" applyFill="1" applyBorder="1" applyAlignment="1">
      <alignment horizontal="right" vertical="center"/>
    </xf>
    <xf numFmtId="3" fontId="51" fillId="26" borderId="25" xfId="130" applyNumberFormat="1" applyFont="1" applyFill="1" applyBorder="1" applyAlignment="1">
      <alignment horizontal="center" vertical="center" wrapText="1"/>
    </xf>
    <xf numFmtId="3" fontId="51" fillId="26" borderId="18" xfId="130" applyNumberFormat="1" applyFont="1" applyFill="1" applyBorder="1" applyAlignment="1">
      <alignment horizontal="center" vertical="center"/>
    </xf>
    <xf numFmtId="0" fontId="49" fillId="0" borderId="16" xfId="79" applyFont="1" applyBorder="1" applyAlignment="1">
      <alignment horizontal="center" vertical="center"/>
    </xf>
    <xf numFmtId="0" fontId="49" fillId="0" borderId="26" xfId="79" applyFont="1" applyBorder="1" applyAlignment="1">
      <alignment horizontal="center" vertical="center"/>
    </xf>
    <xf numFmtId="0" fontId="51" fillId="25" borderId="29" xfId="73" applyFont="1" applyFill="1" applyBorder="1" applyAlignment="1">
      <alignment horizontal="center" vertical="center" wrapText="1"/>
    </xf>
    <xf numFmtId="0" fontId="51" fillId="25" borderId="20" xfId="73" applyFont="1" applyFill="1" applyBorder="1" applyAlignment="1">
      <alignment horizontal="center" vertical="center" wrapText="1"/>
    </xf>
    <xf numFmtId="4" fontId="51" fillId="25" borderId="29" xfId="73" applyNumberFormat="1" applyFont="1" applyFill="1" applyBorder="1" applyAlignment="1">
      <alignment horizontal="center" vertical="center" wrapText="1"/>
    </xf>
    <xf numFmtId="4" fontId="51" fillId="25" borderId="20" xfId="73" applyNumberFormat="1" applyFont="1" applyFill="1" applyBorder="1" applyAlignment="1">
      <alignment horizontal="center" vertical="center" wrapText="1"/>
    </xf>
    <xf numFmtId="4" fontId="51" fillId="25" borderId="35" xfId="73" applyNumberFormat="1" applyFont="1" applyFill="1" applyBorder="1" applyAlignment="1">
      <alignment horizontal="center" vertical="center" wrapText="1"/>
    </xf>
    <xf numFmtId="4" fontId="51" fillId="25" borderId="42" xfId="73" applyNumberFormat="1" applyFont="1" applyFill="1" applyBorder="1" applyAlignment="1">
      <alignment horizontal="center" vertical="center" wrapText="1"/>
    </xf>
    <xf numFmtId="0" fontId="51" fillId="25" borderId="32" xfId="73" applyFont="1" applyFill="1" applyBorder="1" applyAlignment="1">
      <alignment horizontal="center" vertical="center" wrapText="1"/>
    </xf>
    <xf numFmtId="0" fontId="51" fillId="25" borderId="48" xfId="73" applyFont="1" applyFill="1" applyBorder="1" applyAlignment="1">
      <alignment horizontal="center" vertical="center" wrapText="1"/>
    </xf>
    <xf numFmtId="0" fontId="51" fillId="0" borderId="29" xfId="126" applyFont="1" applyBorder="1" applyAlignment="1">
      <alignment horizontal="center" vertical="center" wrapText="1"/>
    </xf>
    <xf numFmtId="0" fontId="51" fillId="0" borderId="46" xfId="126" applyFont="1" applyBorder="1" applyAlignment="1">
      <alignment horizontal="center" vertical="center" wrapText="1"/>
    </xf>
    <xf numFmtId="0" fontId="49" fillId="25" borderId="20" xfId="130" applyFont="1" applyFill="1" applyBorder="1" applyAlignment="1">
      <alignment horizontal="center" vertical="center" wrapText="1"/>
    </xf>
    <xf numFmtId="0" fontId="49" fillId="25" borderId="42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 wrapText="1"/>
    </xf>
    <xf numFmtId="0" fontId="51" fillId="26" borderId="18" xfId="130" applyFont="1" applyFill="1" applyBorder="1" applyAlignment="1">
      <alignment horizontal="center" vertical="center"/>
    </xf>
    <xf numFmtId="3" fontId="51" fillId="26" borderId="18" xfId="130" applyNumberFormat="1" applyFont="1" applyFill="1" applyBorder="1" applyAlignment="1">
      <alignment horizontal="center" vertical="center" wrapText="1"/>
    </xf>
    <xf numFmtId="0" fontId="52" fillId="0" borderId="85" xfId="89" applyFont="1" applyBorder="1" applyAlignment="1">
      <alignment horizontal="center" wrapText="1"/>
    </xf>
    <xf numFmtId="0" fontId="51" fillId="0" borderId="0" xfId="130" applyFont="1" applyAlignment="1">
      <alignment horizontal="center" vertical="center"/>
    </xf>
    <xf numFmtId="0" fontId="49" fillId="27" borderId="32" xfId="89" applyFont="1" applyFill="1" applyBorder="1" applyAlignment="1">
      <alignment horizontal="left" wrapText="1"/>
    </xf>
    <xf numFmtId="0" fontId="49" fillId="27" borderId="29" xfId="89" applyFont="1" applyFill="1" applyBorder="1" applyAlignment="1">
      <alignment horizontal="left" wrapText="1"/>
    </xf>
    <xf numFmtId="0" fontId="49" fillId="27" borderId="35" xfId="89" applyFont="1" applyFill="1" applyBorder="1" applyAlignment="1">
      <alignment horizontal="left" wrapText="1"/>
    </xf>
    <xf numFmtId="0" fontId="49" fillId="27" borderId="48" xfId="89" applyFont="1" applyFill="1" applyBorder="1" applyAlignment="1">
      <alignment horizontal="left" wrapText="1"/>
    </xf>
    <xf numFmtId="0" fontId="49" fillId="27" borderId="20" xfId="89" applyFont="1" applyFill="1" applyBorder="1" applyAlignment="1">
      <alignment horizontal="left" wrapText="1"/>
    </xf>
    <xf numFmtId="0" fontId="49" fillId="27" borderId="42" xfId="89" applyFont="1" applyFill="1" applyBorder="1" applyAlignment="1">
      <alignment horizontal="left" wrapText="1"/>
    </xf>
    <xf numFmtId="0" fontId="49" fillId="26" borderId="73" xfId="89" applyFont="1" applyFill="1" applyBorder="1" applyAlignment="1">
      <alignment horizontal="center" wrapText="1"/>
    </xf>
    <xf numFmtId="0" fontId="49" fillId="26" borderId="56" xfId="89" applyFont="1" applyFill="1" applyBorder="1" applyAlignment="1">
      <alignment horizontal="center" wrapText="1"/>
    </xf>
    <xf numFmtId="0" fontId="49" fillId="26" borderId="72" xfId="89" applyFont="1" applyFill="1" applyBorder="1" applyAlignment="1">
      <alignment horizontal="center" wrapText="1"/>
    </xf>
    <xf numFmtId="0" fontId="56" fillId="24" borderId="43" xfId="73" applyFont="1" applyFill="1" applyBorder="1" applyAlignment="1">
      <alignment horizontal="right" vertical="center"/>
    </xf>
    <xf numFmtId="0" fontId="56" fillId="24" borderId="53" xfId="73" applyFont="1" applyFill="1" applyBorder="1" applyAlignment="1">
      <alignment horizontal="right" vertical="center"/>
    </xf>
    <xf numFmtId="0" fontId="49" fillId="0" borderId="34" xfId="128" applyFont="1" applyBorder="1" applyAlignment="1">
      <alignment horizontal="center" vertical="center" wrapText="1"/>
    </xf>
    <xf numFmtId="0" fontId="49" fillId="0" borderId="16" xfId="128" applyFont="1" applyBorder="1" applyAlignment="1">
      <alignment horizontal="center" vertical="center" wrapText="1"/>
    </xf>
    <xf numFmtId="0" fontId="49" fillId="0" borderId="17" xfId="128" applyFont="1" applyBorder="1" applyAlignment="1">
      <alignment horizontal="center" vertical="center" wrapText="1"/>
    </xf>
    <xf numFmtId="0" fontId="49" fillId="25" borderId="77" xfId="130" applyFont="1" applyFill="1" applyBorder="1" applyAlignment="1">
      <alignment horizontal="center" vertical="center" wrapText="1"/>
    </xf>
    <xf numFmtId="0" fontId="49" fillId="25" borderId="76" xfId="130" applyFont="1" applyFill="1" applyBorder="1" applyAlignment="1">
      <alignment horizontal="center" vertical="center" wrapText="1"/>
    </xf>
    <xf numFmtId="0" fontId="43" fillId="0" borderId="85" xfId="0" applyFont="1" applyBorder="1" applyAlignment="1">
      <alignment horizontal="center" wrapText="1"/>
    </xf>
    <xf numFmtId="0" fontId="49" fillId="27" borderId="18" xfId="0" applyFont="1" applyFill="1" applyBorder="1" applyAlignment="1">
      <alignment horizontal="center" vertical="center" wrapText="1"/>
    </xf>
    <xf numFmtId="0" fontId="50" fillId="0" borderId="80" xfId="256" applyFont="1" applyBorder="1" applyAlignment="1" applyProtection="1">
      <alignment horizontal="center"/>
    </xf>
    <xf numFmtId="0" fontId="50" fillId="0" borderId="51" xfId="256" applyFont="1" applyBorder="1" applyAlignment="1" applyProtection="1">
      <alignment horizontal="center"/>
    </xf>
    <xf numFmtId="0" fontId="51" fillId="0" borderId="78" xfId="0" applyFont="1" applyBorder="1" applyAlignment="1">
      <alignment horizontal="center"/>
    </xf>
    <xf numFmtId="0" fontId="51" fillId="0" borderId="59" xfId="0" applyFont="1" applyBorder="1" applyAlignment="1">
      <alignment horizontal="center"/>
    </xf>
    <xf numFmtId="0" fontId="51" fillId="0" borderId="79" xfId="0" applyFont="1" applyBorder="1" applyAlignment="1">
      <alignment horizontal="center"/>
    </xf>
    <xf numFmtId="0" fontId="49" fillId="0" borderId="78" xfId="255" applyFont="1" applyBorder="1" applyAlignment="1">
      <alignment horizontal="center" vertical="center"/>
    </xf>
    <xf numFmtId="0" fontId="49" fillId="0" borderId="59" xfId="255" applyFont="1" applyBorder="1" applyAlignment="1">
      <alignment horizontal="center" vertical="center"/>
    </xf>
    <xf numFmtId="0" fontId="49" fillId="0" borderId="58" xfId="255" applyFont="1" applyBorder="1" applyAlignment="1">
      <alignment horizontal="center" vertical="center"/>
    </xf>
    <xf numFmtId="0" fontId="49" fillId="0" borderId="68" xfId="255" applyFont="1" applyBorder="1" applyAlignment="1">
      <alignment horizontal="center" vertical="center"/>
    </xf>
    <xf numFmtId="0" fontId="49" fillId="0" borderId="56" xfId="255" applyFont="1" applyBorder="1" applyAlignment="1">
      <alignment horizontal="center" vertical="center"/>
    </xf>
    <xf numFmtId="0" fontId="49" fillId="0" borderId="72" xfId="255" applyFont="1" applyBorder="1" applyAlignment="1">
      <alignment horizontal="center" vertical="center"/>
    </xf>
    <xf numFmtId="0" fontId="51" fillId="0" borderId="75" xfId="0" applyFont="1" applyBorder="1" applyAlignment="1">
      <alignment horizontal="center"/>
    </xf>
    <xf numFmtId="0" fontId="51" fillId="0" borderId="0" xfId="0" applyFont="1" applyAlignment="1">
      <alignment horizontal="center"/>
    </xf>
    <xf numFmtId="0" fontId="51" fillId="0" borderId="45" xfId="0" applyFont="1" applyBorder="1" applyAlignment="1">
      <alignment horizontal="center"/>
    </xf>
    <xf numFmtId="0" fontId="49" fillId="0" borderId="77" xfId="255" applyFont="1" applyBorder="1" applyAlignment="1">
      <alignment horizontal="center" vertical="center"/>
    </xf>
    <xf numFmtId="0" fontId="49" fillId="0" borderId="25" xfId="0" applyFont="1" applyBorder="1" applyAlignment="1">
      <alignment horizontal="center" vertical="center"/>
    </xf>
    <xf numFmtId="0" fontId="49" fillId="0" borderId="66" xfId="255" applyFont="1" applyBorder="1" applyAlignment="1">
      <alignment horizontal="center" vertical="center"/>
    </xf>
    <xf numFmtId="0" fontId="49" fillId="0" borderId="55" xfId="255" applyFont="1" applyBorder="1" applyAlignment="1">
      <alignment horizontal="center" vertical="center"/>
    </xf>
    <xf numFmtId="0" fontId="49" fillId="0" borderId="74" xfId="255" applyFont="1" applyBorder="1" applyAlignment="1">
      <alignment horizontal="center" vertical="center"/>
    </xf>
    <xf numFmtId="0" fontId="49" fillId="0" borderId="68" xfId="0" applyFont="1" applyBorder="1" applyAlignment="1">
      <alignment horizontal="center" vertical="center"/>
    </xf>
    <xf numFmtId="0" fontId="49" fillId="0" borderId="56" xfId="0" applyFont="1" applyBorder="1" applyAlignment="1">
      <alignment horizontal="center" vertical="center"/>
    </xf>
    <xf numFmtId="0" fontId="49" fillId="0" borderId="72" xfId="0" applyFont="1" applyBorder="1" applyAlignment="1">
      <alignment horizontal="center" vertical="center"/>
    </xf>
    <xf numFmtId="0" fontId="51" fillId="0" borderId="75" xfId="0" applyFont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1" fillId="0" borderId="45" xfId="0" applyFont="1" applyBorder="1" applyAlignment="1">
      <alignment horizontal="center" vertical="center" wrapText="1"/>
    </xf>
    <xf numFmtId="0" fontId="49" fillId="0" borderId="49" xfId="255" applyFont="1" applyBorder="1" applyAlignment="1">
      <alignment horizontal="center" vertical="center"/>
    </xf>
    <xf numFmtId="0" fontId="49" fillId="0" borderId="76" xfId="255" applyFont="1" applyBorder="1" applyAlignment="1">
      <alignment horizontal="center" vertical="center"/>
    </xf>
    <xf numFmtId="0" fontId="49" fillId="0" borderId="50" xfId="255" applyFont="1" applyBorder="1" applyAlignment="1">
      <alignment horizontal="center" vertical="center"/>
    </xf>
    <xf numFmtId="0" fontId="49" fillId="0" borderId="21" xfId="0" applyFont="1" applyBorder="1"/>
    <xf numFmtId="0" fontId="49" fillId="0" borderId="22" xfId="0" applyFont="1" applyBorder="1"/>
    <xf numFmtId="0" fontId="49" fillId="0" borderId="23" xfId="0" applyFont="1" applyBorder="1"/>
    <xf numFmtId="0" fontId="49" fillId="0" borderId="19" xfId="0" applyFont="1" applyBorder="1"/>
    <xf numFmtId="0" fontId="49" fillId="0" borderId="19" xfId="0" applyFont="1" applyBorder="1" applyAlignment="1">
      <alignment horizontal="center" vertical="center"/>
    </xf>
    <xf numFmtId="0" fontId="49" fillId="0" borderId="23" xfId="0" applyFont="1" applyBorder="1" applyAlignment="1">
      <alignment horizontal="center" vertical="center"/>
    </xf>
    <xf numFmtId="0" fontId="51" fillId="0" borderId="11" xfId="0" applyFont="1" applyBorder="1" applyAlignment="1">
      <alignment horizontal="right" vertical="center"/>
    </xf>
    <xf numFmtId="0" fontId="51" fillId="0" borderId="0" xfId="0" applyFont="1" applyAlignment="1">
      <alignment horizontal="right" vertical="center"/>
    </xf>
    <xf numFmtId="0" fontId="51" fillId="0" borderId="60" xfId="0" applyFont="1" applyBorder="1" applyAlignment="1" applyProtection="1">
      <alignment horizontal="center"/>
      <protection locked="0"/>
    </xf>
    <xf numFmtId="0" fontId="51" fillId="0" borderId="59" xfId="0" applyFont="1" applyBorder="1" applyAlignment="1" applyProtection="1">
      <alignment horizontal="center"/>
      <protection locked="0"/>
    </xf>
    <xf numFmtId="0" fontId="51" fillId="0" borderId="58" xfId="0" applyFont="1" applyBorder="1" applyAlignment="1" applyProtection="1">
      <alignment horizontal="center"/>
      <protection locked="0"/>
    </xf>
    <xf numFmtId="0" fontId="56" fillId="24" borderId="34" xfId="0" applyFont="1" applyFill="1" applyBorder="1" applyAlignment="1">
      <alignment horizontal="center" vertical="center" wrapText="1"/>
    </xf>
    <xf numFmtId="0" fontId="56" fillId="24" borderId="16" xfId="0" applyFont="1" applyFill="1" applyBorder="1" applyAlignment="1">
      <alignment horizontal="center" vertical="center" wrapText="1"/>
    </xf>
    <xf numFmtId="0" fontId="56" fillId="24" borderId="26" xfId="0" applyFont="1" applyFill="1" applyBorder="1" applyAlignment="1">
      <alignment horizontal="center" vertical="center" wrapText="1"/>
    </xf>
    <xf numFmtId="0" fontId="56" fillId="24" borderId="34" xfId="0" applyFont="1" applyFill="1" applyBorder="1" applyAlignment="1">
      <alignment horizontal="center" vertical="center"/>
    </xf>
    <xf numFmtId="0" fontId="56" fillId="24" borderId="26" xfId="0" applyFont="1" applyFill="1" applyBorder="1" applyAlignment="1">
      <alignment horizontal="center" vertical="center"/>
    </xf>
    <xf numFmtId="0" fontId="49" fillId="24" borderId="27" xfId="0" applyFont="1" applyFill="1" applyBorder="1" applyAlignment="1">
      <alignment horizontal="center" vertical="center" wrapText="1"/>
    </xf>
    <xf numFmtId="0" fontId="49" fillId="24" borderId="31" xfId="0" applyFont="1" applyFill="1" applyBorder="1" applyAlignment="1">
      <alignment horizontal="center" vertical="center" wrapText="1"/>
    </xf>
    <xf numFmtId="0" fontId="49" fillId="24" borderId="70" xfId="0" applyFont="1" applyFill="1" applyBorder="1" applyAlignment="1">
      <alignment horizontal="center" vertical="center" wrapText="1"/>
    </xf>
    <xf numFmtId="0" fontId="49" fillId="24" borderId="27" xfId="0" applyFont="1" applyFill="1" applyBorder="1" applyAlignment="1">
      <alignment horizontal="center" vertical="center"/>
    </xf>
    <xf numFmtId="0" fontId="49" fillId="24" borderId="70" xfId="0" applyFont="1" applyFill="1" applyBorder="1" applyAlignment="1">
      <alignment horizontal="center" vertical="center"/>
    </xf>
    <xf numFmtId="0" fontId="51" fillId="0" borderId="60" xfId="0" applyFont="1" applyBorder="1" applyAlignment="1">
      <alignment horizontal="left" vertical="center"/>
    </xf>
    <xf numFmtId="0" fontId="51" fillId="0" borderId="59" xfId="0" applyFont="1" applyBorder="1" applyAlignment="1">
      <alignment horizontal="left" vertical="center"/>
    </xf>
    <xf numFmtId="0" fontId="51" fillId="0" borderId="58" xfId="0" applyFont="1" applyBorder="1" applyAlignment="1">
      <alignment horizontal="left" vertical="center"/>
    </xf>
    <xf numFmtId="0" fontId="51" fillId="0" borderId="11" xfId="0" applyFont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left" vertical="center"/>
    </xf>
    <xf numFmtId="0" fontId="51" fillId="0" borderId="13" xfId="0" applyFont="1" applyBorder="1" applyAlignment="1">
      <alignment horizontal="left" vertical="center"/>
    </xf>
    <xf numFmtId="0" fontId="51" fillId="0" borderId="14" xfId="0" applyFont="1" applyBorder="1" applyAlignment="1">
      <alignment horizontal="left" vertical="center"/>
    </xf>
    <xf numFmtId="0" fontId="51" fillId="0" borderId="15" xfId="0" applyFont="1" applyBorder="1" applyAlignment="1">
      <alignment horizontal="left" vertical="center"/>
    </xf>
    <xf numFmtId="0" fontId="56" fillId="24" borderId="34" xfId="0" applyFont="1" applyFill="1" applyBorder="1" applyAlignment="1">
      <alignment horizontal="center"/>
    </xf>
    <xf numFmtId="0" fontId="57" fillId="24" borderId="16" xfId="0" applyFont="1" applyFill="1" applyBorder="1" applyAlignment="1">
      <alignment horizontal="center"/>
    </xf>
    <xf numFmtId="0" fontId="57" fillId="24" borderId="17" xfId="0" applyFont="1" applyFill="1" applyBorder="1" applyAlignment="1">
      <alignment horizontal="center"/>
    </xf>
    <xf numFmtId="0" fontId="56" fillId="24" borderId="46" xfId="0" applyFont="1" applyFill="1" applyBorder="1" applyAlignment="1">
      <alignment horizontal="center"/>
    </xf>
    <xf numFmtId="0" fontId="56" fillId="24" borderId="68" xfId="0" applyFont="1" applyFill="1" applyBorder="1" applyAlignment="1">
      <alignment horizontal="center"/>
    </xf>
    <xf numFmtId="0" fontId="56" fillId="24" borderId="67" xfId="0" applyFont="1" applyFill="1" applyBorder="1" applyAlignment="1">
      <alignment horizontal="center"/>
    </xf>
    <xf numFmtId="0" fontId="56" fillId="24" borderId="17" xfId="0" applyFont="1" applyFill="1" applyBorder="1" applyAlignment="1">
      <alignment horizontal="center"/>
    </xf>
    <xf numFmtId="0" fontId="49" fillId="0" borderId="21" xfId="0" applyFont="1" applyBorder="1" applyAlignment="1">
      <alignment horizontal="left" wrapText="1"/>
    </xf>
    <xf numFmtId="0" fontId="49" fillId="0" borderId="22" xfId="0" applyFont="1" applyBorder="1" applyAlignment="1">
      <alignment horizontal="left" wrapText="1"/>
    </xf>
    <xf numFmtId="0" fontId="49" fillId="0" borderId="23" xfId="0" applyFont="1" applyBorder="1" applyAlignment="1">
      <alignment horizontal="left" wrapText="1"/>
    </xf>
    <xf numFmtId="9" fontId="49" fillId="0" borderId="19" xfId="0" applyNumberFormat="1" applyFont="1" applyBorder="1" applyAlignment="1">
      <alignment horizontal="center" vertical="center"/>
    </xf>
    <xf numFmtId="0" fontId="49" fillId="0" borderId="27" xfId="0" applyFont="1" applyBorder="1"/>
    <xf numFmtId="0" fontId="49" fillId="0" borderId="31" xfId="0" applyFont="1" applyBorder="1"/>
    <xf numFmtId="0" fontId="49" fillId="0" borderId="28" xfId="0" applyFont="1" applyBorder="1"/>
    <xf numFmtId="0" fontId="49" fillId="0" borderId="62" xfId="0" applyFont="1" applyBorder="1"/>
    <xf numFmtId="2" fontId="49" fillId="0" borderId="62" xfId="0" applyNumberFormat="1" applyFont="1" applyBorder="1" applyAlignment="1">
      <alignment horizontal="center"/>
    </xf>
    <xf numFmtId="2" fontId="49" fillId="0" borderId="28" xfId="0" applyNumberFormat="1" applyFont="1" applyBorder="1" applyAlignment="1">
      <alignment horizontal="center"/>
    </xf>
    <xf numFmtId="0" fontId="51" fillId="0" borderId="41" xfId="0" applyFont="1" applyBorder="1" applyAlignment="1">
      <alignment horizontal="right"/>
    </xf>
    <xf numFmtId="0" fontId="51" fillId="0" borderId="43" xfId="0" applyFont="1" applyBorder="1" applyAlignment="1">
      <alignment horizontal="right"/>
    </xf>
    <xf numFmtId="0" fontId="51" fillId="0" borderId="44" xfId="0" applyFont="1" applyBorder="1" applyAlignment="1">
      <alignment horizontal="right"/>
    </xf>
    <xf numFmtId="0" fontId="56" fillId="24" borderId="16" xfId="0" applyFont="1" applyFill="1" applyBorder="1" applyAlignment="1">
      <alignment horizontal="center"/>
    </xf>
    <xf numFmtId="173" fontId="49" fillId="0" borderId="19" xfId="34" applyFont="1" applyBorder="1" applyAlignment="1">
      <alignment horizontal="center"/>
    </xf>
    <xf numFmtId="173" fontId="49" fillId="0" borderId="23" xfId="34" applyFont="1" applyBorder="1" applyAlignment="1">
      <alignment horizontal="center"/>
    </xf>
    <xf numFmtId="0" fontId="49" fillId="0" borderId="62" xfId="0" applyFont="1" applyBorder="1" applyAlignment="1">
      <alignment horizontal="center"/>
    </xf>
    <xf numFmtId="0" fontId="49" fillId="0" borderId="28" xfId="0" applyFont="1" applyBorder="1" applyAlignment="1">
      <alignment horizontal="center"/>
    </xf>
    <xf numFmtId="2" fontId="49" fillId="0" borderId="19" xfId="0" applyNumberFormat="1" applyFont="1" applyBorder="1" applyAlignment="1">
      <alignment horizontal="center" wrapText="1"/>
    </xf>
    <xf numFmtId="2" fontId="49" fillId="0" borderId="23" xfId="0" applyNumberFormat="1" applyFont="1" applyBorder="1" applyAlignment="1">
      <alignment horizontal="center" wrapText="1"/>
    </xf>
    <xf numFmtId="2" fontId="49" fillId="0" borderId="19" xfId="0" applyNumberFormat="1" applyFont="1" applyBorder="1" applyAlignment="1">
      <alignment horizontal="center"/>
    </xf>
    <xf numFmtId="2" fontId="49" fillId="0" borderId="23" xfId="0" applyNumberFormat="1" applyFont="1" applyBorder="1" applyAlignment="1">
      <alignment horizontal="center"/>
    </xf>
    <xf numFmtId="0" fontId="56" fillId="24" borderId="46" xfId="0" applyFont="1" applyFill="1" applyBorder="1" applyAlignment="1">
      <alignment horizontal="center" wrapText="1"/>
    </xf>
    <xf numFmtId="0" fontId="56" fillId="24" borderId="17" xfId="0" applyFont="1" applyFill="1" applyBorder="1" applyAlignment="1">
      <alignment horizontal="center" wrapText="1"/>
    </xf>
    <xf numFmtId="43" fontId="49" fillId="0" borderId="62" xfId="34" applyNumberFormat="1" applyFont="1" applyBorder="1" applyAlignment="1">
      <alignment horizontal="center"/>
    </xf>
    <xf numFmtId="43" fontId="49" fillId="0" borderId="28" xfId="34" applyNumberFormat="1" applyFont="1" applyBorder="1" applyAlignment="1">
      <alignment horizontal="center"/>
    </xf>
    <xf numFmtId="0" fontId="56" fillId="24" borderId="41" xfId="0" applyFont="1" applyFill="1" applyBorder="1" applyAlignment="1">
      <alignment horizontal="right"/>
    </xf>
    <xf numFmtId="0" fontId="56" fillId="24" borderId="43" xfId="0" applyFont="1" applyFill="1" applyBorder="1" applyAlignment="1">
      <alignment horizontal="right"/>
    </xf>
    <xf numFmtId="0" fontId="56" fillId="24" borderId="44" xfId="0" applyFont="1" applyFill="1" applyBorder="1" applyAlignment="1">
      <alignment horizontal="right"/>
    </xf>
    <xf numFmtId="43" fontId="49" fillId="0" borderId="19" xfId="34" applyNumberFormat="1" applyFont="1" applyBorder="1" applyAlignment="1">
      <alignment horizontal="center"/>
    </xf>
    <xf numFmtId="43" fontId="49" fillId="0" borderId="23" xfId="34" applyNumberFormat="1" applyFont="1" applyBorder="1" applyAlignment="1">
      <alignment horizontal="center"/>
    </xf>
    <xf numFmtId="0" fontId="49" fillId="0" borderId="0" xfId="0" applyFont="1" applyAlignment="1">
      <alignment horizontal="right"/>
    </xf>
    <xf numFmtId="0" fontId="49" fillId="0" borderId="12" xfId="0" applyFont="1" applyBorder="1" applyAlignment="1">
      <alignment horizontal="right"/>
    </xf>
    <xf numFmtId="0" fontId="49" fillId="0" borderId="14" xfId="0" applyFont="1" applyBorder="1" applyAlignment="1">
      <alignment horizontal="right"/>
    </xf>
    <xf numFmtId="0" fontId="49" fillId="0" borderId="15" xfId="0" applyFont="1" applyBorder="1" applyAlignment="1">
      <alignment horizontal="right"/>
    </xf>
    <xf numFmtId="0" fontId="49" fillId="0" borderId="13" xfId="0" applyFont="1" applyBorder="1" applyAlignment="1">
      <alignment horizontal="left"/>
    </xf>
    <xf numFmtId="0" fontId="49" fillId="0" borderId="14" xfId="0" applyFont="1" applyBorder="1" applyAlignment="1">
      <alignment horizontal="left"/>
    </xf>
    <xf numFmtId="0" fontId="49" fillId="0" borderId="21" xfId="0" applyFont="1" applyBorder="1" applyAlignment="1">
      <alignment horizontal="center"/>
    </xf>
    <xf numFmtId="0" fontId="49" fillId="0" borderId="22" xfId="0" applyFont="1" applyBorder="1" applyAlignment="1">
      <alignment horizontal="center"/>
    </xf>
    <xf numFmtId="0" fontId="49" fillId="0" borderId="57" xfId="0" applyFont="1" applyBorder="1" applyAlignment="1">
      <alignment horizontal="center"/>
    </xf>
    <xf numFmtId="0" fontId="51" fillId="0" borderId="11" xfId="0" applyFont="1" applyBorder="1" applyAlignment="1">
      <alignment vertical="center" wrapText="1"/>
    </xf>
    <xf numFmtId="0" fontId="51" fillId="0" borderId="0" xfId="0" applyFont="1" applyAlignment="1">
      <alignment vertical="center" wrapText="1"/>
    </xf>
    <xf numFmtId="0" fontId="51" fillId="0" borderId="12" xfId="0" applyFont="1" applyBorder="1" applyAlignment="1">
      <alignment vertical="center" wrapText="1"/>
    </xf>
    <xf numFmtId="0" fontId="51" fillId="0" borderId="11" xfId="0" applyFont="1" applyBorder="1" applyAlignment="1">
      <alignment wrapText="1"/>
    </xf>
    <xf numFmtId="0" fontId="51" fillId="0" borderId="0" xfId="0" applyFont="1" applyAlignment="1">
      <alignment wrapText="1"/>
    </xf>
    <xf numFmtId="0" fontId="51" fillId="0" borderId="12" xfId="0" applyFont="1" applyBorder="1" applyAlignment="1">
      <alignment wrapText="1"/>
    </xf>
    <xf numFmtId="0" fontId="43" fillId="0" borderId="85" xfId="135" applyFont="1" applyBorder="1" applyAlignment="1">
      <alignment horizontal="center" wrapText="1"/>
    </xf>
    <xf numFmtId="0" fontId="49" fillId="27" borderId="18" xfId="135" applyFont="1" applyFill="1" applyBorder="1" applyAlignment="1">
      <alignment horizontal="center" vertical="center" wrapText="1"/>
    </xf>
    <xf numFmtId="0" fontId="51" fillId="0" borderId="78" xfId="135" applyFont="1" applyBorder="1" applyAlignment="1">
      <alignment horizontal="center"/>
    </xf>
    <xf numFmtId="0" fontId="51" fillId="0" borderId="59" xfId="135" applyFont="1" applyBorder="1" applyAlignment="1">
      <alignment horizontal="center"/>
    </xf>
    <xf numFmtId="0" fontId="51" fillId="0" borderId="79" xfId="135" applyFont="1" applyBorder="1" applyAlignment="1">
      <alignment horizontal="center"/>
    </xf>
    <xf numFmtId="0" fontId="51" fillId="0" borderId="75" xfId="135" applyFont="1" applyBorder="1" applyAlignment="1">
      <alignment horizontal="center"/>
    </xf>
    <xf numFmtId="0" fontId="51" fillId="0" borderId="0" xfId="135" applyFont="1" applyAlignment="1">
      <alignment horizontal="center"/>
    </xf>
    <xf numFmtId="0" fontId="51" fillId="0" borderId="45" xfId="135" applyFont="1" applyBorder="1" applyAlignment="1">
      <alignment horizontal="center"/>
    </xf>
    <xf numFmtId="0" fontId="49" fillId="0" borderId="25" xfId="135" applyFont="1" applyBorder="1" applyAlignment="1">
      <alignment horizontal="center" vertical="center"/>
    </xf>
    <xf numFmtId="0" fontId="49" fillId="0" borderId="68" xfId="135" applyFont="1" applyBorder="1" applyAlignment="1">
      <alignment horizontal="center" vertical="center"/>
    </xf>
    <xf numFmtId="0" fontId="49" fillId="0" borderId="56" xfId="135" applyFont="1" applyBorder="1" applyAlignment="1">
      <alignment horizontal="center" vertical="center"/>
    </xf>
    <xf numFmtId="0" fontId="49" fillId="0" borderId="72" xfId="135" applyFont="1" applyBorder="1" applyAlignment="1">
      <alignment horizontal="center" vertical="center"/>
    </xf>
    <xf numFmtId="0" fontId="51" fillId="0" borderId="75" xfId="135" applyFont="1" applyBorder="1" applyAlignment="1">
      <alignment horizontal="center" vertical="center" wrapText="1"/>
    </xf>
    <xf numFmtId="0" fontId="51" fillId="0" borderId="0" xfId="135" applyFont="1" applyAlignment="1">
      <alignment horizontal="center" vertical="center" wrapText="1"/>
    </xf>
    <xf numFmtId="0" fontId="51" fillId="0" borderId="45" xfId="135" applyFont="1" applyBorder="1" applyAlignment="1">
      <alignment horizontal="center" vertical="center" wrapText="1"/>
    </xf>
    <xf numFmtId="0" fontId="49" fillId="0" borderId="21" xfId="135" applyFont="1" applyBorder="1"/>
    <xf numFmtId="0" fontId="49" fillId="0" borderId="22" xfId="135" applyFont="1" applyBorder="1"/>
    <xf numFmtId="0" fontId="49" fillId="0" borderId="23" xfId="135" applyFont="1" applyBorder="1"/>
    <xf numFmtId="0" fontId="49" fillId="0" borderId="19" xfId="135" applyFont="1" applyBorder="1"/>
    <xf numFmtId="0" fontId="49" fillId="0" borderId="19" xfId="135" applyFont="1" applyBorder="1" applyAlignment="1">
      <alignment horizontal="center" vertical="center"/>
    </xf>
    <xf numFmtId="0" fontId="49" fillId="0" borderId="23" xfId="135" applyFont="1" applyBorder="1" applyAlignment="1">
      <alignment horizontal="center" vertical="center"/>
    </xf>
    <xf numFmtId="0" fontId="51" fillId="0" borderId="11" xfId="135" applyFont="1" applyBorder="1" applyAlignment="1">
      <alignment horizontal="right" vertical="center"/>
    </xf>
    <xf numFmtId="0" fontId="51" fillId="0" borderId="0" xfId="135" applyFont="1" applyAlignment="1">
      <alignment horizontal="right" vertical="center"/>
    </xf>
    <xf numFmtId="0" fontId="51" fillId="0" borderId="60" xfId="135" applyFont="1" applyBorder="1" applyAlignment="1" applyProtection="1">
      <alignment horizontal="center"/>
      <protection locked="0"/>
    </xf>
    <xf numFmtId="0" fontId="51" fillId="0" borderId="59" xfId="135" applyFont="1" applyBorder="1" applyAlignment="1" applyProtection="1">
      <alignment horizontal="center"/>
      <protection locked="0"/>
    </xf>
    <xf numFmtId="0" fontId="51" fillId="0" borderId="58" xfId="135" applyFont="1" applyBorder="1" applyAlignment="1" applyProtection="1">
      <alignment horizontal="center"/>
      <protection locked="0"/>
    </xf>
    <xf numFmtId="0" fontId="56" fillId="24" borderId="34" xfId="135" applyFont="1" applyFill="1" applyBorder="1" applyAlignment="1">
      <alignment horizontal="center" vertical="center" wrapText="1"/>
    </xf>
    <xf numFmtId="0" fontId="56" fillId="24" borderId="16" xfId="135" applyFont="1" applyFill="1" applyBorder="1" applyAlignment="1">
      <alignment horizontal="center" vertical="center" wrapText="1"/>
    </xf>
    <xf numFmtId="0" fontId="56" fillId="24" borderId="26" xfId="135" applyFont="1" applyFill="1" applyBorder="1" applyAlignment="1">
      <alignment horizontal="center" vertical="center" wrapText="1"/>
    </xf>
    <xf numFmtId="0" fontId="56" fillId="24" borderId="34" xfId="135" applyFont="1" applyFill="1" applyBorder="1" applyAlignment="1">
      <alignment horizontal="center" vertical="center"/>
    </xf>
    <xf numFmtId="0" fontId="56" fillId="24" borderId="26" xfId="135" applyFont="1" applyFill="1" applyBorder="1" applyAlignment="1">
      <alignment horizontal="center" vertical="center"/>
    </xf>
    <xf numFmtId="0" fontId="49" fillId="24" borderId="27" xfId="135" applyFont="1" applyFill="1" applyBorder="1" applyAlignment="1">
      <alignment horizontal="center" vertical="center"/>
    </xf>
    <xf numFmtId="0" fontId="49" fillId="24" borderId="31" xfId="135" applyFont="1" applyFill="1" applyBorder="1" applyAlignment="1">
      <alignment horizontal="center" vertical="center"/>
    </xf>
    <xf numFmtId="0" fontId="49" fillId="24" borderId="70" xfId="135" applyFont="1" applyFill="1" applyBorder="1" applyAlignment="1">
      <alignment horizontal="center" vertical="center"/>
    </xf>
    <xf numFmtId="0" fontId="51" fillId="0" borderId="60" xfId="135" applyFont="1" applyBorder="1" applyAlignment="1">
      <alignment horizontal="left" vertical="center"/>
    </xf>
    <xf numFmtId="0" fontId="51" fillId="0" borderId="59" xfId="135" applyFont="1" applyBorder="1" applyAlignment="1">
      <alignment horizontal="left" vertical="center"/>
    </xf>
    <xf numFmtId="0" fontId="51" fillId="0" borderId="58" xfId="135" applyFont="1" applyBorder="1" applyAlignment="1">
      <alignment horizontal="left" vertical="center"/>
    </xf>
    <xf numFmtId="0" fontId="51" fillId="0" borderId="11" xfId="135" applyFont="1" applyBorder="1" applyAlignment="1">
      <alignment horizontal="left" vertical="center"/>
    </xf>
    <xf numFmtId="0" fontId="51" fillId="0" borderId="0" xfId="135" applyFont="1" applyAlignment="1">
      <alignment horizontal="left" vertical="center"/>
    </xf>
    <xf numFmtId="0" fontId="51" fillId="0" borderId="12" xfId="135" applyFont="1" applyBorder="1" applyAlignment="1">
      <alignment horizontal="left" vertical="center"/>
    </xf>
    <xf numFmtId="0" fontId="51" fillId="0" borderId="13" xfId="135" applyFont="1" applyBorder="1" applyAlignment="1">
      <alignment horizontal="left" vertical="center"/>
    </xf>
    <xf numFmtId="0" fontId="51" fillId="0" borderId="14" xfId="135" applyFont="1" applyBorder="1" applyAlignment="1">
      <alignment horizontal="left" vertical="center"/>
    </xf>
    <xf numFmtId="0" fontId="51" fillId="0" borderId="15" xfId="135" applyFont="1" applyBorder="1" applyAlignment="1">
      <alignment horizontal="left" vertical="center"/>
    </xf>
    <xf numFmtId="0" fontId="56" fillId="24" borderId="34" xfId="135" applyFont="1" applyFill="1" applyBorder="1" applyAlignment="1">
      <alignment horizontal="center"/>
    </xf>
    <xf numFmtId="0" fontId="57" fillId="24" borderId="16" xfId="135" applyFont="1" applyFill="1" applyBorder="1" applyAlignment="1">
      <alignment horizontal="center"/>
    </xf>
    <xf numFmtId="0" fontId="57" fillId="24" borderId="17" xfId="135" applyFont="1" applyFill="1" applyBorder="1" applyAlignment="1">
      <alignment horizontal="center"/>
    </xf>
    <xf numFmtId="0" fontId="56" fillId="24" borderId="46" xfId="135" applyFont="1" applyFill="1" applyBorder="1" applyAlignment="1">
      <alignment horizontal="center"/>
    </xf>
    <xf numFmtId="0" fontId="56" fillId="24" borderId="68" xfId="135" applyFont="1" applyFill="1" applyBorder="1" applyAlignment="1">
      <alignment horizontal="center"/>
    </xf>
    <xf numFmtId="0" fontId="56" fillId="24" borderId="67" xfId="135" applyFont="1" applyFill="1" applyBorder="1" applyAlignment="1">
      <alignment horizontal="center"/>
    </xf>
    <xf numFmtId="0" fontId="56" fillId="24" borderId="17" xfId="135" applyFont="1" applyFill="1" applyBorder="1" applyAlignment="1">
      <alignment horizontal="center"/>
    </xf>
    <xf numFmtId="0" fontId="49" fillId="0" borderId="27" xfId="135" applyFont="1" applyBorder="1"/>
    <xf numFmtId="0" fontId="49" fillId="0" borderId="31" xfId="135" applyFont="1" applyBorder="1"/>
    <xf numFmtId="0" fontId="49" fillId="0" borderId="28" xfId="135" applyFont="1" applyBorder="1"/>
    <xf numFmtId="0" fontId="49" fillId="0" borderId="62" xfId="135" applyFont="1" applyBorder="1"/>
    <xf numFmtId="2" fontId="49" fillId="0" borderId="62" xfId="135" applyNumberFormat="1" applyFont="1" applyBorder="1" applyAlignment="1">
      <alignment horizontal="center"/>
    </xf>
    <xf numFmtId="2" fontId="49" fillId="0" borderId="28" xfId="135" applyNumberFormat="1" applyFont="1" applyBorder="1" applyAlignment="1">
      <alignment horizontal="center"/>
    </xf>
    <xf numFmtId="0" fontId="51" fillId="0" borderId="41" xfId="135" applyFont="1" applyBorder="1" applyAlignment="1">
      <alignment horizontal="right"/>
    </xf>
    <xf numFmtId="0" fontId="51" fillId="0" borderId="43" xfId="135" applyFont="1" applyBorder="1" applyAlignment="1">
      <alignment horizontal="right"/>
    </xf>
    <xf numFmtId="0" fontId="51" fillId="0" borderId="44" xfId="135" applyFont="1" applyBorder="1" applyAlignment="1">
      <alignment horizontal="right"/>
    </xf>
    <xf numFmtId="0" fontId="56" fillId="24" borderId="16" xfId="135" applyFont="1" applyFill="1" applyBorder="1" applyAlignment="1">
      <alignment horizontal="center"/>
    </xf>
    <xf numFmtId="204" fontId="4" fillId="0" borderId="19" xfId="260" applyNumberFormat="1" applyFont="1" applyFill="1" applyBorder="1" applyAlignment="1" applyProtection="1">
      <alignment horizontal="right" vertical="center" wrapText="1"/>
      <protection locked="0"/>
    </xf>
    <xf numFmtId="204" fontId="4" fillId="0" borderId="23" xfId="260" applyNumberFormat="1" applyFont="1" applyFill="1" applyBorder="1" applyAlignment="1" applyProtection="1">
      <alignment horizontal="right" vertical="center" wrapText="1"/>
      <protection locked="0"/>
    </xf>
    <xf numFmtId="205" fontId="4" fillId="0" borderId="19" xfId="260" applyNumberFormat="1" applyFont="1" applyFill="1" applyBorder="1" applyAlignment="1" applyProtection="1">
      <alignment horizontal="right" vertical="center" wrapText="1"/>
      <protection locked="0"/>
    </xf>
    <xf numFmtId="205" fontId="4" fillId="0" borderId="23" xfId="260" applyNumberFormat="1" applyFont="1" applyFill="1" applyBorder="1" applyAlignment="1" applyProtection="1">
      <alignment horizontal="right" vertical="center" wrapText="1"/>
      <protection locked="0"/>
    </xf>
    <xf numFmtId="0" fontId="49" fillId="0" borderId="62" xfId="135" applyFont="1" applyBorder="1" applyAlignment="1">
      <alignment horizontal="center"/>
    </xf>
    <xf numFmtId="0" fontId="49" fillId="0" borderId="28" xfId="135" applyFont="1" applyBorder="1" applyAlignment="1">
      <alignment horizontal="center"/>
    </xf>
    <xf numFmtId="2" fontId="49" fillId="0" borderId="19" xfId="135" applyNumberFormat="1" applyFont="1" applyBorder="1" applyAlignment="1">
      <alignment horizontal="center" wrapText="1"/>
    </xf>
    <xf numFmtId="2" fontId="49" fillId="0" borderId="23" xfId="135" applyNumberFormat="1" applyFont="1" applyBorder="1" applyAlignment="1">
      <alignment horizontal="center" wrapText="1"/>
    </xf>
    <xf numFmtId="44" fontId="49" fillId="0" borderId="19" xfId="259" applyFont="1" applyBorder="1" applyAlignment="1">
      <alignment horizontal="center"/>
    </xf>
    <xf numFmtId="44" fontId="49" fillId="0" borderId="23" xfId="259" applyFont="1" applyBorder="1" applyAlignment="1">
      <alignment horizontal="center"/>
    </xf>
    <xf numFmtId="0" fontId="56" fillId="24" borderId="46" xfId="135" applyFont="1" applyFill="1" applyBorder="1" applyAlignment="1">
      <alignment horizontal="center" wrapText="1"/>
    </xf>
    <xf numFmtId="0" fontId="56" fillId="24" borderId="17" xfId="135" applyFont="1" applyFill="1" applyBorder="1" applyAlignment="1">
      <alignment horizontal="center" wrapText="1"/>
    </xf>
    <xf numFmtId="2" fontId="49" fillId="0" borderId="19" xfId="135" applyNumberFormat="1" applyFont="1" applyBorder="1" applyAlignment="1">
      <alignment horizontal="center"/>
    </xf>
    <xf numFmtId="2" fontId="49" fillId="0" borderId="23" xfId="135" applyNumberFormat="1" applyFont="1" applyBorder="1" applyAlignment="1">
      <alignment horizontal="center"/>
    </xf>
    <xf numFmtId="0" fontId="56" fillId="24" borderId="41" xfId="135" applyFont="1" applyFill="1" applyBorder="1" applyAlignment="1">
      <alignment horizontal="right"/>
    </xf>
    <xf numFmtId="0" fontId="56" fillId="24" borderId="43" xfId="135" applyFont="1" applyFill="1" applyBorder="1" applyAlignment="1">
      <alignment horizontal="right"/>
    </xf>
    <xf numFmtId="0" fontId="56" fillId="24" borderId="44" xfId="135" applyFont="1" applyFill="1" applyBorder="1" applyAlignment="1">
      <alignment horizontal="right"/>
    </xf>
    <xf numFmtId="0" fontId="49" fillId="0" borderId="0" xfId="135" applyFont="1" applyAlignment="1">
      <alignment horizontal="right"/>
    </xf>
    <xf numFmtId="0" fontId="49" fillId="0" borderId="12" xfId="135" applyFont="1" applyBorder="1" applyAlignment="1">
      <alignment horizontal="right"/>
    </xf>
    <xf numFmtId="0" fontId="49" fillId="0" borderId="14" xfId="135" applyFont="1" applyBorder="1" applyAlignment="1">
      <alignment horizontal="right"/>
    </xf>
    <xf numFmtId="0" fontId="49" fillId="0" borderId="15" xfId="135" applyFont="1" applyBorder="1" applyAlignment="1">
      <alignment horizontal="right"/>
    </xf>
    <xf numFmtId="0" fontId="49" fillId="0" borderId="13" xfId="135" applyFont="1" applyBorder="1" applyAlignment="1">
      <alignment horizontal="left"/>
    </xf>
    <xf numFmtId="0" fontId="49" fillId="0" borderId="14" xfId="135" applyFont="1" applyBorder="1" applyAlignment="1">
      <alignment horizontal="left"/>
    </xf>
    <xf numFmtId="0" fontId="49" fillId="0" borderId="21" xfId="135" applyFont="1" applyBorder="1" applyAlignment="1">
      <alignment horizontal="center"/>
    </xf>
    <xf numFmtId="0" fontId="49" fillId="0" borderId="22" xfId="135" applyFont="1" applyBorder="1" applyAlignment="1">
      <alignment horizontal="center"/>
    </xf>
    <xf numFmtId="0" fontId="49" fillId="0" borderId="57" xfId="135" applyFont="1" applyBorder="1" applyAlignment="1">
      <alignment horizontal="center"/>
    </xf>
    <xf numFmtId="0" fontId="51" fillId="0" borderId="11" xfId="135" applyFont="1" applyBorder="1" applyAlignment="1">
      <alignment vertical="center" wrapText="1"/>
    </xf>
    <xf numFmtId="0" fontId="51" fillId="0" borderId="0" xfId="135" applyFont="1" applyAlignment="1">
      <alignment vertical="center" wrapText="1"/>
    </xf>
    <xf numFmtId="0" fontId="51" fillId="0" borderId="12" xfId="135" applyFont="1" applyBorder="1" applyAlignment="1">
      <alignment vertical="center" wrapText="1"/>
    </xf>
    <xf numFmtId="0" fontId="51" fillId="0" borderId="11" xfId="135" applyFont="1" applyBorder="1" applyAlignment="1">
      <alignment wrapText="1"/>
    </xf>
    <xf numFmtId="0" fontId="51" fillId="0" borderId="0" xfId="135" applyFont="1" applyAlignment="1">
      <alignment wrapText="1"/>
    </xf>
    <xf numFmtId="0" fontId="51" fillId="0" borderId="12" xfId="135" applyFont="1" applyBorder="1" applyAlignment="1">
      <alignment wrapText="1"/>
    </xf>
  </cellXfs>
  <cellStyles count="261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Hipervínculo" xfId="256" builtinId="8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57" builtinId="4"/>
    <cellStyle name="Moneda [0] 2" xfId="258" xr:uid="{C4E1DD18-DECA-4309-81E9-108A1CE6F784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5F8D7406-40CF-4D07-929A-BD9674BAA112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59" xr:uid="{40D4A58A-84FA-4993-806F-41ED218B275A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modelo ACTA OBRA y MODIFICACION" xfId="255" xr:uid="{00000000-0005-0000-0000-0000CE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117" Type="http://schemas.openxmlformats.org/officeDocument/2006/relationships/externalLink" Target="externalLinks/externalLink109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12" Type="http://schemas.openxmlformats.org/officeDocument/2006/relationships/externalLink" Target="externalLinks/externalLink104.xml"/><Relationship Id="rId16" Type="http://schemas.openxmlformats.org/officeDocument/2006/relationships/externalLink" Target="externalLinks/externalLink8.xml"/><Relationship Id="rId107" Type="http://schemas.openxmlformats.org/officeDocument/2006/relationships/externalLink" Target="externalLinks/externalLink99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102" Type="http://schemas.openxmlformats.org/officeDocument/2006/relationships/externalLink" Target="externalLinks/externalLink94.xml"/><Relationship Id="rId123" Type="http://schemas.openxmlformats.org/officeDocument/2006/relationships/externalLink" Target="externalLinks/externalLink115.xml"/><Relationship Id="rId128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externalLink" Target="externalLinks/externalLink87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56" Type="http://schemas.openxmlformats.org/officeDocument/2006/relationships/externalLink" Target="externalLinks/externalLink48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77" Type="http://schemas.openxmlformats.org/officeDocument/2006/relationships/externalLink" Target="externalLinks/externalLink69.xml"/><Relationship Id="rId100" Type="http://schemas.openxmlformats.org/officeDocument/2006/relationships/externalLink" Target="externalLinks/externalLink92.xml"/><Relationship Id="rId105" Type="http://schemas.openxmlformats.org/officeDocument/2006/relationships/externalLink" Target="externalLinks/externalLink97.xml"/><Relationship Id="rId113" Type="http://schemas.openxmlformats.org/officeDocument/2006/relationships/externalLink" Target="externalLinks/externalLink105.xml"/><Relationship Id="rId118" Type="http://schemas.openxmlformats.org/officeDocument/2006/relationships/externalLink" Target="externalLinks/externalLink110.xml"/><Relationship Id="rId12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93" Type="http://schemas.openxmlformats.org/officeDocument/2006/relationships/externalLink" Target="externalLinks/externalLink85.xml"/><Relationship Id="rId98" Type="http://schemas.openxmlformats.org/officeDocument/2006/relationships/externalLink" Target="externalLinks/externalLink90.xml"/><Relationship Id="rId121" Type="http://schemas.openxmlformats.org/officeDocument/2006/relationships/externalLink" Target="externalLinks/externalLink11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59" Type="http://schemas.openxmlformats.org/officeDocument/2006/relationships/externalLink" Target="externalLinks/externalLink51.xml"/><Relationship Id="rId67" Type="http://schemas.openxmlformats.org/officeDocument/2006/relationships/externalLink" Target="externalLinks/externalLink59.xml"/><Relationship Id="rId103" Type="http://schemas.openxmlformats.org/officeDocument/2006/relationships/externalLink" Target="externalLinks/externalLink95.xml"/><Relationship Id="rId108" Type="http://schemas.openxmlformats.org/officeDocument/2006/relationships/externalLink" Target="externalLinks/externalLink100.xml"/><Relationship Id="rId116" Type="http://schemas.openxmlformats.org/officeDocument/2006/relationships/externalLink" Target="externalLinks/externalLink108.xml"/><Relationship Id="rId124" Type="http://schemas.openxmlformats.org/officeDocument/2006/relationships/theme" Target="theme/theme1.xml"/><Relationship Id="rId129" Type="http://schemas.openxmlformats.org/officeDocument/2006/relationships/customXml" Target="../customXml/item2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externalLink" Target="externalLinks/externalLink46.xml"/><Relationship Id="rId62" Type="http://schemas.openxmlformats.org/officeDocument/2006/relationships/externalLink" Target="externalLinks/externalLink54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91" Type="http://schemas.openxmlformats.org/officeDocument/2006/relationships/externalLink" Target="externalLinks/externalLink83.xml"/><Relationship Id="rId96" Type="http://schemas.openxmlformats.org/officeDocument/2006/relationships/externalLink" Target="externalLinks/externalLink88.xml"/><Relationship Id="rId111" Type="http://schemas.openxmlformats.org/officeDocument/2006/relationships/externalLink" Target="externalLinks/externalLink10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106" Type="http://schemas.openxmlformats.org/officeDocument/2006/relationships/externalLink" Target="externalLinks/externalLink98.xml"/><Relationship Id="rId114" Type="http://schemas.openxmlformats.org/officeDocument/2006/relationships/externalLink" Target="externalLinks/externalLink106.xml"/><Relationship Id="rId119" Type="http://schemas.openxmlformats.org/officeDocument/2006/relationships/externalLink" Target="externalLinks/externalLink111.xml"/><Relationship Id="rId127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94" Type="http://schemas.openxmlformats.org/officeDocument/2006/relationships/externalLink" Target="externalLinks/externalLink86.xml"/><Relationship Id="rId99" Type="http://schemas.openxmlformats.org/officeDocument/2006/relationships/externalLink" Target="externalLinks/externalLink91.xml"/><Relationship Id="rId101" Type="http://schemas.openxmlformats.org/officeDocument/2006/relationships/externalLink" Target="externalLinks/externalLink93.xml"/><Relationship Id="rId122" Type="http://schemas.openxmlformats.org/officeDocument/2006/relationships/externalLink" Target="externalLinks/externalLink114.xml"/><Relationship Id="rId13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109" Type="http://schemas.openxmlformats.org/officeDocument/2006/relationships/externalLink" Target="externalLinks/externalLink10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externalLink" Target="externalLinks/externalLink89.xml"/><Relationship Id="rId104" Type="http://schemas.openxmlformats.org/officeDocument/2006/relationships/externalLink" Target="externalLinks/externalLink96.xml"/><Relationship Id="rId120" Type="http://schemas.openxmlformats.org/officeDocument/2006/relationships/externalLink" Target="externalLinks/externalLink112.xml"/><Relationship Id="rId125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110" Type="http://schemas.openxmlformats.org/officeDocument/2006/relationships/externalLink" Target="externalLinks/externalLink102.xml"/><Relationship Id="rId115" Type="http://schemas.openxmlformats.org/officeDocument/2006/relationships/externalLink" Target="externalLinks/externalLink107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BEA65D45-FF30-4362-A4D6-9F654BE1D4C4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5BD301F8-4371-423E-AF8C-AC5082F9C237}"/>
            </a:ext>
          </a:extLst>
        </xdr:cNvPr>
        <xdr:cNvSpPr/>
      </xdr:nvSpPr>
      <xdr:spPr bwMode="auto">
        <a:xfrm>
          <a:off x="73723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051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2052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45B7C702-77D1-4CCC-9FDC-DF78689BC34F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EB0ED1B-5AE4-499D-BF03-2D202BD03DA9}"/>
            </a:ext>
          </a:extLst>
        </xdr:cNvPr>
        <xdr:cNvSpPr/>
      </xdr:nvSpPr>
      <xdr:spPr bwMode="auto">
        <a:xfrm>
          <a:off x="73723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9865E72-50BB-4D9E-8E13-0B54B8A1751D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07A71630-988C-4E26-ABCB-E1A60472523D}"/>
            </a:ext>
          </a:extLst>
        </xdr:cNvPr>
        <xdr:cNvSpPr/>
      </xdr:nvSpPr>
      <xdr:spPr bwMode="auto">
        <a:xfrm>
          <a:off x="73723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F1AB6C6-F54B-42B3-93A2-793CDD78E8AF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25C4E356-22EE-4945-AE07-DB7260B2A774}"/>
            </a:ext>
          </a:extLst>
        </xdr:cNvPr>
        <xdr:cNvSpPr/>
      </xdr:nvSpPr>
      <xdr:spPr bwMode="auto">
        <a:xfrm>
          <a:off x="73723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152400</xdr:colOff>
      <xdr:row>16</xdr:row>
      <xdr:rowOff>142875</xdr:rowOff>
    </xdr:from>
    <xdr:to>
      <xdr:col>6</xdr:col>
      <xdr:colOff>447675</xdr:colOff>
      <xdr:row>17</xdr:row>
      <xdr:rowOff>193676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3094FBD5-5DCC-4639-BCB7-BF4AF60741A2}"/>
            </a:ext>
          </a:extLst>
        </xdr:cNvPr>
        <xdr:cNvSpPr/>
      </xdr:nvSpPr>
      <xdr:spPr bwMode="auto">
        <a:xfrm>
          <a:off x="41719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152400</xdr:colOff>
      <xdr:row>16</xdr:row>
      <xdr:rowOff>142875</xdr:rowOff>
    </xdr:from>
    <xdr:to>
      <xdr:col>10</xdr:col>
      <xdr:colOff>447675</xdr:colOff>
      <xdr:row>17</xdr:row>
      <xdr:rowOff>193676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C523D7C6-CDB9-4773-9F84-CC17899A577E}"/>
            </a:ext>
          </a:extLst>
        </xdr:cNvPr>
        <xdr:cNvSpPr/>
      </xdr:nvSpPr>
      <xdr:spPr bwMode="auto">
        <a:xfrm>
          <a:off x="7372350" y="3752850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449037</xdr:colOff>
      <xdr:row>45</xdr:row>
      <xdr:rowOff>476250</xdr:rowOff>
    </xdr:from>
    <xdr:to>
      <xdr:col>6</xdr:col>
      <xdr:colOff>2657989</xdr:colOff>
      <xdr:row>46</xdr:row>
      <xdr:rowOff>557892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0E26FF-2E7D-1BC4-DFBA-E987C483E3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2394" y="17607643"/>
          <a:ext cx="4454131" cy="8300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V&#237;nculoExternoRecuperado1?B6BDE76C" TargetMode="External"/><Relationship Id="rId1" Type="http://schemas.openxmlformats.org/officeDocument/2006/relationships/externalLinkPath" Target="file:///\\B6BDE76C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actura13?B6BDE76C" TargetMode="External"/><Relationship Id="rId1" Type="http://schemas.openxmlformats.org/officeDocument/2006/relationships/externalLinkPath" Target="file:///\\B6BDE76C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Volumes/TOSHIBA%20EXT/Presupuestos%20Variante%20San%20Gil/marino/C/Documents%20and%20Settings/Hector%20Guerrero/Mis%20documentos/Licitaciones%20realizadas/Invias/INTER-Taraza-caucasia/DIFERGO/WINDOWS/TEMP/UNITARIOS.xls?5E062BE7" TargetMode="External"/><Relationship Id="rId1" Type="http://schemas.openxmlformats.org/officeDocument/2006/relationships/externalLinkPath" Target="file:///\\5E062BE7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REPROJMA.xls?B6BDE76C" TargetMode="External"/><Relationship Id="rId1" Type="http://schemas.openxmlformats.org/officeDocument/2006/relationships/externalLinkPath" Target="file:///\\B6BDE76C\REPROJM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Contratacion%20PME%20v021?B6BDE76C" TargetMode="External"/><Relationship Id="rId1" Type="http://schemas.openxmlformats.org/officeDocument/2006/relationships/externalLinkPath" Target="file:///\\B6BDE76C\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conppy2454\PREPLIEGOS%20EPC1%20OCT%202006\Documents%20and%20Settings\c5205871\Configuraci&#243;n%20local\Archivos%20temporales%20de%20Internet\OLK6\Nuevo%20disco\INELECTRA\Aminas1\Proyecto\119-contratomarco\119-02%20glp\tuberia\Materiales\resumen_fin_mat_glp.xls?C5FEDE5F" TargetMode="External"/><Relationship Id="rId1" Type="http://schemas.openxmlformats.org/officeDocument/2006/relationships/externalLinkPath" Target="file:///\\C5FEDE5F\resumen_fin_mat_glp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4.%202022/04.%20MODIFICACIONES%20D.T%20-%20D.%201860-2021/02.%20MINIMA%20CUANT&#205;A%20-%20VERSI&#211;N%202/09.%20III%20VERSION%20PRELIMINAR%20-%20COMENTARIOS%20CIUDADANOS/Formatos.xls?B6BDE76C" TargetMode="External"/><Relationship Id="rId1" Type="http://schemas.openxmlformats.org/officeDocument/2006/relationships/externalLinkPath" Target="file:///\\B6BDE76C\Formatos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APU&#180;s%20SE&#209;ALIZACION%20(1).xlsx" TargetMode="External"/><Relationship Id="rId1" Type="http://schemas.openxmlformats.org/officeDocument/2006/relationships/externalLinkPath" Target="APU&#180;s%20SE&#209;ALIZACION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Proforma Guia"/>
      <sheetName val="API93"/>
      <sheetName val="RES GASOL"/>
      <sheetName val="POZOS"/>
      <sheetName val="M_O_"/>
      <sheetName val="SABANA"/>
      <sheetName val="RESUMEN"/>
      <sheetName val="BHA"/>
      <sheetName val="PDM RUN"/>
      <sheetName val="EQUIPOS CIVILES"/>
      <sheetName val="BDD Operadores"/>
      <sheetName val="Hoja6"/>
      <sheetName val="Suministros"/>
      <sheetName val="Recursos HH"/>
      <sheetName val="Recursos HE"/>
      <sheetName val="Transporte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59y22%"/>
      <sheetName val="SC"/>
      <sheetName val="Civil"/>
      <sheetName val="A_A310"/>
      <sheetName val="A_G105"/>
      <sheetName val="A_G200"/>
      <sheetName val="PS P-514"/>
      <sheetName val="E21"/>
      <sheetName val="main"/>
      <sheetName val="Tabla"/>
      <sheetName val="Sheet1"/>
      <sheetName val="rencst05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Paral. 1"/>
      <sheetName val="Paral. 2"/>
      <sheetName val="Paral. 3"/>
      <sheetName val="Paral.4"/>
      <sheetName val="Accidentalidad"/>
      <sheetName val="Base de Datos"/>
      <sheetName val="Causa Posible"/>
      <sheetName val="Elementos Involucrados"/>
      <sheetName val="TARIFAS MATERIALES"/>
      <sheetName val="TARIFAS EQUIPOS "/>
      <sheetName val="TARIFA SALARIOS"/>
      <sheetName val="PRE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Patrimonio neto personal"/>
      <sheetName val="Cálculos"/>
      <sheetName val="_x0000_㈀㰰⌀_x0000_㈀㰮⌀_x0000_䰀଒v_x0000__x0000__x0000_頀"/>
      <sheetName val="AMOBLAMINETO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REAJUSTESACTA1PROVI"/>
      <sheetName val="strsumm0"/>
      <sheetName val="MATERIALES Y RECURSOS"/>
      <sheetName val="ó&gt;????j0$?#???j_$?#???LÓu????"/>
      <sheetName val="CORTE DE OBRA N° 1"/>
      <sheetName val="memoria"/>
      <sheetName val="memoria 1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/>
      <sheetData sheetId="372"/>
      <sheetData sheetId="373"/>
      <sheetData sheetId="374"/>
      <sheetData sheetId="375"/>
      <sheetData sheetId="376"/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/>
      <sheetData sheetId="549"/>
      <sheetData sheetId="550"/>
      <sheetData sheetId="551"/>
      <sheetData sheetId="552"/>
      <sheetData sheetId="553"/>
      <sheetData sheetId="554"/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>
        <row r="2">
          <cell r="A2">
            <v>0</v>
          </cell>
        </row>
      </sheetData>
      <sheetData sheetId="603"/>
      <sheetData sheetId="604"/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/>
      <sheetData sheetId="780"/>
      <sheetData sheetId="781"/>
      <sheetData sheetId="782"/>
      <sheetData sheetId="783"/>
      <sheetData sheetId="784"/>
      <sheetData sheetId="785"/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/>
      <sheetData sheetId="1041" refreshError="1"/>
      <sheetData sheetId="1042">
        <row r="2">
          <cell r="A2">
            <v>0</v>
          </cell>
        </row>
      </sheetData>
      <sheetData sheetId="1043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/>
      <sheetData sheetId="1060">
        <row r="2">
          <cell r="A2">
            <v>0</v>
          </cell>
        </row>
      </sheetData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/>
      <sheetData sheetId="1075">
        <row r="2">
          <cell r="A2">
            <v>0</v>
          </cell>
        </row>
      </sheetData>
      <sheetData sheetId="1076"/>
      <sheetData sheetId="1077"/>
      <sheetData sheetId="1078"/>
      <sheetData sheetId="1079">
        <row r="2">
          <cell r="A2">
            <v>0</v>
          </cell>
        </row>
      </sheetData>
      <sheetData sheetId="1080"/>
      <sheetData sheetId="1081"/>
      <sheetData sheetId="1082"/>
      <sheetData sheetId="1083">
        <row r="2">
          <cell r="A2">
            <v>0</v>
          </cell>
        </row>
      </sheetData>
      <sheetData sheetId="1084"/>
      <sheetData sheetId="1085"/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/>
      <sheetData sheetId="1089"/>
      <sheetData sheetId="1090"/>
      <sheetData sheetId="1091"/>
      <sheetData sheetId="1092"/>
      <sheetData sheetId="1093"/>
      <sheetData sheetId="1094">
        <row r="2">
          <cell r="A2">
            <v>0</v>
          </cell>
        </row>
      </sheetData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/>
      <sheetData sheetId="1172">
        <row r="2">
          <cell r="A2">
            <v>0</v>
          </cell>
        </row>
      </sheetData>
      <sheetData sheetId="1173"/>
      <sheetData sheetId="1174"/>
      <sheetData sheetId="1175"/>
      <sheetData sheetId="1176"/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/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5">
          <cell r="B5" t="str">
            <v>T1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/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/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B2">
            <v>100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5">
          <cell r="B5" t="str">
            <v>T1</v>
          </cell>
        </row>
      </sheetData>
      <sheetData sheetId="1304">
        <row r="2">
          <cell r="B2">
            <v>100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/>
      <sheetData sheetId="1310"/>
      <sheetData sheetId="1311">
        <row r="5">
          <cell r="B5" t="str">
            <v>T1</v>
          </cell>
        </row>
      </sheetData>
      <sheetData sheetId="1312">
        <row r="2">
          <cell r="B2">
            <v>100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5">
          <cell r="B5" t="str">
            <v>T1</v>
          </cell>
        </row>
      </sheetData>
      <sheetData sheetId="1316">
        <row r="2">
          <cell r="B2">
            <v>100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/>
      <sheetData sheetId="1320"/>
      <sheetData sheetId="1321"/>
      <sheetData sheetId="1322"/>
      <sheetData sheetId="1323">
        <row r="5">
          <cell r="B5" t="str">
            <v>T1</v>
          </cell>
        </row>
      </sheetData>
      <sheetData sheetId="1324">
        <row r="2">
          <cell r="B2">
            <v>100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/>
      <sheetData sheetId="1404">
        <row r="2">
          <cell r="A2">
            <v>0</v>
          </cell>
        </row>
      </sheetData>
      <sheetData sheetId="1405"/>
      <sheetData sheetId="1406"/>
      <sheetData sheetId="1407"/>
      <sheetData sheetId="1408"/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/>
      <sheetData sheetId="1427"/>
      <sheetData sheetId="1428">
        <row r="2">
          <cell r="A2">
            <v>0</v>
          </cell>
        </row>
      </sheetData>
      <sheetData sheetId="1429"/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/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/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/>
      <sheetData sheetId="1482"/>
      <sheetData sheetId="1483"/>
      <sheetData sheetId="1484"/>
      <sheetData sheetId="1485"/>
      <sheetData sheetId="1486"/>
      <sheetData sheetId="1487"/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/>
      <sheetData sheetId="1507">
        <row r="2">
          <cell r="A2">
            <v>0</v>
          </cell>
        </row>
      </sheetData>
      <sheetData sheetId="1508"/>
      <sheetData sheetId="1509"/>
      <sheetData sheetId="1510"/>
      <sheetData sheetId="1511"/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/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5">
          <cell r="B5" t="str">
            <v>T1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/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/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B2">
            <v>100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5">
          <cell r="B5" t="str">
            <v>T1</v>
          </cell>
        </row>
      </sheetData>
      <sheetData sheetId="1639">
        <row r="2">
          <cell r="B2">
            <v>100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/>
      <sheetData sheetId="1645"/>
      <sheetData sheetId="1646">
        <row r="5">
          <cell r="B5" t="str">
            <v>T1</v>
          </cell>
        </row>
      </sheetData>
      <sheetData sheetId="1647">
        <row r="2">
          <cell r="B2">
            <v>100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5">
          <cell r="B5" t="str">
            <v>T1</v>
          </cell>
        </row>
      </sheetData>
      <sheetData sheetId="1651">
        <row r="2">
          <cell r="B2">
            <v>100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/>
      <sheetData sheetId="1655"/>
      <sheetData sheetId="1656"/>
      <sheetData sheetId="1657"/>
      <sheetData sheetId="1658">
        <row r="5">
          <cell r="B5" t="str">
            <v>T1</v>
          </cell>
        </row>
      </sheetData>
      <sheetData sheetId="1659">
        <row r="2">
          <cell r="B2">
            <v>100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>
        <row r="2">
          <cell r="A2">
            <v>0</v>
          </cell>
        </row>
      </sheetData>
      <sheetData sheetId="1679"/>
      <sheetData sheetId="1680">
        <row r="2">
          <cell r="A2">
            <v>0</v>
          </cell>
        </row>
      </sheetData>
      <sheetData sheetId="1681"/>
      <sheetData sheetId="1682"/>
      <sheetData sheetId="1683"/>
      <sheetData sheetId="1684"/>
      <sheetData sheetId="1685">
        <row r="2">
          <cell r="A2">
            <v>0</v>
          </cell>
        </row>
      </sheetData>
      <sheetData sheetId="1686"/>
      <sheetData sheetId="1687"/>
      <sheetData sheetId="1688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>
        <row r="2">
          <cell r="A2">
            <v>0</v>
          </cell>
        </row>
      </sheetData>
      <sheetData sheetId="1695"/>
      <sheetData sheetId="1696">
        <row r="2">
          <cell r="A2">
            <v>0</v>
          </cell>
        </row>
      </sheetData>
      <sheetData sheetId="1697"/>
      <sheetData sheetId="1698"/>
      <sheetData sheetId="1699"/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/>
      <sheetData sheetId="1704">
        <row r="2">
          <cell r="A2">
            <v>0</v>
          </cell>
        </row>
      </sheetData>
      <sheetData sheetId="1705" refreshError="1"/>
      <sheetData sheetId="1706" refreshError="1"/>
      <sheetData sheetId="1707"/>
      <sheetData sheetId="1708">
        <row r="2">
          <cell r="B2" t="str">
            <v>Patrimonio
neto
personal</v>
          </cell>
        </row>
      </sheetData>
      <sheetData sheetId="1709"/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>
        <row r="5">
          <cell r="B5">
            <v>0</v>
          </cell>
        </row>
      </sheetData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/>
      <sheetData sheetId="1744"/>
      <sheetData sheetId="1745"/>
      <sheetData sheetId="174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base"/>
      <sheetName val="ACTA 11"/>
      <sheetName val="ASFALTO"/>
      <sheetName val="TRANS. ASFALTO"/>
      <sheetName val="TERRAPLEN"/>
      <sheetName val="IMPRIMACION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OCTUBRE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AT"/>
      <sheetName val="MDEO"/>
      <sheetName val="C-M-H"/>
      <sheetName val="Preacta N°5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DATOS DE ENTRADA"/>
      <sheetName val="APU BASICOS"/>
      <sheetName val="CANTIDADES Y PRECIOS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interventoria"/>
      <sheetName val="\Users\JoseGabriel\Downloads\Ví"/>
      <sheetName val="\Users\JoseGabriel\Documents\Mi"/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EQU"/>
      <sheetName val="RESUMEN -2"/>
      <sheetName val="RESUMEN -1"/>
      <sheetName val="DESMONTE"/>
      <sheetName val="DEMOLICION"/>
      <sheetName val="EXC.EXPL. CAN"/>
      <sheetName val="REMOC. DERRUMB"/>
      <sheetName val="PEDRAPLEN"/>
      <sheetName val="CONFORM. CALZ"/>
      <sheetName val="AFIRMADO"/>
      <sheetName val="REP. PAV.EXIS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PRESUPUESTO LICITACIÓN SRN 001"/>
      <sheetName val="SRN_005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analisis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ORMATO ACOM ALDO. FRENTE"/>
      <sheetName val="aCCIDENTES DE 19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IE"/>
      <sheetName val="APUS  IE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NALISIS BASI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ITEM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/>
      <sheetData sheetId="220"/>
      <sheetData sheetId="221"/>
      <sheetData sheetId="222"/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/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ITEM</v>
          </cell>
        </row>
      </sheetData>
      <sheetData sheetId="287">
        <row r="1">
          <cell r="A1" t="str">
            <v>EQUIPO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/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/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>
        <row r="2">
          <cell r="A2" t="str">
            <v>ACTA No</v>
          </cell>
        </row>
      </sheetData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B1" t="str">
            <v>CTO-102-2002</v>
          </cell>
        </row>
      </sheetData>
      <sheetData sheetId="980">
        <row r="168">
          <cell r="D168">
            <v>10046</v>
          </cell>
        </row>
      </sheetData>
      <sheetData sheetId="981"/>
      <sheetData sheetId="982"/>
      <sheetData sheetId="983"/>
      <sheetData sheetId="984">
        <row r="51">
          <cell r="D51">
            <v>698</v>
          </cell>
        </row>
      </sheetData>
      <sheetData sheetId="985"/>
      <sheetData sheetId="986"/>
      <sheetData sheetId="987">
        <row r="33">
          <cell r="C33">
            <v>0.77967625899280601</v>
          </cell>
        </row>
      </sheetData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>
        <row r="2">
          <cell r="A2" t="str">
            <v>ACTA No</v>
          </cell>
        </row>
      </sheetData>
      <sheetData sheetId="1002" refreshError="1"/>
      <sheetData sheetId="1003"/>
      <sheetData sheetId="1004"/>
      <sheetData sheetId="1005"/>
      <sheetData sheetId="1006">
        <row r="5">
          <cell r="E5" t="str">
            <v>CANTIDAD</v>
          </cell>
        </row>
      </sheetData>
      <sheetData sheetId="1007">
        <row r="5">
          <cell r="E5" t="str">
            <v>CANTIDAD</v>
          </cell>
        </row>
      </sheetData>
      <sheetData sheetId="1008"/>
      <sheetData sheetId="1009"/>
      <sheetData sheetId="1010"/>
      <sheetData sheetId="1011"/>
      <sheetData sheetId="1012"/>
      <sheetData sheetId="1013">
        <row r="33">
          <cell r="C33">
            <v>0.77967625899280601</v>
          </cell>
        </row>
      </sheetData>
      <sheetData sheetId="1014"/>
      <sheetData sheetId="1015">
        <row r="4">
          <cell r="B4" t="str">
            <v>Bisagra Pivotante</v>
          </cell>
        </row>
      </sheetData>
      <sheetData sheetId="1016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>
        <row r="4">
          <cell r="B4" t="str">
            <v>Bisagra Pivotante</v>
          </cell>
        </row>
      </sheetData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>
        <row r="33">
          <cell r="C33">
            <v>0.77967625899280601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>
        <row r="1">
          <cell r="A1" t="str">
            <v>Name</v>
          </cell>
        </row>
      </sheetData>
      <sheetData sheetId="2764"/>
      <sheetData sheetId="2765"/>
      <sheetData sheetId="2766"/>
      <sheetData sheetId="2767"/>
      <sheetData sheetId="2768"/>
      <sheetData sheetId="2769"/>
      <sheetData sheetId="2770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 refreshError="1"/>
      <sheetData sheetId="2787" refreshError="1"/>
      <sheetData sheetId="2788"/>
      <sheetData sheetId="2789" refreshError="1"/>
      <sheetData sheetId="2790" refreshError="1"/>
      <sheetData sheetId="2791" refreshError="1"/>
      <sheetData sheetId="2792"/>
      <sheetData sheetId="2793" refreshError="1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/>
      <sheetData sheetId="2899"/>
      <sheetData sheetId="2900"/>
      <sheetData sheetId="2901"/>
      <sheetData sheetId="2902" refreshError="1"/>
      <sheetData sheetId="2903" refreshError="1"/>
      <sheetData sheetId="2904" refreshError="1"/>
      <sheetData sheetId="2905" refreshError="1"/>
      <sheetData sheetId="2906"/>
      <sheetData sheetId="2907"/>
      <sheetData sheetId="2908"/>
      <sheetData sheetId="2909" refreshError="1"/>
      <sheetData sheetId="2910" refreshError="1"/>
      <sheetData sheetId="291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>
        <row r="1">
          <cell r="A1" t="str">
            <v>ITEM</v>
          </cell>
        </row>
      </sheetData>
      <sheetData sheetId="3063">
        <row r="1">
          <cell r="A1" t="str">
            <v>EQUIPO</v>
          </cell>
        </row>
      </sheetData>
      <sheetData sheetId="3064">
        <row r="1">
          <cell r="A1" t="str">
            <v>ADMINISTRACION</v>
          </cell>
        </row>
      </sheetData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 refreshError="1"/>
      <sheetData sheetId="3331" refreshError="1"/>
      <sheetData sheetId="3332" refreshError="1"/>
      <sheetData sheetId="3333"/>
      <sheetData sheetId="3334" refreshError="1"/>
      <sheetData sheetId="3335" refreshError="1"/>
      <sheetData sheetId="3336" refreshError="1"/>
      <sheetData sheetId="3337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>
        <row r="1">
          <cell r="A1" t="str">
            <v>EQUIPO</v>
          </cell>
        </row>
      </sheetData>
      <sheetData sheetId="3454"/>
      <sheetData sheetId="3455"/>
      <sheetData sheetId="3456"/>
      <sheetData sheetId="3457"/>
      <sheetData sheetId="3458"/>
      <sheetData sheetId="3459"/>
      <sheetData sheetId="3460">
        <row r="33">
          <cell r="C33">
            <v>0.77967625899280601</v>
          </cell>
        </row>
      </sheetData>
      <sheetData sheetId="3461"/>
      <sheetData sheetId="3462"/>
      <sheetData sheetId="3463"/>
      <sheetData sheetId="3464">
        <row r="1">
          <cell r="B1" t="str">
            <v>CTO-102-2002</v>
          </cell>
        </row>
      </sheetData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>
        <row r="2">
          <cell r="A2" t="str">
            <v>ACTA No</v>
          </cell>
        </row>
      </sheetData>
      <sheetData sheetId="3486">
        <row r="2">
          <cell r="A2" t="str">
            <v>ACTA No</v>
          </cell>
        </row>
      </sheetData>
      <sheetData sheetId="3487"/>
      <sheetData sheetId="3488"/>
      <sheetData sheetId="3489"/>
      <sheetData sheetId="3490"/>
      <sheetData sheetId="3491"/>
      <sheetData sheetId="3492"/>
      <sheetData sheetId="3493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>
        <row r="5">
          <cell r="E5" t="str">
            <v>CANTIDAD</v>
          </cell>
        </row>
      </sheetData>
      <sheetData sheetId="3862">
        <row r="5">
          <cell r="E5" t="str">
            <v>CANTIDAD</v>
          </cell>
        </row>
      </sheetData>
      <sheetData sheetId="3863">
        <row r="5">
          <cell r="E5" t="str">
            <v>CANTIDAD</v>
          </cell>
        </row>
      </sheetData>
      <sheetData sheetId="3864">
        <row r="5">
          <cell r="E5" t="str">
            <v>CANTIDAD</v>
          </cell>
        </row>
      </sheetData>
      <sheetData sheetId="3865">
        <row r="5">
          <cell r="E5" t="str">
            <v>CANTIDAD</v>
          </cell>
        </row>
      </sheetData>
      <sheetData sheetId="3866">
        <row r="5">
          <cell r="E5" t="str">
            <v>CANTIDAD</v>
          </cell>
        </row>
      </sheetData>
      <sheetData sheetId="3867">
        <row r="5">
          <cell r="E5" t="str">
            <v>CANTIDAD</v>
          </cell>
        </row>
      </sheetData>
      <sheetData sheetId="3868">
        <row r="5">
          <cell r="E5" t="str">
            <v>CANTIDAD</v>
          </cell>
        </row>
      </sheetData>
      <sheetData sheetId="3869">
        <row r="5">
          <cell r="E5" t="str">
            <v>CANTIDAD</v>
          </cell>
        </row>
      </sheetData>
      <sheetData sheetId="3870">
        <row r="5">
          <cell r="E5" t="str">
            <v>CANTIDAD</v>
          </cell>
        </row>
      </sheetData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>
        <row r="1">
          <cell r="A1" t="str">
            <v>ITEM</v>
          </cell>
        </row>
      </sheetData>
      <sheetData sheetId="4429">
        <row r="1">
          <cell r="A1" t="str">
            <v>EQUIPO</v>
          </cell>
        </row>
      </sheetData>
      <sheetData sheetId="4430">
        <row r="1">
          <cell r="A1" t="str">
            <v>ADMINISTRACION</v>
          </cell>
        </row>
      </sheetData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>
        <row r="1">
          <cell r="A1" t="str">
            <v>ITEM</v>
          </cell>
        </row>
      </sheetData>
      <sheetData sheetId="4450">
        <row r="1">
          <cell r="A1" t="str">
            <v>EQUIPO</v>
          </cell>
        </row>
      </sheetData>
      <sheetData sheetId="4451">
        <row r="1">
          <cell r="A1" t="str">
            <v>ADMINISTRACION</v>
          </cell>
        </row>
      </sheetData>
      <sheetData sheetId="4452"/>
      <sheetData sheetId="4453"/>
      <sheetData sheetId="4454"/>
      <sheetData sheetId="4455"/>
      <sheetData sheetId="4456"/>
      <sheetData sheetId="4457">
        <row r="1">
          <cell r="A1" t="str">
            <v>ITEM</v>
          </cell>
        </row>
      </sheetData>
      <sheetData sheetId="4458">
        <row r="1">
          <cell r="A1" t="str">
            <v>ADMINISTRACION</v>
          </cell>
        </row>
      </sheetData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>
        <row r="1">
          <cell r="A1" t="str">
            <v>ITEM</v>
          </cell>
        </row>
      </sheetData>
      <sheetData sheetId="4468">
        <row r="1">
          <cell r="A1" t="str">
            <v>EQUIPO</v>
          </cell>
        </row>
      </sheetData>
      <sheetData sheetId="4469">
        <row r="1">
          <cell r="A1" t="str">
            <v>ADMINISTRACION</v>
          </cell>
        </row>
      </sheetData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/>
      <sheetData sheetId="4556" refreshError="1"/>
      <sheetData sheetId="4557" refreshError="1"/>
      <sheetData sheetId="4558"/>
      <sheetData sheetId="4559" refreshError="1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/>
      <sheetData sheetId="4608" refreshError="1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 refreshError="1"/>
      <sheetData sheetId="4645" refreshError="1"/>
      <sheetData sheetId="4646" refreshError="1"/>
      <sheetData sheetId="4647"/>
      <sheetData sheetId="4648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/>
      <sheetData sheetId="4660" refreshError="1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/>
      <sheetData sheetId="4679"/>
      <sheetData sheetId="4680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/>
      <sheetData sheetId="4705" refreshError="1"/>
      <sheetData sheetId="4706"/>
      <sheetData sheetId="4707" refreshError="1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 refreshError="1"/>
      <sheetData sheetId="4822"/>
      <sheetData sheetId="4823"/>
      <sheetData sheetId="4824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>
        <row r="1">
          <cell r="C1">
            <v>0.2</v>
          </cell>
        </row>
      </sheetData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 refreshError="1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 refreshError="1"/>
      <sheetData sheetId="4868"/>
      <sheetData sheetId="4869"/>
      <sheetData sheetId="4870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 refreshError="1"/>
      <sheetData sheetId="4895"/>
      <sheetData sheetId="4896" refreshError="1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 refreshError="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/>
      <sheetData sheetId="4984" refreshError="1"/>
      <sheetData sheetId="4985" refreshError="1"/>
      <sheetData sheetId="4986" refreshError="1"/>
      <sheetData sheetId="4987" refreshError="1"/>
      <sheetData sheetId="4988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/>
      <sheetData sheetId="5004"/>
      <sheetData sheetId="5005"/>
      <sheetData sheetId="5006"/>
      <sheetData sheetId="5007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/>
      <sheetData sheetId="5822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>
        <row r="15">
          <cell r="B15" t="str">
            <v>ROSY ARTEAGA ORTEGA</v>
          </cell>
        </row>
      </sheetData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>
        <row r="52">
          <cell r="B52" t="str">
            <v>ANTICIPO</v>
          </cell>
        </row>
      </sheetData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>
        <row r="4">
          <cell r="E4" t="str">
            <v>GUPCO</v>
          </cell>
        </row>
      </sheetData>
      <sheetData sheetId="6203"/>
      <sheetData sheetId="6204"/>
      <sheetData sheetId="6205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/>
      <sheetData sheetId="6213"/>
      <sheetData sheetId="6214" refreshError="1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 refreshError="1"/>
      <sheetData sheetId="6225" refreshError="1"/>
      <sheetData sheetId="6226" refreshError="1"/>
      <sheetData sheetId="6227">
        <row r="2">
          <cell r="A2" t="str">
            <v>(ºF)</v>
          </cell>
        </row>
      </sheetData>
      <sheetData sheetId="6228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/>
      <sheetData sheetId="6240"/>
      <sheetData sheetId="6241" refreshError="1"/>
      <sheetData sheetId="6242" refreshError="1"/>
      <sheetData sheetId="6243"/>
      <sheetData sheetId="6244" refreshError="1"/>
      <sheetData sheetId="6245" refreshError="1"/>
      <sheetData sheetId="6246"/>
      <sheetData sheetId="6247" refreshError="1"/>
      <sheetData sheetId="6248"/>
      <sheetData sheetId="6249"/>
      <sheetData sheetId="6250"/>
      <sheetData sheetId="6251"/>
      <sheetData sheetId="6252"/>
      <sheetData sheetId="6253"/>
      <sheetData sheetId="6254" refreshError="1"/>
      <sheetData sheetId="6255"/>
      <sheetData sheetId="6256" refreshError="1"/>
      <sheetData sheetId="6257"/>
      <sheetData sheetId="6258" refreshError="1"/>
      <sheetData sheetId="6259" refreshError="1"/>
      <sheetData sheetId="6260" refreshError="1"/>
      <sheetData sheetId="6261"/>
      <sheetData sheetId="6262"/>
      <sheetData sheetId="6263"/>
      <sheetData sheetId="6264"/>
      <sheetData sheetId="6265"/>
      <sheetData sheetId="6266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/>
      <sheetData sheetId="6352"/>
      <sheetData sheetId="6353" refreshError="1"/>
      <sheetData sheetId="6354"/>
      <sheetData sheetId="6355">
        <row r="4">
          <cell r="B4">
            <v>39886</v>
          </cell>
        </row>
      </sheetData>
      <sheetData sheetId="6356"/>
      <sheetData sheetId="6357"/>
      <sheetData sheetId="6358"/>
      <sheetData sheetId="6359"/>
      <sheetData sheetId="6360"/>
      <sheetData sheetId="6361"/>
      <sheetData sheetId="6362">
        <row r="4">
          <cell r="B4">
            <v>39886</v>
          </cell>
        </row>
      </sheetData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 refreshError="1"/>
      <sheetData sheetId="6390" refreshError="1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 refreshError="1"/>
      <sheetData sheetId="6413"/>
      <sheetData sheetId="6414"/>
      <sheetData sheetId="6415"/>
      <sheetData sheetId="6416" refreshError="1"/>
      <sheetData sheetId="6417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/>
      <sheetData sheetId="6491"/>
      <sheetData sheetId="6492"/>
      <sheetData sheetId="6493"/>
      <sheetData sheetId="6494">
        <row r="4">
          <cell r="E4" t="str">
            <v>GUPCO</v>
          </cell>
        </row>
      </sheetData>
      <sheetData sheetId="6495"/>
      <sheetData sheetId="6496"/>
      <sheetData sheetId="6497"/>
      <sheetData sheetId="6498"/>
      <sheetData sheetId="6499"/>
      <sheetData sheetId="6500" refreshError="1"/>
      <sheetData sheetId="6501"/>
      <sheetData sheetId="6502" refreshError="1"/>
      <sheetData sheetId="6503"/>
      <sheetData sheetId="6504" refreshError="1"/>
      <sheetData sheetId="6505" refreshError="1"/>
      <sheetData sheetId="6506" refreshError="1"/>
      <sheetData sheetId="6507" refreshError="1"/>
      <sheetData sheetId="6508"/>
      <sheetData sheetId="6509"/>
      <sheetData sheetId="6510"/>
      <sheetData sheetId="6511"/>
      <sheetData sheetId="6512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/>
      <sheetData sheetId="652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/>
      <sheetData sheetId="6633"/>
      <sheetData sheetId="6634"/>
      <sheetData sheetId="6635"/>
      <sheetData sheetId="6636"/>
      <sheetData sheetId="6637"/>
      <sheetData sheetId="6638"/>
      <sheetData sheetId="6639"/>
      <sheetData sheetId="6640"/>
      <sheetData sheetId="6641"/>
      <sheetData sheetId="6642"/>
      <sheetData sheetId="6643"/>
      <sheetData sheetId="6644"/>
      <sheetData sheetId="6645"/>
      <sheetData sheetId="6646" refreshError="1"/>
      <sheetData sheetId="6647"/>
      <sheetData sheetId="6648" refreshError="1"/>
      <sheetData sheetId="6649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/>
      <sheetData sheetId="6665"/>
      <sheetData sheetId="6666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/>
      <sheetData sheetId="6686"/>
      <sheetData sheetId="6687"/>
      <sheetData sheetId="6688"/>
      <sheetData sheetId="6689"/>
      <sheetData sheetId="6690"/>
      <sheetData sheetId="6691"/>
      <sheetData sheetId="6692"/>
      <sheetData sheetId="6693"/>
      <sheetData sheetId="6694"/>
      <sheetData sheetId="6695"/>
      <sheetData sheetId="6696"/>
      <sheetData sheetId="6697"/>
      <sheetData sheetId="6698"/>
      <sheetData sheetId="6699"/>
      <sheetData sheetId="6700"/>
      <sheetData sheetId="6701"/>
      <sheetData sheetId="6702"/>
      <sheetData sheetId="6703"/>
      <sheetData sheetId="6704" refreshError="1"/>
      <sheetData sheetId="6705"/>
      <sheetData sheetId="6706"/>
      <sheetData sheetId="6707"/>
      <sheetData sheetId="6708"/>
      <sheetData sheetId="6709"/>
      <sheetData sheetId="6710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/>
      <sheetData sheetId="6782"/>
      <sheetData sheetId="6783">
        <row r="6">
          <cell r="AB6">
            <v>40179</v>
          </cell>
        </row>
      </sheetData>
      <sheetData sheetId="6784"/>
      <sheetData sheetId="6785"/>
      <sheetData sheetId="6786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/>
      <sheetData sheetId="7004"/>
      <sheetData sheetId="7005"/>
      <sheetData sheetId="7006" refreshError="1"/>
      <sheetData sheetId="7007" refreshError="1"/>
      <sheetData sheetId="7008" refreshError="1"/>
      <sheetData sheetId="7009" refreshError="1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/>
      <sheetData sheetId="7084"/>
      <sheetData sheetId="7085"/>
      <sheetData sheetId="7086"/>
      <sheetData sheetId="7087"/>
      <sheetData sheetId="7088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/>
      <sheetData sheetId="7119"/>
      <sheetData sheetId="7120"/>
      <sheetData sheetId="7121"/>
      <sheetData sheetId="7122"/>
      <sheetData sheetId="7123"/>
      <sheetData sheetId="7124"/>
      <sheetData sheetId="7125"/>
      <sheetData sheetId="7126"/>
      <sheetData sheetId="7127"/>
      <sheetData sheetId="7128"/>
      <sheetData sheetId="7129"/>
      <sheetData sheetId="7130"/>
      <sheetData sheetId="7131"/>
      <sheetData sheetId="7132"/>
      <sheetData sheetId="7133"/>
      <sheetData sheetId="7134"/>
      <sheetData sheetId="7135"/>
      <sheetData sheetId="7136"/>
      <sheetData sheetId="7137"/>
      <sheetData sheetId="7138"/>
      <sheetData sheetId="7139"/>
      <sheetData sheetId="7140"/>
      <sheetData sheetId="7141"/>
      <sheetData sheetId="7142"/>
      <sheetData sheetId="7143"/>
      <sheetData sheetId="7144"/>
      <sheetData sheetId="7145"/>
      <sheetData sheetId="7146"/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 VÍA-CRIT.TECNICO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QUIPOS"/>
      <sheetName val="MANO DE OBRA"/>
      <sheetName val="TRANSPORTE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HISTORICOS FUEL OIL EXP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Hoja2"/>
      <sheetName val="\Nuevos APU Córdoba\a  aaInform"/>
      <sheetName val="\E\Nuevos APU Córdoba\a  aaInfo"/>
      <sheetName val="\Users\JoseGabriel\Documents\Mi"/>
      <sheetName val="LISTADO "/>
      <sheetName val="M.O."/>
      <sheetName val="CANT OBRA"/>
      <sheetName val="\Users\ANDRES FELIPE MUÑOZ\Down"/>
      <sheetName val="GENERALIDADES"/>
      <sheetName val="analisis costo horario"/>
      <sheetName val="Lista Base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_aCCIDENTES_DE_1995___1996_xl_2"/>
      <sheetName val="//ccefici"/>
      <sheetName val="ACTA No.1 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 ACTA FINAL + MODIFICATORIA "/>
      <sheetName val="_aCCIDENTES_DE_1995___1996_xl_4"/>
      <sheetName val="//d.docs.live.net/a  aaInformac"/>
      <sheetName val="_aCCIDENTES_DE_1995___1996_xl_3"/>
      <sheetName val="_aCCIDENTES_DE_1995___1996_xl_5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6"/>
      <sheetName val="_aCCIDENTES_DE_1995___1996_xl_8"/>
      <sheetName val="_aCCIDENTES_DE_1995___1996_xl_7"/>
      <sheetName val="_aCCIDENTES_DE_1995___1996_xl_9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MAT"/>
      <sheetName val="HER"/>
      <sheetName val="PER"/>
      <sheetName val="TRAN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/>
      <sheetData sheetId="84" refreshError="1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 refreshError="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 refreshError="1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 refreshError="1"/>
      <sheetData sheetId="398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 refreshError="1"/>
      <sheetData sheetId="562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 refreshError="1"/>
      <sheetData sheetId="590"/>
      <sheetData sheetId="591" refreshError="1"/>
      <sheetData sheetId="592"/>
      <sheetData sheetId="593" refreshError="1"/>
      <sheetData sheetId="594" refreshError="1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/>
      <sheetData sheetId="831"/>
      <sheetData sheetId="832"/>
      <sheetData sheetId="83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\\Escritorio\amv 2011\a  aaInfo"/>
      <sheetName val="\\Giovanni\administracion vial\"/>
      <sheetName val="\MONTO AGOTABLE 2010\a  aaInfor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REQUISITOS INF INTERVENTORÍA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COSTOS UNITARIOS"/>
      <sheetName val="CA-2909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Users\HP\AppData\Local\Microso"/>
      <sheetName val="#REF"/>
      <sheetName val="aCCIDENTES_DE_1995_-_199633"/>
      <sheetName val="aCCIDENTES_DE_1995_-_1996_xls10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HISTORICOS FUEL OIL EXP"/>
      <sheetName val="_aCCIDENTES_DE_1995___1996_xl_2"/>
      <sheetName val="//ccefici"/>
      <sheetName val="ACTA No.1 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 refreshError="1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 refreshError="1"/>
      <sheetData sheetId="491" refreshError="1"/>
      <sheetData sheetId="492"/>
      <sheetData sheetId="493"/>
      <sheetData sheetId="494"/>
      <sheetData sheetId="495"/>
      <sheetData sheetId="496" refreshError="1"/>
      <sheetData sheetId="497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 refreshError="1"/>
      <sheetData sheetId="525"/>
      <sheetData sheetId="526" refreshError="1"/>
      <sheetData sheetId="527"/>
      <sheetData sheetId="528" refreshError="1"/>
      <sheetData sheetId="529" refreshError="1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/>
      <sheetData sheetId="539"/>
      <sheetData sheetId="540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[a  aaInformación][a  aaInforma"/>
      <sheetName val="lisprecios"/>
      <sheetName val="PERSONAL"/>
      <sheetName val="PRESTACIONES SOCIALES"/>
      <sheetName val="Materiales"/>
      <sheetName val="Cuadrillas"/>
      <sheetName val="Concretos y morteros"/>
      <sheetName val="Equipo"/>
      <sheetName val="Datos iniciales "/>
      <sheetName val="Transporte"/>
      <sheetName val="CONT_ADI"/>
      <sheetName val="Fornato 6"/>
      <sheetName val="Formulario N° 4"/>
      <sheetName val="Datos"/>
      <sheetName val="Jornal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\I\I\MANTENIMIENTO RUTA 1001_MA"/>
      <sheetName val="\Users\Personal\Downloads\MANTE"/>
      <sheetName val="TOTALES"/>
      <sheetName val="INDICMICROEMP"/>
      <sheetName val="INDIC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M.O."/>
      <sheetName val="PANEL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REQUISITOS INF INTERVENTORÍA"/>
      <sheetName val="Hoja1"/>
      <sheetName val="A. P. U."/>
      <sheetName val="Análisis de precios"/>
      <sheetName val="ANEXO 7"/>
      <sheetName val="DATOS"/>
      <sheetName val="PREACTA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8">
          <cell r="G8">
            <v>0</v>
          </cell>
        </row>
      </sheetData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CDItem"/>
      <sheetName val="INSUMOS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 sheetId="0"/>
      <definedName name="Nada" sheetId="0"/>
      <definedName name="Nada" sheetId="0"/>
      <definedName name="Nada" sheetId="0"/>
      <definedName name="Nada" sheetId="0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INSUMOS"/>
      <sheetName val="A.P.U."/>
      <sheetName val="A.P.U. (2)"/>
      <sheetName val="RESUMEN VIAS"/>
      <sheetName val="COSTOS POR KM"/>
      <sheetName val="RESUMEN UNITARIOS"/>
      <sheetName val="ESTADO RED"/>
      <sheetName val="CARRETERAS"/>
      <sheetName val="GENERALIDADES "/>
      <sheetName val="Res-Accide-10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APU"/>
      <sheetName val="PRECIOS"/>
      <sheetName val="COSTOS OFICINA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 refreshError="1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Sheet1"/>
      <sheetName val="Distanc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>OAJA0740</v>
          </cell>
        </row>
      </sheetData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GENERALIDADES 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ELECTRICO"/>
      <sheetName val="Vuelta"/>
      <sheetName val="BASE"/>
      <sheetName val="Análisis de precios"/>
      <sheetName val="2103mar%20.xls"/>
      <sheetName val="Formulas"/>
      <sheetName val="Hoja1"/>
      <sheetName val="1_Preliminares"/>
      <sheetName val="M.Obra"/>
      <sheetName val="320.1"/>
      <sheetName val="330.2"/>
      <sheetName val="700.1"/>
      <sheetName val="Precios"/>
      <sheetName val="ManoDeObra"/>
      <sheetName val="Distanc"/>
      <sheetName val="días habiles 2015"/>
      <sheetName val="INS"/>
      <sheetName val="Ppto"/>
      <sheetName val="Plan auditoría"/>
      <sheetName val="Cuadro de áreas y volmúmenes"/>
      <sheetName val="Generales"/>
      <sheetName val="MANTENIMIENTO"/>
      <sheetName val="Actual Data (MAP)"/>
      <sheetName val="Actual Data (STX)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220.1"/>
      <sheetName val="330.1"/>
      <sheetName val="640.1.2"/>
      <sheetName val="673.1"/>
      <sheetName val="673.2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iginal_sist"/>
      <sheetName val="resumen_final"/>
      <sheetName val="resumen_fin_mat_glp"/>
      <sheetName val="Tablas"/>
      <sheetName val="LIST-MTR"/>
      <sheetName val="tub"/>
      <sheetName val="INDICE"/>
      <sheetName val=" ASR+Nafta"/>
      <sheetName val=" CHICAS+Nafta"/>
      <sheetName val="Todos+Naft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1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REC-COD,"/>
      <sheetName val="2,2,6,1 Pilotes 0,30"/>
      <sheetName val="062"/>
      <sheetName val="LISTA DE PRECIOS"/>
      <sheetName val="Listado"/>
      <sheetName val="FINANC"/>
      <sheetName val="TODAS"/>
      <sheetName val="CLASIFICACION"/>
      <sheetName val="5. ELECTRICO"/>
      <sheetName val="A.P.U"/>
      <sheetName val="Presup_Cancha"/>
      <sheetName val="GCB2000"/>
      <sheetName val="CRA.MODI"/>
      <sheetName val="FORMULA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 Liquidacion de Obra por Tramos"/>
      <sheetName val="SALARIOS"/>
      <sheetName val="Lp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PUNITARIOS_PARA_241201_2S10"/>
      <sheetName val="PR_110"/>
      <sheetName val="ESTADO_RED_TEC10"/>
      <sheetName val="PREACTA_1010"/>
      <sheetName val="PREACTA_910"/>
      <sheetName val="TRAPMO"/>
      <sheetName val="PERSONAL"/>
      <sheetName val="Tarifa MT"/>
      <sheetName val="Bajadas"/>
      <sheetName val="OCTUBRE"/>
      <sheetName val="CODCONST"/>
      <sheetName val="PREACTA Y CONTRATISTAS"/>
      <sheetName val="NARIÑO"/>
      <sheetName val="APU NO PREVISTO"/>
      <sheetName val="PPTA (3)"/>
      <sheetName val="PPTA (2)"/>
      <sheetName val="PPT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/>
      <sheetData sheetId="108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>
        <row r="48">
          <cell r="E48">
            <v>0</v>
          </cell>
        </row>
      </sheetData>
      <sheetData sheetId="122"/>
      <sheetData sheetId="123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GCB2000"/>
      <sheetName val="INST"/>
      <sheetName val="original_sist"/>
      <sheetName val="Form5 _Pág_ 1"/>
      <sheetName val="master file"/>
      <sheetName val="COL 21169"/>
      <sheetName val="Resumen semanal"/>
      <sheetName val="Tablas"/>
      <sheetName val="5202371-IC-0.5-GE-1"/>
      <sheetName val="TF Set"/>
      <sheetName val="RESUMENPERFPOZOS"/>
      <sheetName val="UNIDAD DE MEDIDAS"/>
      <sheetName val="SENS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Listas"/>
      <sheetName val="AASHTO"/>
      <sheetName val="INV"/>
      <sheetName val="Presup_Cancha"/>
      <sheetName val="CRA.MODI"/>
      <sheetName val="1,01"/>
    </sheetNames>
    <sheetDataSet>
      <sheetData sheetId="0"/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(Entidad)"/>
      <sheetName val="PROPUESTA ECONOMICA(Proponente)"/>
      <sheetName val="1. PINTURA"/>
      <sheetName val="2. RESALTOS"/>
      <sheetName val="3. SEÑALES TIPO SR"/>
      <sheetName val="4. SEÑALES TIPO SP"/>
    </sheetNames>
    <sheetDataSet>
      <sheetData sheetId="0">
        <row r="18">
          <cell r="H18" t="str">
            <v>UND</v>
          </cell>
        </row>
        <row r="50">
          <cell r="K50">
            <v>0.2</v>
          </cell>
        </row>
        <row r="51">
          <cell r="K51">
            <v>0.05</v>
          </cell>
        </row>
        <row r="52">
          <cell r="K52">
            <v>0.05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63"/>
  <sheetViews>
    <sheetView showGridLines="0" view="pageBreakPreview" zoomScale="87" zoomScaleNormal="100" zoomScaleSheetLayoutView="87" zoomScalePageLayoutView="91" workbookViewId="0">
      <selection activeCell="F4" sqref="F4"/>
    </sheetView>
  </sheetViews>
  <sheetFormatPr baseColWidth="10" defaultColWidth="11.42578125" defaultRowHeight="16.5"/>
  <cols>
    <col min="1" max="2" width="3.42578125" style="1" customWidth="1"/>
    <col min="3" max="3" width="7.85546875" style="1" customWidth="1"/>
    <col min="4" max="4" width="15.425781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13" ht="26.25" customHeight="1">
      <c r="A3" s="5"/>
      <c r="B3" s="9"/>
      <c r="C3" s="402" t="s">
        <v>34</v>
      </c>
      <c r="D3" s="402"/>
      <c r="E3" s="402"/>
      <c r="F3" s="402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7" t="s">
        <v>1</v>
      </c>
      <c r="D4" s="198" t="s">
        <v>2</v>
      </c>
      <c r="E4" s="197" t="s">
        <v>3</v>
      </c>
      <c r="F4" s="198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403" t="s">
        <v>4</v>
      </c>
      <c r="D5" s="403"/>
      <c r="E5" s="403"/>
      <c r="F5" s="403"/>
      <c r="G5" s="403"/>
      <c r="H5" s="403"/>
      <c r="I5" s="403"/>
      <c r="J5" s="403"/>
      <c r="K5" s="403"/>
      <c r="L5" s="10"/>
      <c r="M5" s="5"/>
    </row>
    <row r="6" spans="1:13" ht="17.25" thickBot="1">
      <c r="A6" s="5"/>
      <c r="B6" s="9"/>
      <c r="C6" s="364" t="s">
        <v>35</v>
      </c>
      <c r="D6" s="364"/>
      <c r="E6" s="364"/>
      <c r="F6" s="364"/>
      <c r="G6" s="364"/>
      <c r="H6" s="364"/>
      <c r="I6" s="364"/>
      <c r="J6" s="364"/>
      <c r="K6" s="364"/>
      <c r="L6" s="10"/>
      <c r="M6" s="5"/>
    </row>
    <row r="7" spans="1:13" s="20" customFormat="1" ht="16.5" customHeight="1">
      <c r="A7" s="19"/>
      <c r="B7" s="214"/>
      <c r="C7" s="404" t="s">
        <v>36</v>
      </c>
      <c r="D7" s="405"/>
      <c r="E7" s="405"/>
      <c r="F7" s="405"/>
      <c r="G7" s="405"/>
      <c r="H7" s="405"/>
      <c r="I7" s="405"/>
      <c r="J7" s="405"/>
      <c r="K7" s="406"/>
      <c r="L7" s="21"/>
      <c r="M7" s="19"/>
    </row>
    <row r="8" spans="1:13" ht="33.75" customHeight="1" thickBot="1">
      <c r="A8" s="5"/>
      <c r="B8" s="215"/>
      <c r="C8" s="407"/>
      <c r="D8" s="408"/>
      <c r="E8" s="408"/>
      <c r="F8" s="408"/>
      <c r="G8" s="408"/>
      <c r="H8" s="408"/>
      <c r="I8" s="408"/>
      <c r="J8" s="408"/>
      <c r="K8" s="409"/>
      <c r="L8" s="10"/>
      <c r="M8" s="5"/>
    </row>
    <row r="9" spans="1:13" ht="34.5" customHeight="1">
      <c r="A9" s="5"/>
      <c r="B9" s="215"/>
      <c r="C9" s="410" t="s">
        <v>37</v>
      </c>
      <c r="D9" s="411"/>
      <c r="E9" s="411"/>
      <c r="F9" s="411"/>
      <c r="G9" s="411"/>
      <c r="H9" s="411"/>
      <c r="I9" s="411"/>
      <c r="J9" s="411"/>
      <c r="K9" s="412"/>
      <c r="L9" s="10"/>
      <c r="M9" s="5"/>
    </row>
    <row r="10" spans="1:13" ht="30" customHeight="1" thickBot="1">
      <c r="A10" s="5"/>
      <c r="B10" s="215"/>
      <c r="C10" s="378"/>
      <c r="D10" s="378"/>
      <c r="E10" s="378"/>
      <c r="F10" s="378"/>
      <c r="G10" s="378"/>
      <c r="H10" s="378"/>
      <c r="I10" s="378"/>
      <c r="J10" s="378"/>
      <c r="K10" s="379"/>
      <c r="L10" s="10"/>
      <c r="M10" s="5"/>
    </row>
    <row r="11" spans="1:13" ht="30" customHeight="1">
      <c r="A11" s="5"/>
      <c r="B11" s="9"/>
      <c r="C11" s="393" t="s">
        <v>7</v>
      </c>
      <c r="D11" s="387" t="s">
        <v>8</v>
      </c>
      <c r="E11" s="395" t="s">
        <v>9</v>
      </c>
      <c r="F11" s="395"/>
      <c r="G11" s="393" t="s">
        <v>10</v>
      </c>
      <c r="H11" s="387" t="s">
        <v>11</v>
      </c>
      <c r="I11" s="387" t="s">
        <v>12</v>
      </c>
      <c r="J11" s="389" t="s">
        <v>13</v>
      </c>
      <c r="K11" s="391" t="s">
        <v>14</v>
      </c>
      <c r="L11" s="10"/>
      <c r="M11" s="5"/>
    </row>
    <row r="12" spans="1:13" ht="30" customHeight="1" thickBot="1">
      <c r="A12" s="5"/>
      <c r="B12" s="9"/>
      <c r="C12" s="394"/>
      <c r="D12" s="388"/>
      <c r="E12" s="125" t="s">
        <v>15</v>
      </c>
      <c r="F12" s="125" t="s">
        <v>16</v>
      </c>
      <c r="G12" s="394"/>
      <c r="H12" s="388"/>
      <c r="I12" s="388"/>
      <c r="J12" s="390"/>
      <c r="K12" s="392"/>
      <c r="L12" s="10"/>
      <c r="M12" s="5"/>
    </row>
    <row r="13" spans="1:13" ht="30" customHeight="1" thickBot="1">
      <c r="A13" s="5"/>
      <c r="B13" s="9"/>
      <c r="C13" s="126"/>
      <c r="D13" s="127"/>
      <c r="E13" s="127"/>
      <c r="F13" s="127"/>
      <c r="G13" s="127"/>
      <c r="H13" s="127"/>
      <c r="I13" s="127"/>
      <c r="J13" s="127"/>
      <c r="K13" s="128"/>
      <c r="L13" s="10"/>
      <c r="M13" s="5"/>
    </row>
    <row r="14" spans="1:13" ht="30" customHeight="1">
      <c r="A14" s="5"/>
      <c r="B14" s="9"/>
      <c r="C14" s="129"/>
      <c r="D14" s="130"/>
      <c r="E14" s="130"/>
      <c r="F14" s="130"/>
      <c r="G14" s="131"/>
      <c r="H14" s="130"/>
      <c r="I14" s="132"/>
      <c r="J14" s="133"/>
      <c r="K14" s="134"/>
      <c r="L14" s="10"/>
      <c r="M14" s="5"/>
    </row>
    <row r="15" spans="1:13" ht="30" customHeight="1" thickBot="1">
      <c r="A15" s="5"/>
      <c r="B15" s="9"/>
      <c r="C15" s="135" t="s">
        <v>17</v>
      </c>
      <c r="D15" s="136"/>
      <c r="E15" s="136"/>
      <c r="F15" s="136"/>
      <c r="G15" s="137"/>
      <c r="H15" s="136"/>
      <c r="I15" s="132"/>
      <c r="J15" s="138"/>
      <c r="K15" s="139"/>
      <c r="L15" s="10"/>
      <c r="M15" s="5"/>
    </row>
    <row r="16" spans="1:13" ht="30" customHeight="1" thickBot="1">
      <c r="A16" s="5"/>
      <c r="B16" s="9"/>
      <c r="C16" s="126"/>
      <c r="D16" s="127"/>
      <c r="E16" s="127"/>
      <c r="F16" s="127"/>
      <c r="G16" s="127"/>
      <c r="H16" s="127"/>
      <c r="I16" s="127"/>
      <c r="J16" s="127"/>
      <c r="K16" s="128"/>
      <c r="L16" s="10"/>
      <c r="M16" s="5"/>
    </row>
    <row r="17" spans="1:13" ht="30" customHeight="1">
      <c r="A17" s="5"/>
      <c r="B17" s="9"/>
      <c r="C17" s="129"/>
      <c r="D17" s="130"/>
      <c r="E17" s="130"/>
      <c r="F17" s="130"/>
      <c r="G17" s="140"/>
      <c r="H17" s="130"/>
      <c r="I17" s="132"/>
      <c r="J17" s="133"/>
      <c r="K17" s="141"/>
      <c r="L17" s="10"/>
      <c r="M17" s="5"/>
    </row>
    <row r="18" spans="1:13" ht="30" customHeight="1">
      <c r="A18" s="5"/>
      <c r="B18" s="9"/>
      <c r="C18" s="129"/>
      <c r="D18" s="130"/>
      <c r="E18" s="130"/>
      <c r="F18" s="130"/>
      <c r="G18" s="140"/>
      <c r="H18" s="130"/>
      <c r="I18" s="132"/>
      <c r="J18" s="133"/>
      <c r="K18" s="141"/>
      <c r="L18" s="10"/>
      <c r="M18" s="5"/>
    </row>
    <row r="19" spans="1:13" s="5" customFormat="1" ht="30" customHeight="1">
      <c r="B19" s="9"/>
      <c r="C19" s="129"/>
      <c r="D19" s="142"/>
      <c r="E19" s="142"/>
      <c r="F19" s="142"/>
      <c r="G19" s="143"/>
      <c r="H19" s="142"/>
      <c r="I19" s="132"/>
      <c r="J19" s="133"/>
      <c r="K19" s="141"/>
      <c r="L19" s="10"/>
    </row>
    <row r="20" spans="1:13" ht="30" customHeight="1">
      <c r="B20" s="16"/>
      <c r="C20" s="129"/>
      <c r="D20" s="130"/>
      <c r="E20" s="130"/>
      <c r="F20" s="130"/>
      <c r="G20" s="140"/>
      <c r="H20" s="130"/>
      <c r="I20" s="132"/>
      <c r="J20" s="133"/>
      <c r="K20" s="141"/>
      <c r="L20" s="17"/>
    </row>
    <row r="21" spans="1:13" ht="30" customHeight="1" thickBot="1">
      <c r="A21" s="5"/>
      <c r="B21" s="9"/>
      <c r="C21" s="135" t="s">
        <v>17</v>
      </c>
      <c r="D21" s="144"/>
      <c r="E21" s="145"/>
      <c r="F21" s="144"/>
      <c r="G21" s="144"/>
      <c r="H21" s="144"/>
      <c r="I21" s="132"/>
      <c r="J21" s="144"/>
      <c r="K21" s="139"/>
      <c r="L21" s="10"/>
      <c r="M21" s="5"/>
    </row>
    <row r="22" spans="1:13" ht="30" customHeight="1" thickBot="1">
      <c r="A22" s="5"/>
      <c r="B22" s="9"/>
      <c r="C22" s="126"/>
      <c r="D22" s="127"/>
      <c r="E22" s="127"/>
      <c r="F22" s="127"/>
      <c r="G22" s="127"/>
      <c r="H22" s="127"/>
      <c r="I22" s="127"/>
      <c r="J22" s="127"/>
      <c r="K22" s="128"/>
      <c r="L22" s="10"/>
      <c r="M22" s="5"/>
    </row>
    <row r="23" spans="1:13" ht="30" customHeight="1">
      <c r="A23" s="5"/>
      <c r="B23" s="9"/>
      <c r="C23" s="129"/>
      <c r="D23" s="146"/>
      <c r="E23" s="146"/>
      <c r="F23" s="146"/>
      <c r="G23" s="147"/>
      <c r="H23" s="146"/>
      <c r="I23" s="132"/>
      <c r="J23" s="133"/>
      <c r="K23" s="141"/>
      <c r="L23" s="10"/>
      <c r="M23" s="5"/>
    </row>
    <row r="24" spans="1:13" ht="30" customHeight="1">
      <c r="A24" s="5"/>
      <c r="B24" s="9"/>
      <c r="C24" s="129"/>
      <c r="D24" s="148"/>
      <c r="E24" s="148"/>
      <c r="F24" s="148"/>
      <c r="G24" s="147"/>
      <c r="H24" s="146"/>
      <c r="I24" s="132"/>
      <c r="J24" s="133"/>
      <c r="K24" s="141"/>
      <c r="L24" s="10"/>
      <c r="M24" s="5"/>
    </row>
    <row r="25" spans="1:13" ht="30" customHeight="1">
      <c r="A25" s="5"/>
      <c r="B25" s="9"/>
      <c r="C25" s="129"/>
      <c r="D25" s="146"/>
      <c r="E25" s="146"/>
      <c r="F25" s="146"/>
      <c r="G25" s="147"/>
      <c r="H25" s="146"/>
      <c r="I25" s="132"/>
      <c r="J25" s="133"/>
      <c r="K25" s="141"/>
      <c r="L25" s="10"/>
      <c r="M25" s="5"/>
    </row>
    <row r="26" spans="1:13" s="5" customFormat="1" ht="30" customHeight="1">
      <c r="B26" s="9"/>
      <c r="C26" s="129"/>
      <c r="D26" s="142"/>
      <c r="E26" s="142"/>
      <c r="F26" s="142"/>
      <c r="G26" s="149"/>
      <c r="H26" s="142"/>
      <c r="I26" s="132"/>
      <c r="J26" s="133"/>
      <c r="K26" s="141"/>
      <c r="L26" s="10"/>
    </row>
    <row r="27" spans="1:13" ht="30" customHeight="1">
      <c r="A27" s="5"/>
      <c r="B27" s="9"/>
      <c r="C27" s="129"/>
      <c r="D27" s="146"/>
      <c r="E27" s="146"/>
      <c r="F27" s="146"/>
      <c r="G27" s="147"/>
      <c r="H27" s="146"/>
      <c r="I27" s="132"/>
      <c r="J27" s="150"/>
      <c r="K27" s="141"/>
      <c r="L27" s="10"/>
      <c r="M27" s="5"/>
    </row>
    <row r="28" spans="1:13" s="5" customFormat="1" ht="30" customHeight="1">
      <c r="B28" s="9"/>
      <c r="C28" s="151"/>
      <c r="D28" s="142"/>
      <c r="E28" s="142"/>
      <c r="F28" s="142"/>
      <c r="G28" s="149"/>
      <c r="H28" s="142"/>
      <c r="I28" s="132"/>
      <c r="J28" s="150"/>
      <c r="K28" s="141"/>
      <c r="L28" s="10"/>
    </row>
    <row r="29" spans="1:13" ht="30" customHeight="1">
      <c r="A29" s="5"/>
      <c r="B29" s="9"/>
      <c r="C29" s="129"/>
      <c r="D29" s="146"/>
      <c r="E29" s="130"/>
      <c r="F29" s="146"/>
      <c r="G29" s="147"/>
      <c r="H29" s="146"/>
      <c r="I29" s="132"/>
      <c r="J29" s="133"/>
      <c r="K29" s="141"/>
      <c r="L29" s="10"/>
      <c r="M29" s="5"/>
    </row>
    <row r="30" spans="1:13" ht="30" customHeight="1">
      <c r="A30" s="5"/>
      <c r="B30" s="9"/>
      <c r="C30" s="129"/>
      <c r="D30" s="146"/>
      <c r="E30" s="146"/>
      <c r="F30" s="146"/>
      <c r="G30" s="147"/>
      <c r="H30" s="152"/>
      <c r="I30" s="132"/>
      <c r="J30" s="133"/>
      <c r="K30" s="141"/>
      <c r="L30" s="10"/>
      <c r="M30" s="5"/>
    </row>
    <row r="31" spans="1:13" ht="30" customHeight="1" thickBot="1">
      <c r="A31" s="5"/>
      <c r="B31" s="9"/>
      <c r="C31" s="153" t="s">
        <v>17</v>
      </c>
      <c r="D31" s="154"/>
      <c r="E31" s="154"/>
      <c r="F31" s="154"/>
      <c r="G31" s="155"/>
      <c r="H31" s="154"/>
      <c r="I31" s="132"/>
      <c r="J31" s="156"/>
      <c r="K31" s="157"/>
      <c r="L31" s="10"/>
      <c r="M31" s="5"/>
    </row>
    <row r="32" spans="1:13" ht="30" customHeight="1" thickBot="1">
      <c r="A32" s="5"/>
      <c r="B32" s="9"/>
      <c r="C32" s="126"/>
      <c r="D32" s="127"/>
      <c r="E32" s="127"/>
      <c r="F32" s="127"/>
      <c r="G32" s="127"/>
      <c r="H32" s="127"/>
      <c r="I32" s="127"/>
      <c r="J32" s="127"/>
      <c r="K32" s="128"/>
      <c r="L32" s="10"/>
      <c r="M32" s="5"/>
    </row>
    <row r="33" spans="1:13" ht="30" customHeight="1">
      <c r="A33" s="5"/>
      <c r="B33" s="9"/>
      <c r="C33" s="129"/>
      <c r="D33" s="146"/>
      <c r="E33" s="146"/>
      <c r="F33" s="146"/>
      <c r="G33" s="147"/>
      <c r="H33" s="146"/>
      <c r="I33" s="132"/>
      <c r="J33" s="133"/>
      <c r="K33" s="141"/>
      <c r="L33" s="10"/>
      <c r="M33" s="5"/>
    </row>
    <row r="34" spans="1:13" ht="30" customHeight="1">
      <c r="A34" s="5"/>
      <c r="B34" s="9"/>
      <c r="C34" s="129"/>
      <c r="D34" s="146"/>
      <c r="E34" s="146"/>
      <c r="F34" s="146"/>
      <c r="G34" s="147"/>
      <c r="H34" s="146"/>
      <c r="I34" s="132"/>
      <c r="J34" s="133"/>
      <c r="K34" s="141"/>
      <c r="L34" s="10"/>
      <c r="M34" s="5"/>
    </row>
    <row r="35" spans="1:13" ht="30" customHeight="1">
      <c r="A35" s="5"/>
      <c r="B35" s="9"/>
      <c r="C35" s="158"/>
      <c r="D35" s="146"/>
      <c r="E35" s="146"/>
      <c r="F35" s="146"/>
      <c r="G35" s="147"/>
      <c r="H35" s="146"/>
      <c r="I35" s="132"/>
      <c r="J35" s="133"/>
      <c r="K35" s="141"/>
      <c r="L35" s="10"/>
      <c r="M35" s="5"/>
    </row>
    <row r="36" spans="1:13" ht="30" customHeight="1" thickBot="1">
      <c r="A36" s="5"/>
      <c r="B36" s="9"/>
      <c r="C36" s="135" t="s">
        <v>17</v>
      </c>
      <c r="D36" s="159"/>
      <c r="E36" s="159"/>
      <c r="F36" s="159"/>
      <c r="G36" s="160"/>
      <c r="H36" s="161"/>
      <c r="I36" s="132"/>
      <c r="J36" s="138"/>
      <c r="K36" s="139"/>
      <c r="L36" s="10"/>
      <c r="M36" s="5"/>
    </row>
    <row r="37" spans="1:13" ht="30" customHeight="1" thickBot="1">
      <c r="A37" s="5"/>
      <c r="B37" s="9"/>
      <c r="C37" s="126"/>
      <c r="D37" s="127"/>
      <c r="E37" s="127"/>
      <c r="F37" s="127"/>
      <c r="G37" s="127"/>
      <c r="H37" s="127"/>
      <c r="I37" s="127"/>
      <c r="J37" s="127"/>
      <c r="K37" s="128"/>
      <c r="L37" s="10"/>
      <c r="M37" s="5"/>
    </row>
    <row r="38" spans="1:13" ht="30" customHeight="1">
      <c r="A38" s="5"/>
      <c r="B38" s="9"/>
      <c r="C38" s="129"/>
      <c r="D38" s="146"/>
      <c r="E38" s="146"/>
      <c r="F38" s="146"/>
      <c r="G38" s="147"/>
      <c r="H38" s="146"/>
      <c r="I38" s="132"/>
      <c r="J38" s="133"/>
      <c r="K38" s="141"/>
      <c r="L38" s="10"/>
      <c r="M38" s="5"/>
    </row>
    <row r="39" spans="1:13" ht="30" customHeight="1" thickBot="1">
      <c r="A39" s="5"/>
      <c r="B39" s="9"/>
      <c r="C39" s="135" t="s">
        <v>17</v>
      </c>
      <c r="D39" s="159"/>
      <c r="E39" s="159"/>
      <c r="F39" s="159"/>
      <c r="G39" s="162"/>
      <c r="H39" s="161"/>
      <c r="I39" s="132"/>
      <c r="J39" s="138"/>
      <c r="K39" s="139"/>
      <c r="L39" s="10"/>
      <c r="M39" s="5"/>
    </row>
    <row r="40" spans="1:13" s="3" customFormat="1" ht="30" customHeight="1" thickBot="1">
      <c r="A40" s="11"/>
      <c r="B40" s="12"/>
      <c r="C40" s="380" t="s">
        <v>18</v>
      </c>
      <c r="D40" s="413"/>
      <c r="E40" s="413"/>
      <c r="F40" s="413"/>
      <c r="G40" s="413"/>
      <c r="H40" s="413"/>
      <c r="I40" s="413"/>
      <c r="J40" s="414"/>
      <c r="K40" s="163"/>
      <c r="L40" s="13"/>
      <c r="M40" s="11"/>
    </row>
    <row r="41" spans="1:13" s="3" customFormat="1" thickBot="1">
      <c r="A41" s="11"/>
      <c r="B41" s="12"/>
      <c r="C41" s="164"/>
      <c r="D41" s="164"/>
      <c r="E41" s="164"/>
      <c r="F41" s="164"/>
      <c r="G41" s="164"/>
      <c r="H41" s="164"/>
      <c r="I41" s="164"/>
      <c r="J41" s="164"/>
      <c r="K41" s="165"/>
      <c r="L41" s="13"/>
      <c r="M41" s="11"/>
    </row>
    <row r="42" spans="1:13" s="3" customFormat="1" ht="30" customHeight="1">
      <c r="A42" s="11"/>
      <c r="B42" s="12"/>
      <c r="C42" s="166"/>
      <c r="D42" s="167"/>
      <c r="E42" s="166"/>
      <c r="F42" s="166"/>
      <c r="G42" s="415"/>
      <c r="H42" s="416"/>
      <c r="I42" s="416"/>
      <c r="J42" s="417"/>
      <c r="K42" s="168"/>
      <c r="L42" s="13"/>
      <c r="M42" s="11"/>
    </row>
    <row r="43" spans="1:13" s="3" customFormat="1" ht="30" customHeight="1">
      <c r="A43" s="11"/>
      <c r="B43" s="12"/>
      <c r="C43" s="166"/>
      <c r="D43" s="167"/>
      <c r="E43" s="166"/>
      <c r="F43" s="166"/>
      <c r="G43" s="169"/>
      <c r="H43" s="170"/>
      <c r="I43" s="171"/>
      <c r="J43" s="172"/>
      <c r="K43" s="173"/>
      <c r="L43" s="13"/>
      <c r="M43" s="11"/>
    </row>
    <row r="44" spans="1:13" s="3" customFormat="1" ht="30" customHeight="1">
      <c r="A44" s="11"/>
      <c r="B44" s="12"/>
      <c r="C44" s="166"/>
      <c r="D44" s="174"/>
      <c r="E44" s="174"/>
      <c r="F44" s="174"/>
      <c r="G44" s="169"/>
      <c r="H44" s="175"/>
      <c r="I44" s="176"/>
      <c r="J44" s="177"/>
      <c r="K44" s="173"/>
      <c r="L44" s="13"/>
      <c r="M44" s="11"/>
    </row>
    <row r="45" spans="1:13" s="3" customFormat="1" ht="30" customHeight="1">
      <c r="A45" s="11"/>
      <c r="B45" s="12"/>
      <c r="C45" s="166"/>
      <c r="D45" s="174"/>
      <c r="E45" s="174"/>
      <c r="F45" s="174"/>
      <c r="G45" s="178" t="s">
        <v>19</v>
      </c>
      <c r="H45" s="175"/>
      <c r="I45" s="176"/>
      <c r="J45" s="177"/>
      <c r="K45" s="179"/>
      <c r="L45" s="13"/>
      <c r="M45" s="11"/>
    </row>
    <row r="46" spans="1:13" s="3" customFormat="1" ht="30" customHeight="1">
      <c r="A46" s="11"/>
      <c r="B46" s="12"/>
      <c r="C46" s="166"/>
      <c r="D46" s="167"/>
      <c r="E46" s="166"/>
      <c r="F46" s="166"/>
      <c r="G46" s="180"/>
      <c r="H46" s="175"/>
      <c r="I46" s="176"/>
      <c r="J46" s="181"/>
      <c r="K46" s="173"/>
      <c r="L46" s="13"/>
      <c r="M46" s="11"/>
    </row>
    <row r="47" spans="1:13" s="3" customFormat="1" ht="30" customHeight="1">
      <c r="A47" s="11"/>
      <c r="B47" s="12"/>
      <c r="C47" s="166"/>
      <c r="D47" s="167"/>
      <c r="E47" s="166"/>
      <c r="F47" s="166"/>
      <c r="G47" s="180"/>
      <c r="H47" s="175"/>
      <c r="I47" s="176"/>
      <c r="J47" s="181"/>
      <c r="K47" s="173"/>
      <c r="L47" s="13"/>
      <c r="M47" s="11"/>
    </row>
    <row r="48" spans="1:13" s="3" customFormat="1" ht="30" customHeight="1" thickBot="1">
      <c r="A48" s="11"/>
      <c r="B48" s="12"/>
      <c r="C48" s="166"/>
      <c r="D48" s="167"/>
      <c r="E48" s="166"/>
      <c r="F48" s="166"/>
      <c r="G48" s="194"/>
      <c r="H48" s="175"/>
      <c r="I48" s="176"/>
      <c r="J48" s="181"/>
      <c r="K48" s="179"/>
      <c r="L48" s="13"/>
      <c r="M48" s="11"/>
    </row>
    <row r="49" spans="1:13" s="3" customFormat="1" ht="30" customHeight="1" thickBot="1">
      <c r="A49" s="11"/>
      <c r="B49" s="12"/>
      <c r="C49" s="166"/>
      <c r="D49" s="167"/>
      <c r="E49" s="166"/>
      <c r="F49" s="166"/>
      <c r="G49" s="183" t="s">
        <v>20</v>
      </c>
      <c r="H49" s="184"/>
      <c r="I49" s="185"/>
      <c r="J49" s="186"/>
      <c r="K49" s="163"/>
      <c r="L49" s="13"/>
      <c r="M49" s="11"/>
    </row>
    <row r="50" spans="1:13" s="3" customFormat="1" thickBot="1">
      <c r="A50" s="11"/>
      <c r="B50" s="12"/>
      <c r="C50" s="166"/>
      <c r="D50" s="167"/>
      <c r="E50" s="167"/>
      <c r="F50" s="167"/>
      <c r="G50" s="166"/>
      <c r="H50" s="166"/>
      <c r="I50" s="187"/>
      <c r="J50" s="188"/>
      <c r="K50" s="189"/>
      <c r="L50" s="13"/>
      <c r="M50" s="11"/>
    </row>
    <row r="51" spans="1:13" s="3" customFormat="1" ht="15.75">
      <c r="A51" s="11"/>
      <c r="B51" s="12"/>
      <c r="C51" s="190"/>
      <c r="D51" s="385"/>
      <c r="E51" s="385"/>
      <c r="F51" s="385"/>
      <c r="G51" s="385"/>
      <c r="H51" s="385"/>
      <c r="I51" s="385"/>
      <c r="J51" s="385"/>
      <c r="K51" s="386"/>
      <c r="L51" s="14"/>
      <c r="M51" s="11"/>
    </row>
    <row r="52" spans="1:13" s="3" customFormat="1" ht="46.5" customHeight="1">
      <c r="A52" s="11"/>
      <c r="B52" s="12"/>
      <c r="C52" s="375" t="s">
        <v>38</v>
      </c>
      <c r="D52" s="376"/>
      <c r="E52" s="376"/>
      <c r="F52" s="376"/>
      <c r="G52" s="376"/>
      <c r="H52" s="383" t="s">
        <v>10</v>
      </c>
      <c r="I52" s="383"/>
      <c r="J52" s="383"/>
      <c r="K52" s="191" t="s">
        <v>23</v>
      </c>
      <c r="L52" s="15"/>
      <c r="M52" s="11"/>
    </row>
    <row r="53" spans="1:13" s="3" customFormat="1" ht="32.25" customHeight="1">
      <c r="A53" s="11"/>
      <c r="B53" s="12"/>
      <c r="C53" s="375" t="s">
        <v>39</v>
      </c>
      <c r="D53" s="376"/>
      <c r="E53" s="376"/>
      <c r="F53" s="376"/>
      <c r="G53" s="376"/>
      <c r="H53" s="384" t="s">
        <v>25</v>
      </c>
      <c r="I53" s="384"/>
      <c r="J53" s="192" t="s">
        <v>26</v>
      </c>
      <c r="K53" s="193" t="s">
        <v>40</v>
      </c>
      <c r="L53" s="209"/>
      <c r="M53" s="11"/>
    </row>
    <row r="54" spans="1:13" s="3" customFormat="1" ht="30" customHeight="1">
      <c r="A54" s="11"/>
      <c r="B54" s="12"/>
      <c r="C54" s="375" t="s">
        <v>27</v>
      </c>
      <c r="D54" s="376"/>
      <c r="E54" s="376"/>
      <c r="F54" s="376"/>
      <c r="G54" s="376"/>
      <c r="H54" s="399" t="s">
        <v>28</v>
      </c>
      <c r="I54" s="400"/>
      <c r="J54" s="192" t="s">
        <v>29</v>
      </c>
      <c r="K54" s="193" t="s">
        <v>40</v>
      </c>
      <c r="L54" s="15"/>
      <c r="M54" s="11"/>
    </row>
    <row r="55" spans="1:13" s="4" customFormat="1" ht="58.5" customHeight="1">
      <c r="A55" s="11"/>
      <c r="B55" s="12"/>
      <c r="C55" s="203"/>
      <c r="D55" s="204"/>
      <c r="E55" s="204"/>
      <c r="F55" s="204"/>
      <c r="G55" s="205"/>
      <c r="H55" s="401" t="s">
        <v>30</v>
      </c>
      <c r="I55" s="384"/>
      <c r="J55" s="192" t="s">
        <v>31</v>
      </c>
      <c r="K55" s="193" t="s">
        <v>40</v>
      </c>
      <c r="L55" s="13"/>
      <c r="M55" s="11"/>
    </row>
    <row r="56" spans="1:13" ht="57.75" customHeight="1">
      <c r="A56" s="5"/>
      <c r="B56" s="9"/>
      <c r="C56" s="206"/>
      <c r="D56" s="207"/>
      <c r="E56" s="207"/>
      <c r="F56" s="207"/>
      <c r="G56" s="208"/>
      <c r="H56" s="384" t="s">
        <v>32</v>
      </c>
      <c r="I56" s="384"/>
      <c r="J56" s="192" t="s">
        <v>33</v>
      </c>
      <c r="K56" s="193" t="s">
        <v>40</v>
      </c>
      <c r="L56" s="10"/>
      <c r="M56" s="5"/>
    </row>
    <row r="57" spans="1:13" ht="17.25" thickBot="1">
      <c r="A57" s="5"/>
      <c r="B57" s="9"/>
      <c r="C57" s="206"/>
      <c r="D57" s="211"/>
      <c r="E57" s="211"/>
      <c r="F57" s="207"/>
      <c r="G57" s="212"/>
      <c r="H57" s="418"/>
      <c r="I57" s="418"/>
      <c r="J57" s="418"/>
      <c r="K57" s="419"/>
      <c r="L57" s="10"/>
      <c r="M57" s="5"/>
    </row>
    <row r="58" spans="1:13" ht="47.25" customHeight="1">
      <c r="A58" s="5"/>
      <c r="B58" s="9"/>
      <c r="C58" s="210"/>
      <c r="D58" s="195"/>
      <c r="E58" s="195"/>
      <c r="F58" s="210"/>
      <c r="G58" s="195"/>
      <c r="H58" s="210"/>
      <c r="I58" s="210"/>
      <c r="J58" s="210"/>
      <c r="K58" s="210"/>
      <c r="L58" s="10"/>
      <c r="M58" s="5"/>
    </row>
    <row r="59" spans="1:13" ht="47.25" customHeight="1">
      <c r="A59" s="5"/>
      <c r="B59" s="9"/>
      <c r="C59" s="195"/>
      <c r="D59" s="195"/>
      <c r="E59" s="195"/>
      <c r="F59" s="195"/>
      <c r="G59" s="196" t="s">
        <v>41</v>
      </c>
      <c r="H59" s="195"/>
      <c r="I59" s="195"/>
      <c r="J59" s="195"/>
      <c r="K59" s="195"/>
      <c r="L59" s="10"/>
      <c r="M59" s="5"/>
    </row>
    <row r="60" spans="1:13" ht="17.25" thickBot="1">
      <c r="A60" s="5"/>
      <c r="B60" s="229"/>
      <c r="C60" s="230"/>
      <c r="D60" s="230"/>
      <c r="E60" s="231"/>
      <c r="F60" s="230"/>
      <c r="G60" s="232"/>
      <c r="H60" s="230"/>
      <c r="I60" s="230"/>
      <c r="J60" s="230"/>
      <c r="K60" s="230"/>
      <c r="L60" s="233"/>
      <c r="M60" s="5"/>
    </row>
    <row r="61" spans="1:13" ht="17.25" thickTop="1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</row>
    <row r="63" spans="1:13">
      <c r="H63" s="22"/>
    </row>
  </sheetData>
  <mergeCells count="26">
    <mergeCell ref="H57:K57"/>
    <mergeCell ref="C54:G54"/>
    <mergeCell ref="H54:I54"/>
    <mergeCell ref="H55:I55"/>
    <mergeCell ref="H56:I56"/>
    <mergeCell ref="C52:G52"/>
    <mergeCell ref="H52:J52"/>
    <mergeCell ref="C53:G53"/>
    <mergeCell ref="H53:I53"/>
    <mergeCell ref="G42:J42"/>
    <mergeCell ref="C3:F3"/>
    <mergeCell ref="D51:K51"/>
    <mergeCell ref="C5:K5"/>
    <mergeCell ref="C6:K6"/>
    <mergeCell ref="C7:K8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0:J40"/>
  </mergeCells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ED59D-B450-4ADE-B033-934F6C4C8BA9}">
  <dimension ref="B1:T96"/>
  <sheetViews>
    <sheetView showGridLines="0" tabSelected="1" view="pageBreakPreview" zoomScale="85" zoomScaleNormal="80" zoomScaleSheetLayoutView="85" workbookViewId="0">
      <selection activeCell="C38" sqref="C38:J38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9" width="11.42578125" style="18"/>
    <col min="10" max="10" width="13.7109375" style="18" customWidth="1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8" width="11.42578125" style="18"/>
    <col min="19" max="19" width="17" style="18" customWidth="1"/>
    <col min="20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420" t="s">
        <v>34</v>
      </c>
      <c r="D3" s="420"/>
      <c r="E3" s="420"/>
      <c r="F3" s="42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3"/>
      <c r="D5" s="124"/>
      <c r="E5" s="123"/>
      <c r="F5" s="124"/>
      <c r="P5" s="26"/>
    </row>
    <row r="6" spans="2:16" ht="48" customHeight="1">
      <c r="B6" s="25"/>
      <c r="C6" s="421" t="s">
        <v>42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2"/>
      <c r="D8" s="424"/>
      <c r="E8" s="425"/>
      <c r="F8" s="425"/>
      <c r="G8" s="425"/>
      <c r="H8" s="425"/>
      <c r="I8" s="425"/>
      <c r="J8" s="425"/>
      <c r="K8" s="426"/>
      <c r="L8" s="427"/>
      <c r="M8" s="428"/>
      <c r="N8" s="428"/>
      <c r="O8" s="429"/>
      <c r="P8" s="28"/>
    </row>
    <row r="9" spans="2:16" ht="15">
      <c r="B9" s="25"/>
      <c r="C9" s="423"/>
      <c r="D9" s="433" t="s">
        <v>43</v>
      </c>
      <c r="E9" s="434"/>
      <c r="F9" s="434"/>
      <c r="G9" s="434"/>
      <c r="H9" s="434"/>
      <c r="I9" s="434"/>
      <c r="J9" s="434"/>
      <c r="K9" s="435"/>
      <c r="L9" s="430"/>
      <c r="M9" s="431"/>
      <c r="N9" s="431"/>
      <c r="O9" s="432"/>
      <c r="P9" s="28"/>
    </row>
    <row r="10" spans="2:16" ht="15">
      <c r="B10" s="25"/>
      <c r="C10" s="423"/>
      <c r="D10" s="433"/>
      <c r="E10" s="434"/>
      <c r="F10" s="434"/>
      <c r="G10" s="434"/>
      <c r="H10" s="434"/>
      <c r="I10" s="434"/>
      <c r="J10" s="434"/>
      <c r="K10" s="435"/>
      <c r="L10" s="436" t="s">
        <v>44</v>
      </c>
      <c r="M10" s="438"/>
      <c r="N10" s="439"/>
      <c r="O10" s="440"/>
      <c r="P10" s="28"/>
    </row>
    <row r="11" spans="2:16" ht="15">
      <c r="B11" s="25"/>
      <c r="C11" s="423"/>
      <c r="D11" s="433" t="s">
        <v>45</v>
      </c>
      <c r="E11" s="434"/>
      <c r="F11" s="434"/>
      <c r="G11" s="434"/>
      <c r="H11" s="434"/>
      <c r="I11" s="434"/>
      <c r="J11" s="434"/>
      <c r="K11" s="435"/>
      <c r="L11" s="437"/>
      <c r="M11" s="441"/>
      <c r="N11" s="442"/>
      <c r="O11" s="443"/>
      <c r="P11" s="29"/>
    </row>
    <row r="12" spans="2:16" ht="12.75" customHeight="1">
      <c r="B12" s="25"/>
      <c r="C12" s="423"/>
      <c r="D12" s="444"/>
      <c r="E12" s="445"/>
      <c r="F12" s="445"/>
      <c r="G12" s="445"/>
      <c r="H12" s="445"/>
      <c r="I12" s="445"/>
      <c r="J12" s="445"/>
      <c r="K12" s="446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"/>
      <c r="C13" s="423"/>
      <c r="D13" s="444"/>
      <c r="E13" s="445"/>
      <c r="F13" s="445"/>
      <c r="G13" s="445"/>
      <c r="H13" s="445"/>
      <c r="I13" s="445"/>
      <c r="J13" s="445"/>
      <c r="K13" s="446"/>
      <c r="L13" s="447"/>
      <c r="M13" s="447"/>
      <c r="N13" s="447"/>
      <c r="O13" s="449"/>
      <c r="P13" s="28"/>
    </row>
    <row r="14" spans="2:16" ht="15">
      <c r="B14" s="25"/>
      <c r="C14" s="423"/>
      <c r="D14" s="433" t="s">
        <v>48</v>
      </c>
      <c r="E14" s="434"/>
      <c r="F14" s="434"/>
      <c r="G14" s="434"/>
      <c r="H14" s="434"/>
      <c r="I14" s="434"/>
      <c r="J14" s="434"/>
      <c r="K14" s="435"/>
      <c r="L14" s="447"/>
      <c r="M14" s="447"/>
      <c r="N14" s="447"/>
      <c r="O14" s="449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56" t="s">
        <v>53</v>
      </c>
      <c r="D18" s="457"/>
      <c r="E18" s="457"/>
      <c r="F18" s="457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458" t="s">
        <v>55</v>
      </c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60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56</v>
      </c>
      <c r="D24" s="461" t="s">
        <v>10</v>
      </c>
      <c r="E24" s="462"/>
      <c r="F24" s="462"/>
      <c r="G24" s="462"/>
      <c r="H24" s="462"/>
      <c r="I24" s="462"/>
      <c r="J24" s="462"/>
      <c r="K24" s="462"/>
      <c r="L24" s="463"/>
      <c r="M24" s="464" t="s">
        <v>57</v>
      </c>
      <c r="N24" s="465"/>
      <c r="O24" s="217" t="s">
        <v>12</v>
      </c>
      <c r="P24" s="34"/>
    </row>
    <row r="25" spans="2:16" ht="34.5" customHeight="1" thickBot="1">
      <c r="B25" s="25"/>
      <c r="C25" s="79">
        <f>'PRESUPUESTO OFICIAL (Entidad)'!C14</f>
        <v>1</v>
      </c>
      <c r="D25" s="466" t="str">
        <f>'PRESUPUESTO OFICIAL (Entidad)'!G14</f>
        <v>SUMINISTRO E INSTALACION DE TACHAS REFELCTIVAS PARA CRUCES ESCOLARES (12 X 12)</v>
      </c>
      <c r="E25" s="467"/>
      <c r="F25" s="467"/>
      <c r="G25" s="467"/>
      <c r="H25" s="467"/>
      <c r="I25" s="467"/>
      <c r="J25" s="467"/>
      <c r="K25" s="467"/>
      <c r="L25" s="468"/>
      <c r="M25" s="469" t="str">
        <f>'PRESUPUESTO OFICIAL (Entidad)'!H14</f>
        <v>UND</v>
      </c>
      <c r="N25" s="470"/>
      <c r="O25" s="80">
        <f>'PRESUPUESTO OFICIAL (Entidad)'!I14</f>
        <v>500</v>
      </c>
      <c r="P25" s="35"/>
    </row>
    <row r="26" spans="2:16">
      <c r="B26" s="25"/>
      <c r="C26" s="471" t="s">
        <v>58</v>
      </c>
      <c r="D26" s="472"/>
      <c r="E26" s="472"/>
      <c r="F26" s="472"/>
      <c r="G26" s="472"/>
      <c r="H26" s="472"/>
      <c r="I26" s="472"/>
      <c r="J26" s="472"/>
      <c r="K26" s="472"/>
      <c r="L26" s="472"/>
      <c r="M26" s="472"/>
      <c r="N26" s="472"/>
      <c r="O26" s="473"/>
      <c r="P26" s="36"/>
    </row>
    <row r="27" spans="2:16">
      <c r="B27" s="25"/>
      <c r="C27" s="474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6"/>
      <c r="P27" s="36"/>
    </row>
    <row r="28" spans="2:16" ht="13.5" thickBot="1">
      <c r="B28" s="25"/>
      <c r="C28" s="477"/>
      <c r="D28" s="478"/>
      <c r="E28" s="478"/>
      <c r="F28" s="478"/>
      <c r="G28" s="478"/>
      <c r="H28" s="478"/>
      <c r="I28" s="478"/>
      <c r="J28" s="478"/>
      <c r="K28" s="478"/>
      <c r="L28" s="478"/>
      <c r="M28" s="478"/>
      <c r="N28" s="478"/>
      <c r="O28" s="479"/>
      <c r="P28" s="36"/>
    </row>
    <row r="29" spans="2:16" ht="15">
      <c r="B29" s="25"/>
      <c r="C29" s="480" t="s">
        <v>10</v>
      </c>
      <c r="D29" s="481"/>
      <c r="E29" s="481"/>
      <c r="F29" s="481"/>
      <c r="G29" s="482"/>
      <c r="H29" s="483" t="s">
        <v>59</v>
      </c>
      <c r="I29" s="481"/>
      <c r="J29" s="484" t="s">
        <v>60</v>
      </c>
      <c r="K29" s="485"/>
      <c r="L29" s="219" t="s">
        <v>61</v>
      </c>
      <c r="M29" s="483" t="s">
        <v>62</v>
      </c>
      <c r="N29" s="486"/>
      <c r="O29" s="220" t="s">
        <v>63</v>
      </c>
      <c r="P29" s="37"/>
    </row>
    <row r="30" spans="2:16" ht="14.25">
      <c r="B30" s="25"/>
      <c r="C30" s="450" t="s">
        <v>99</v>
      </c>
      <c r="D30" s="451"/>
      <c r="E30" s="451"/>
      <c r="F30" s="451"/>
      <c r="G30" s="452"/>
      <c r="H30" s="453"/>
      <c r="I30" s="452"/>
      <c r="J30" s="453"/>
      <c r="K30" s="452"/>
      <c r="L30" s="81">
        <v>54950</v>
      </c>
      <c r="M30" s="454">
        <f>1/60</f>
        <v>1.6666666666666666E-2</v>
      </c>
      <c r="N30" s="455"/>
      <c r="O30" s="236">
        <f>+L30*M30</f>
        <v>915.83333333333337</v>
      </c>
      <c r="P30" s="38"/>
    </row>
    <row r="31" spans="2:16" ht="14.25">
      <c r="B31" s="25"/>
      <c r="C31" s="487" t="s">
        <v>114</v>
      </c>
      <c r="D31" s="488"/>
      <c r="E31" s="488"/>
      <c r="F31" s="488"/>
      <c r="G31" s="489"/>
      <c r="H31" s="86"/>
      <c r="I31" s="85"/>
      <c r="J31" s="86"/>
      <c r="K31" s="85"/>
      <c r="L31" s="237"/>
      <c r="M31" s="490">
        <v>0.01</v>
      </c>
      <c r="N31" s="455"/>
      <c r="O31" s="238">
        <f>+M31*O58</f>
        <v>5.0106837606837606</v>
      </c>
      <c r="P31" s="38"/>
    </row>
    <row r="32" spans="2:16" ht="15" thickBot="1">
      <c r="B32" s="25"/>
      <c r="C32" s="491" t="s">
        <v>115</v>
      </c>
      <c r="D32" s="492"/>
      <c r="E32" s="492"/>
      <c r="F32" s="492"/>
      <c r="G32" s="493"/>
      <c r="H32" s="494"/>
      <c r="I32" s="493"/>
      <c r="J32" s="494"/>
      <c r="K32" s="493"/>
      <c r="L32" s="87">
        <v>101920</v>
      </c>
      <c r="M32" s="495">
        <v>0.05</v>
      </c>
      <c r="N32" s="496"/>
      <c r="O32" s="236">
        <f>+L32*M32</f>
        <v>5096</v>
      </c>
      <c r="P32" s="38"/>
    </row>
    <row r="33" spans="2:16" ht="15.75" thickBot="1">
      <c r="B33" s="25"/>
      <c r="C33" s="497" t="s">
        <v>64</v>
      </c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9"/>
      <c r="O33" s="88">
        <f>SUM(O30:O32)</f>
        <v>6016.8440170940175</v>
      </c>
      <c r="P33" s="39"/>
    </row>
    <row r="34" spans="2:16" ht="13.5" customHeight="1">
      <c r="B34" s="25"/>
      <c r="C34" s="471" t="s">
        <v>65</v>
      </c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3"/>
      <c r="P34" s="36"/>
    </row>
    <row r="35" spans="2:16">
      <c r="B35" s="25"/>
      <c r="C35" s="474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6"/>
      <c r="P35" s="36"/>
    </row>
    <row r="36" spans="2:16" ht="13.5" thickBot="1">
      <c r="B36" s="25"/>
      <c r="C36" s="477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9"/>
      <c r="P36" s="36"/>
    </row>
    <row r="37" spans="2:16" ht="15">
      <c r="B37" s="25"/>
      <c r="C37" s="480" t="s">
        <v>10</v>
      </c>
      <c r="D37" s="500"/>
      <c r="E37" s="500"/>
      <c r="F37" s="500"/>
      <c r="G37" s="500"/>
      <c r="H37" s="500"/>
      <c r="I37" s="500"/>
      <c r="J37" s="486"/>
      <c r="K37" s="218" t="s">
        <v>57</v>
      </c>
      <c r="L37" s="219" t="s">
        <v>12</v>
      </c>
      <c r="M37" s="483" t="s">
        <v>66</v>
      </c>
      <c r="N37" s="486"/>
      <c r="O37" s="220" t="s">
        <v>63</v>
      </c>
      <c r="P37" s="37"/>
    </row>
    <row r="38" spans="2:16" ht="14.25" customHeight="1">
      <c r="B38" s="25"/>
      <c r="C38" s="450" t="s">
        <v>112</v>
      </c>
      <c r="D38" s="451"/>
      <c r="E38" s="451"/>
      <c r="F38" s="451"/>
      <c r="G38" s="451"/>
      <c r="H38" s="451"/>
      <c r="I38" s="451"/>
      <c r="J38" s="452"/>
      <c r="K38" s="89" t="s">
        <v>113</v>
      </c>
      <c r="L38" s="93">
        <v>1</v>
      </c>
      <c r="M38" s="501">
        <v>25000</v>
      </c>
      <c r="N38" s="502"/>
      <c r="O38" s="82">
        <v>24251.32</v>
      </c>
      <c r="P38" s="38"/>
    </row>
    <row r="39" spans="2:16" ht="14.25" customHeight="1">
      <c r="B39" s="25"/>
      <c r="C39" s="83"/>
      <c r="D39" s="84"/>
      <c r="E39" s="84"/>
      <c r="F39" s="84"/>
      <c r="G39" s="84"/>
      <c r="H39" s="84"/>
      <c r="I39" s="84"/>
      <c r="J39" s="85"/>
      <c r="K39" s="235"/>
      <c r="L39" s="239"/>
      <c r="M39" s="501"/>
      <c r="N39" s="502"/>
      <c r="O39" s="82">
        <f t="shared" ref="O39:O40" si="0">+L39*M39</f>
        <v>0</v>
      </c>
      <c r="P39" s="38"/>
    </row>
    <row r="40" spans="2:16" ht="14.25" customHeight="1">
      <c r="B40" s="25"/>
      <c r="C40" s="83"/>
      <c r="D40" s="84"/>
      <c r="E40" s="84"/>
      <c r="F40" s="84"/>
      <c r="G40" s="84"/>
      <c r="H40" s="84"/>
      <c r="I40" s="84"/>
      <c r="J40" s="85"/>
      <c r="K40" s="235"/>
      <c r="L40" s="239"/>
      <c r="M40" s="501"/>
      <c r="N40" s="502"/>
      <c r="O40" s="82">
        <f t="shared" si="0"/>
        <v>0</v>
      </c>
      <c r="P40" s="38"/>
    </row>
    <row r="41" spans="2:16" ht="15" thickBot="1">
      <c r="B41" s="25"/>
      <c r="C41" s="491"/>
      <c r="D41" s="492"/>
      <c r="E41" s="492"/>
      <c r="F41" s="492"/>
      <c r="G41" s="492"/>
      <c r="H41" s="492"/>
      <c r="I41" s="492"/>
      <c r="J41" s="493"/>
      <c r="K41" s="84"/>
      <c r="L41" s="90"/>
      <c r="M41" s="503"/>
      <c r="N41" s="504"/>
      <c r="O41" s="91"/>
      <c r="P41" s="38"/>
    </row>
    <row r="42" spans="2:16" ht="15.75" thickBot="1">
      <c r="B42" s="25"/>
      <c r="C42" s="497" t="s">
        <v>64</v>
      </c>
      <c r="D42" s="498"/>
      <c r="E42" s="498"/>
      <c r="F42" s="498"/>
      <c r="G42" s="498"/>
      <c r="H42" s="498"/>
      <c r="I42" s="498"/>
      <c r="J42" s="498"/>
      <c r="K42" s="498"/>
      <c r="L42" s="498"/>
      <c r="M42" s="498"/>
      <c r="N42" s="499"/>
      <c r="O42" s="92">
        <f>SUM(O38:O41)</f>
        <v>24251.32</v>
      </c>
      <c r="P42" s="38"/>
    </row>
    <row r="43" spans="2:16">
      <c r="B43" s="25"/>
      <c r="C43" s="471" t="s">
        <v>67</v>
      </c>
      <c r="D43" s="472"/>
      <c r="E43" s="472"/>
      <c r="F43" s="472"/>
      <c r="G43" s="472"/>
      <c r="H43" s="472"/>
      <c r="I43" s="472"/>
      <c r="J43" s="472"/>
      <c r="K43" s="472"/>
      <c r="L43" s="472"/>
      <c r="M43" s="472"/>
      <c r="N43" s="472"/>
      <c r="O43" s="473"/>
      <c r="P43" s="36"/>
    </row>
    <row r="44" spans="2:16">
      <c r="B44" s="25"/>
      <c r="C44" s="474"/>
      <c r="D44" s="475"/>
      <c r="E44" s="475"/>
      <c r="F44" s="475"/>
      <c r="G44" s="475"/>
      <c r="H44" s="475"/>
      <c r="I44" s="475"/>
      <c r="J44" s="475"/>
      <c r="K44" s="475"/>
      <c r="L44" s="475"/>
      <c r="M44" s="475"/>
      <c r="N44" s="475"/>
      <c r="O44" s="476"/>
      <c r="P44" s="36"/>
    </row>
    <row r="45" spans="2:16" ht="13.5" thickBot="1">
      <c r="B45" s="25"/>
      <c r="C45" s="477"/>
      <c r="D45" s="478"/>
      <c r="E45" s="478"/>
      <c r="F45" s="478"/>
      <c r="G45" s="478"/>
      <c r="H45" s="478"/>
      <c r="I45" s="478"/>
      <c r="J45" s="478"/>
      <c r="K45" s="478"/>
      <c r="L45" s="478"/>
      <c r="M45" s="478"/>
      <c r="N45" s="478"/>
      <c r="O45" s="479"/>
      <c r="P45" s="36"/>
    </row>
    <row r="46" spans="2:16" ht="30">
      <c r="B46" s="25"/>
      <c r="C46" s="480" t="s">
        <v>68</v>
      </c>
      <c r="D46" s="500"/>
      <c r="E46" s="500"/>
      <c r="F46" s="500"/>
      <c r="G46" s="500"/>
      <c r="H46" s="500"/>
      <c r="I46" s="500"/>
      <c r="J46" s="223" t="s">
        <v>69</v>
      </c>
      <c r="K46" s="224" t="s">
        <v>70</v>
      </c>
      <c r="L46" s="222" t="s">
        <v>71</v>
      </c>
      <c r="M46" s="483" t="s">
        <v>72</v>
      </c>
      <c r="N46" s="486"/>
      <c r="O46" s="220" t="s">
        <v>63</v>
      </c>
      <c r="P46" s="37"/>
    </row>
    <row r="47" spans="2:16" ht="14.25">
      <c r="B47" s="25"/>
      <c r="C47" s="450"/>
      <c r="D47" s="451"/>
      <c r="E47" s="451"/>
      <c r="F47" s="451"/>
      <c r="G47" s="451"/>
      <c r="H47" s="451"/>
      <c r="I47" s="451"/>
      <c r="J47" s="93"/>
      <c r="K47" s="94"/>
      <c r="L47" s="93"/>
      <c r="M47" s="507"/>
      <c r="N47" s="508"/>
      <c r="O47" s="82"/>
      <c r="P47" s="38"/>
    </row>
    <row r="48" spans="2:16" ht="15" thickBot="1">
      <c r="B48" s="25"/>
      <c r="C48" s="491"/>
      <c r="D48" s="492"/>
      <c r="E48" s="492"/>
      <c r="F48" s="492"/>
      <c r="G48" s="492"/>
      <c r="H48" s="492"/>
      <c r="I48" s="492"/>
      <c r="J48" s="95"/>
      <c r="K48" s="96"/>
      <c r="L48" s="95"/>
      <c r="M48" s="503"/>
      <c r="N48" s="504"/>
      <c r="O48" s="97"/>
      <c r="P48" s="38"/>
    </row>
    <row r="49" spans="2:20" ht="15.75" thickBot="1">
      <c r="B49" s="25"/>
      <c r="C49" s="497" t="s">
        <v>64</v>
      </c>
      <c r="D49" s="498"/>
      <c r="E49" s="498"/>
      <c r="F49" s="498"/>
      <c r="G49" s="498"/>
      <c r="H49" s="498"/>
      <c r="I49" s="498"/>
      <c r="J49" s="498"/>
      <c r="K49" s="498"/>
      <c r="L49" s="498"/>
      <c r="M49" s="498"/>
      <c r="N49" s="499"/>
      <c r="O49" s="88"/>
      <c r="P49" s="39"/>
    </row>
    <row r="50" spans="2:20">
      <c r="B50" s="25"/>
      <c r="C50" s="471" t="s">
        <v>73</v>
      </c>
      <c r="D50" s="472"/>
      <c r="E50" s="472"/>
      <c r="F50" s="472"/>
      <c r="G50" s="472"/>
      <c r="H50" s="472"/>
      <c r="I50" s="472"/>
      <c r="J50" s="472"/>
      <c r="K50" s="472"/>
      <c r="L50" s="472"/>
      <c r="M50" s="472"/>
      <c r="N50" s="472"/>
      <c r="O50" s="473"/>
      <c r="P50" s="36"/>
    </row>
    <row r="51" spans="2:20">
      <c r="B51" s="25"/>
      <c r="C51" s="474"/>
      <c r="D51" s="475"/>
      <c r="E51" s="475"/>
      <c r="F51" s="475"/>
      <c r="G51" s="475"/>
      <c r="H51" s="475"/>
      <c r="I51" s="475"/>
      <c r="J51" s="475"/>
      <c r="K51" s="475"/>
      <c r="L51" s="475"/>
      <c r="M51" s="475"/>
      <c r="N51" s="475"/>
      <c r="O51" s="476"/>
      <c r="P51" s="36"/>
    </row>
    <row r="52" spans="2:20" ht="13.5" thickBot="1">
      <c r="B52" s="25"/>
      <c r="C52" s="477"/>
      <c r="D52" s="478"/>
      <c r="E52" s="478"/>
      <c r="F52" s="478"/>
      <c r="G52" s="478"/>
      <c r="H52" s="478"/>
      <c r="I52" s="478"/>
      <c r="J52" s="478"/>
      <c r="K52" s="478"/>
      <c r="L52" s="478"/>
      <c r="M52" s="478"/>
      <c r="N52" s="478"/>
      <c r="O52" s="479"/>
      <c r="P52" s="36"/>
    </row>
    <row r="53" spans="2:20" ht="15">
      <c r="B53" s="25"/>
      <c r="C53" s="480" t="s">
        <v>74</v>
      </c>
      <c r="D53" s="500"/>
      <c r="E53" s="500"/>
      <c r="F53" s="500"/>
      <c r="G53" s="500"/>
      <c r="H53" s="500"/>
      <c r="I53" s="500"/>
      <c r="J53" s="219" t="s">
        <v>75</v>
      </c>
      <c r="K53" s="224" t="s">
        <v>76</v>
      </c>
      <c r="L53" s="223" t="s">
        <v>77</v>
      </c>
      <c r="M53" s="509" t="s">
        <v>62</v>
      </c>
      <c r="N53" s="510"/>
      <c r="O53" s="226" t="s">
        <v>63</v>
      </c>
      <c r="P53" s="40"/>
    </row>
    <row r="54" spans="2:20" ht="14.25">
      <c r="B54" s="25"/>
      <c r="C54" s="99" t="s">
        <v>106</v>
      </c>
      <c r="D54" s="100"/>
      <c r="E54" s="100"/>
      <c r="F54" s="100"/>
      <c r="G54" s="100"/>
      <c r="H54" s="100"/>
      <c r="I54" s="100"/>
      <c r="J54" s="101">
        <f>+L54/K54*100</f>
        <v>53846.153846153844</v>
      </c>
      <c r="K54" s="102">
        <v>195</v>
      </c>
      <c r="L54" s="103">
        <v>105000</v>
      </c>
      <c r="M54" s="505">
        <v>468</v>
      </c>
      <c r="N54" s="506"/>
      <c r="O54" s="104">
        <f>+L54/M54</f>
        <v>224.35897435897436</v>
      </c>
      <c r="P54" s="41"/>
    </row>
    <row r="55" spans="2:20" ht="14.25">
      <c r="B55" s="25"/>
      <c r="C55" s="99" t="s">
        <v>107</v>
      </c>
      <c r="D55" s="100"/>
      <c r="E55" s="100"/>
      <c r="F55" s="100"/>
      <c r="G55" s="100"/>
      <c r="H55" s="100"/>
      <c r="I55" s="100"/>
      <c r="J55" s="101">
        <f>+L55/K55*100</f>
        <v>66410.256410256407</v>
      </c>
      <c r="K55" s="102">
        <v>195</v>
      </c>
      <c r="L55" s="103">
        <v>129500</v>
      </c>
      <c r="M55" s="505">
        <v>468</v>
      </c>
      <c r="N55" s="506"/>
      <c r="O55" s="104">
        <f>+L55/M55</f>
        <v>276.70940170940173</v>
      </c>
      <c r="P55" s="41"/>
    </row>
    <row r="56" spans="2:20" ht="14.25">
      <c r="B56" s="25"/>
      <c r="C56" s="99"/>
      <c r="D56" s="100"/>
      <c r="E56" s="100"/>
      <c r="F56" s="100"/>
      <c r="G56" s="100"/>
      <c r="H56" s="100"/>
      <c r="I56" s="100"/>
      <c r="J56" s="101"/>
      <c r="K56" s="102"/>
      <c r="L56" s="103"/>
      <c r="M56" s="507"/>
      <c r="N56" s="508"/>
      <c r="O56" s="104"/>
      <c r="P56" s="41"/>
    </row>
    <row r="57" spans="2:20" ht="15" thickBot="1">
      <c r="B57" s="25"/>
      <c r="C57" s="491"/>
      <c r="D57" s="492"/>
      <c r="E57" s="492"/>
      <c r="F57" s="492"/>
      <c r="G57" s="492"/>
      <c r="H57" s="492"/>
      <c r="I57" s="492"/>
      <c r="J57" s="95"/>
      <c r="K57" s="96"/>
      <c r="L57" s="95"/>
      <c r="M57" s="503"/>
      <c r="N57" s="504"/>
      <c r="O57" s="97"/>
      <c r="P57" s="38"/>
    </row>
    <row r="58" spans="2:20" ht="15.75" thickBot="1">
      <c r="B58" s="25"/>
      <c r="C58" s="497" t="s">
        <v>64</v>
      </c>
      <c r="D58" s="498"/>
      <c r="E58" s="498"/>
      <c r="F58" s="498"/>
      <c r="G58" s="498"/>
      <c r="H58" s="498"/>
      <c r="I58" s="498"/>
      <c r="J58" s="498"/>
      <c r="K58" s="498"/>
      <c r="L58" s="498"/>
      <c r="M58" s="498"/>
      <c r="N58" s="499"/>
      <c r="O58" s="92">
        <f>SUM(O54:O57)</f>
        <v>501.0683760683761</v>
      </c>
      <c r="P58" s="38"/>
    </row>
    <row r="59" spans="2:20" ht="15" thickBot="1">
      <c r="B59" s="25"/>
      <c r="C59" s="77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78"/>
      <c r="P59" s="26"/>
    </row>
    <row r="60" spans="2:20" ht="15.75" thickBot="1">
      <c r="B60" s="25"/>
      <c r="C60" s="513" t="s">
        <v>78</v>
      </c>
      <c r="D60" s="514"/>
      <c r="E60" s="514"/>
      <c r="F60" s="514"/>
      <c r="G60" s="514"/>
      <c r="H60" s="514"/>
      <c r="I60" s="514"/>
      <c r="J60" s="514"/>
      <c r="K60" s="514"/>
      <c r="L60" s="514"/>
      <c r="M60" s="514"/>
      <c r="N60" s="515"/>
      <c r="O60" s="105">
        <f>+O33+O42+O58</f>
        <v>30769.232393162391</v>
      </c>
      <c r="P60" s="42"/>
      <c r="S60" s="241"/>
      <c r="T60" s="240"/>
    </row>
    <row r="61" spans="2:20">
      <c r="B61" s="25"/>
      <c r="C61" s="471" t="s">
        <v>79</v>
      </c>
      <c r="D61" s="472"/>
      <c r="E61" s="472"/>
      <c r="F61" s="472"/>
      <c r="G61" s="472"/>
      <c r="H61" s="472"/>
      <c r="I61" s="472"/>
      <c r="J61" s="472"/>
      <c r="K61" s="472"/>
      <c r="L61" s="472"/>
      <c r="M61" s="472"/>
      <c r="N61" s="472"/>
      <c r="O61" s="473"/>
      <c r="P61" s="36"/>
    </row>
    <row r="62" spans="2:20">
      <c r="B62" s="25"/>
      <c r="C62" s="474"/>
      <c r="D62" s="475"/>
      <c r="E62" s="475"/>
      <c r="F62" s="475"/>
      <c r="G62" s="475"/>
      <c r="H62" s="475"/>
      <c r="I62" s="475"/>
      <c r="J62" s="475"/>
      <c r="K62" s="475"/>
      <c r="L62" s="475"/>
      <c r="M62" s="475"/>
      <c r="N62" s="475"/>
      <c r="O62" s="476"/>
      <c r="P62" s="36"/>
    </row>
    <row r="63" spans="2:20" ht="13.5" thickBot="1">
      <c r="B63" s="25"/>
      <c r="C63" s="477"/>
      <c r="D63" s="478"/>
      <c r="E63" s="478"/>
      <c r="F63" s="478"/>
      <c r="G63" s="478"/>
      <c r="H63" s="478"/>
      <c r="I63" s="478"/>
      <c r="J63" s="478"/>
      <c r="K63" s="478"/>
      <c r="L63" s="478"/>
      <c r="M63" s="478"/>
      <c r="N63" s="478"/>
      <c r="O63" s="479"/>
      <c r="P63" s="36"/>
    </row>
    <row r="64" spans="2:20" ht="15">
      <c r="B64" s="25"/>
      <c r="C64" s="480" t="s">
        <v>80</v>
      </c>
      <c r="D64" s="500"/>
      <c r="E64" s="500"/>
      <c r="F64" s="500"/>
      <c r="G64" s="500"/>
      <c r="H64" s="500"/>
      <c r="I64" s="500"/>
      <c r="J64" s="221"/>
      <c r="K64" s="225"/>
      <c r="L64" s="223" t="s">
        <v>81</v>
      </c>
      <c r="M64" s="509" t="s">
        <v>82</v>
      </c>
      <c r="N64" s="510"/>
      <c r="O64" s="98"/>
      <c r="P64" s="40"/>
    </row>
    <row r="65" spans="2:16" ht="14.25">
      <c r="B65" s="25"/>
      <c r="C65" s="450" t="s">
        <v>83</v>
      </c>
      <c r="D65" s="451"/>
      <c r="E65" s="451"/>
      <c r="F65" s="451"/>
      <c r="G65" s="451"/>
      <c r="H65" s="451"/>
      <c r="I65" s="451"/>
      <c r="J65" s="106"/>
      <c r="K65" s="107"/>
      <c r="L65" s="108">
        <f>+'PRESUPUESTO OFICIAL (Entidad)'!K44</f>
        <v>0.2</v>
      </c>
      <c r="M65" s="516">
        <f>+L65*$O$60</f>
        <v>6153.8464786324785</v>
      </c>
      <c r="N65" s="517"/>
      <c r="O65" s="109"/>
      <c r="P65" s="43"/>
    </row>
    <row r="66" spans="2:16" ht="14.25">
      <c r="B66" s="25"/>
      <c r="C66" s="83" t="s">
        <v>84</v>
      </c>
      <c r="D66" s="84"/>
      <c r="E66" s="84"/>
      <c r="F66" s="84"/>
      <c r="G66" s="84"/>
      <c r="H66" s="84"/>
      <c r="I66" s="84"/>
      <c r="J66" s="106"/>
      <c r="K66" s="107"/>
      <c r="L66" s="108">
        <f>+'PRESUPUESTO OFICIAL (Entidad)'!K45</f>
        <v>0.05</v>
      </c>
      <c r="M66" s="516">
        <f>+L66*$O$60</f>
        <v>1538.4616196581196</v>
      </c>
      <c r="N66" s="517"/>
      <c r="O66" s="109"/>
      <c r="P66" s="43"/>
    </row>
    <row r="67" spans="2:16" ht="15" thickBot="1">
      <c r="B67" s="25"/>
      <c r="C67" s="71" t="s">
        <v>85</v>
      </c>
      <c r="D67" s="72"/>
      <c r="E67" s="72"/>
      <c r="F67" s="72"/>
      <c r="G67" s="72"/>
      <c r="H67" s="72"/>
      <c r="I67" s="72"/>
      <c r="J67" s="110"/>
      <c r="K67" s="111"/>
      <c r="L67" s="108">
        <f>+'PRESUPUESTO OFICIAL (Entidad)'!K46</f>
        <v>0.05</v>
      </c>
      <c r="M67" s="511">
        <f>+L67*$O$60</f>
        <v>1538.4616196581196</v>
      </c>
      <c r="N67" s="512"/>
      <c r="O67" s="109"/>
      <c r="P67" s="43"/>
    </row>
    <row r="68" spans="2:16" ht="15.75" thickBot="1">
      <c r="B68" s="25"/>
      <c r="C68" s="497" t="s">
        <v>64</v>
      </c>
      <c r="D68" s="498"/>
      <c r="E68" s="498"/>
      <c r="F68" s="498"/>
      <c r="G68" s="498"/>
      <c r="H68" s="498"/>
      <c r="I68" s="498"/>
      <c r="J68" s="498"/>
      <c r="K68" s="498"/>
      <c r="L68" s="498"/>
      <c r="M68" s="498"/>
      <c r="N68" s="499"/>
      <c r="O68" s="112">
        <f>SUM(M65:N67)</f>
        <v>9230.7697179487168</v>
      </c>
      <c r="P68" s="44"/>
    </row>
    <row r="69" spans="2:16" ht="15" thickBot="1">
      <c r="B69" s="25"/>
      <c r="C69" s="77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78"/>
      <c r="P69" s="26"/>
    </row>
    <row r="70" spans="2:16" ht="15.75" thickBot="1">
      <c r="B70" s="25"/>
      <c r="C70" s="513" t="s">
        <v>86</v>
      </c>
      <c r="D70" s="514"/>
      <c r="E70" s="514"/>
      <c r="F70" s="514"/>
      <c r="G70" s="514"/>
      <c r="H70" s="514"/>
      <c r="I70" s="514"/>
      <c r="J70" s="514"/>
      <c r="K70" s="514"/>
      <c r="L70" s="514"/>
      <c r="M70" s="514"/>
      <c r="N70" s="515"/>
      <c r="O70" s="113">
        <f>+O60+O68</f>
        <v>40000.002111111105</v>
      </c>
      <c r="P70" s="44"/>
    </row>
    <row r="71" spans="2:16" ht="14.25">
      <c r="B71" s="25"/>
      <c r="C71" s="74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/>
      <c r="P71" s="26"/>
    </row>
    <row r="72" spans="2:16" ht="14.25">
      <c r="B72" s="25"/>
      <c r="C72" s="77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78"/>
      <c r="P72" s="26"/>
    </row>
    <row r="73" spans="2:16" ht="14.25">
      <c r="B73" s="25"/>
      <c r="C73" s="77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78"/>
      <c r="P73" s="26"/>
    </row>
    <row r="74" spans="2:16" ht="14.25">
      <c r="B74" s="25"/>
      <c r="C74" s="77"/>
      <c r="D74" s="52"/>
      <c r="E74" s="52"/>
      <c r="F74" s="52"/>
      <c r="G74" s="52"/>
      <c r="H74" s="114" t="s">
        <v>87</v>
      </c>
      <c r="I74" s="114"/>
      <c r="J74" s="114"/>
      <c r="K74" s="114"/>
      <c r="L74" s="52"/>
      <c r="M74" s="52"/>
      <c r="N74" s="52"/>
      <c r="O74" s="78"/>
      <c r="P74" s="26"/>
    </row>
    <row r="75" spans="2:16" ht="15">
      <c r="B75" s="25"/>
      <c r="C75" s="77"/>
      <c r="D75" s="52"/>
      <c r="E75" s="52"/>
      <c r="F75" s="52"/>
      <c r="G75" s="52"/>
      <c r="H75" s="114" t="s">
        <v>88</v>
      </c>
      <c r="I75" s="52"/>
      <c r="J75" s="52"/>
      <c r="K75" s="52"/>
      <c r="L75" s="52"/>
      <c r="M75" s="52"/>
      <c r="N75" s="52"/>
      <c r="O75" s="78"/>
      <c r="P75" s="45"/>
    </row>
    <row r="76" spans="2:16" ht="15">
      <c r="B76" s="25"/>
      <c r="C76" s="77"/>
      <c r="D76" s="52"/>
      <c r="E76" s="52"/>
      <c r="F76" s="52"/>
      <c r="G76" s="52"/>
      <c r="H76" s="114" t="s">
        <v>89</v>
      </c>
      <c r="I76" s="52"/>
      <c r="J76" s="52"/>
      <c r="K76" s="52"/>
      <c r="L76" s="52"/>
      <c r="M76" s="52"/>
      <c r="N76" s="52"/>
      <c r="O76" s="78"/>
      <c r="P76" s="45"/>
    </row>
    <row r="77" spans="2:16" ht="14.25">
      <c r="B77" s="25"/>
      <c r="C77" s="62"/>
      <c r="D77" s="115"/>
      <c r="E77" s="115"/>
      <c r="F77" s="115"/>
      <c r="G77" s="115"/>
      <c r="H77" s="114" t="s">
        <v>90</v>
      </c>
      <c r="I77" s="115"/>
      <c r="J77" s="115"/>
      <c r="K77" s="115"/>
      <c r="L77" s="115"/>
      <c r="M77" s="115"/>
      <c r="N77" s="115"/>
      <c r="O77" s="116"/>
      <c r="P77" s="46"/>
    </row>
    <row r="78" spans="2:16" ht="14.25">
      <c r="B78" s="25"/>
      <c r="C78" s="77"/>
      <c r="D78" s="52"/>
      <c r="E78" s="52"/>
      <c r="F78" s="52"/>
      <c r="G78" s="52"/>
      <c r="H78" s="52" t="s">
        <v>91</v>
      </c>
      <c r="I78" s="52"/>
      <c r="J78" s="52"/>
      <c r="K78" s="52"/>
      <c r="L78" s="52"/>
      <c r="M78" s="52"/>
      <c r="N78" s="52"/>
      <c r="O78" s="78"/>
      <c r="P78" s="26"/>
    </row>
    <row r="79" spans="2:16" ht="15">
      <c r="B79" s="25"/>
      <c r="C79" s="117" t="s">
        <v>92</v>
      </c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9"/>
      <c r="P79" s="26"/>
    </row>
    <row r="80" spans="2:16" ht="14.25">
      <c r="B80" s="25"/>
      <c r="C80" s="524"/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6"/>
      <c r="P80" s="46"/>
    </row>
    <row r="81" spans="2:16" ht="14.25">
      <c r="B81" s="25"/>
      <c r="C81" s="524"/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6"/>
      <c r="P81" s="46"/>
    </row>
    <row r="82" spans="2:16" ht="14.25">
      <c r="B82" s="25"/>
      <c r="C82" s="62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6"/>
      <c r="P82" s="46"/>
    </row>
    <row r="83" spans="2:16" ht="15">
      <c r="B83" s="25"/>
      <c r="C83" s="120" t="s">
        <v>93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6"/>
      <c r="P83" s="46"/>
    </row>
    <row r="84" spans="2:16" ht="12.75" customHeight="1">
      <c r="B84" s="25"/>
      <c r="C84" s="527" t="s">
        <v>94</v>
      </c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9"/>
      <c r="P84" s="47"/>
    </row>
    <row r="85" spans="2:16" ht="28.5" customHeight="1">
      <c r="B85" s="25"/>
      <c r="C85" s="527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9"/>
      <c r="P85" s="47"/>
    </row>
    <row r="86" spans="2:16" ht="12.95" customHeight="1">
      <c r="B86" s="25"/>
      <c r="C86" s="530" t="s">
        <v>95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2"/>
      <c r="P86" s="47"/>
    </row>
    <row r="87" spans="2:16" ht="32.25" customHeight="1">
      <c r="B87" s="25"/>
      <c r="C87" s="530"/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2"/>
      <c r="P87" s="47"/>
    </row>
    <row r="88" spans="2:16" ht="14.25">
      <c r="B88" s="25"/>
      <c r="C88" s="62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6"/>
      <c r="P88" s="46"/>
    </row>
    <row r="89" spans="2:16" ht="14.25">
      <c r="B89" s="25"/>
      <c r="C89" s="77"/>
      <c r="D89" s="52"/>
      <c r="E89" s="52"/>
      <c r="F89" s="52"/>
      <c r="G89" s="52"/>
      <c r="H89" s="114" t="s">
        <v>87</v>
      </c>
      <c r="I89" s="52"/>
      <c r="J89" s="52"/>
      <c r="K89" s="52"/>
      <c r="L89" s="52"/>
      <c r="M89" s="52"/>
      <c r="N89" s="52"/>
      <c r="O89" s="78"/>
      <c r="P89" s="26"/>
    </row>
    <row r="90" spans="2:16" ht="14.25">
      <c r="B90" s="25"/>
      <c r="C90" s="77"/>
      <c r="D90" s="52"/>
      <c r="E90" s="52"/>
      <c r="F90" s="52"/>
      <c r="G90" s="52"/>
      <c r="H90" s="52" t="s">
        <v>88</v>
      </c>
      <c r="I90" s="84"/>
      <c r="J90" s="84"/>
      <c r="K90" s="84"/>
      <c r="L90" s="52"/>
      <c r="M90" s="52"/>
      <c r="N90" s="52"/>
      <c r="O90" s="78"/>
      <c r="P90" s="26"/>
    </row>
    <row r="91" spans="2:16" ht="14.25">
      <c r="B91" s="25"/>
      <c r="C91" s="77"/>
      <c r="D91" s="52"/>
      <c r="E91" s="52"/>
      <c r="F91" s="52"/>
      <c r="G91" s="52"/>
      <c r="H91" s="52" t="s">
        <v>96</v>
      </c>
      <c r="I91" s="121"/>
      <c r="J91" s="121"/>
      <c r="K91" s="121"/>
      <c r="L91" s="52"/>
      <c r="M91" s="52"/>
      <c r="N91" s="52"/>
      <c r="O91" s="78"/>
      <c r="P91" s="26"/>
    </row>
    <row r="92" spans="2:16" ht="14.25">
      <c r="B92" s="25"/>
      <c r="C92" s="122"/>
      <c r="D92" s="115"/>
      <c r="E92" s="115"/>
      <c r="F92" s="115"/>
      <c r="G92" s="115"/>
      <c r="H92" s="52" t="s">
        <v>90</v>
      </c>
      <c r="I92" s="52"/>
      <c r="J92" s="52"/>
      <c r="K92" s="52"/>
      <c r="L92" s="115"/>
      <c r="M92" s="115"/>
      <c r="N92" s="115"/>
      <c r="O92" s="116"/>
      <c r="P92" s="46"/>
    </row>
    <row r="93" spans="2:16" ht="17.25" customHeight="1">
      <c r="B93" s="25"/>
      <c r="C93" s="122"/>
      <c r="D93" s="121"/>
      <c r="E93" s="121"/>
      <c r="F93" s="52"/>
      <c r="G93" s="52"/>
      <c r="H93" s="52"/>
      <c r="I93" s="52"/>
      <c r="J93" s="52"/>
      <c r="K93" s="518"/>
      <c r="L93" s="518"/>
      <c r="M93" s="518"/>
      <c r="N93" s="518"/>
      <c r="O93" s="519"/>
      <c r="P93" s="48"/>
    </row>
    <row r="94" spans="2:16" ht="18.75" customHeight="1" thickBot="1">
      <c r="B94" s="25"/>
      <c r="C94" s="522"/>
      <c r="D94" s="523"/>
      <c r="E94" s="523"/>
      <c r="F94" s="96"/>
      <c r="G94" s="96"/>
      <c r="H94" s="96"/>
      <c r="I94" s="96"/>
      <c r="J94" s="96"/>
      <c r="K94" s="520"/>
      <c r="L94" s="520"/>
      <c r="M94" s="520"/>
      <c r="N94" s="520"/>
      <c r="O94" s="521"/>
      <c r="P94" s="48"/>
    </row>
    <row r="95" spans="2:16" ht="13.5" thickBot="1">
      <c r="B95" s="4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1"/>
    </row>
    <row r="96" spans="2:16" ht="13.5" thickTop="1"/>
  </sheetData>
  <mergeCells count="81">
    <mergeCell ref="K93:O94"/>
    <mergeCell ref="C94:E94"/>
    <mergeCell ref="C68:N68"/>
    <mergeCell ref="C70:N70"/>
    <mergeCell ref="C80:O80"/>
    <mergeCell ref="C81:O81"/>
    <mergeCell ref="C84:O85"/>
    <mergeCell ref="C86:O87"/>
    <mergeCell ref="M67:N67"/>
    <mergeCell ref="M56:N56"/>
    <mergeCell ref="C57:I57"/>
    <mergeCell ref="M57:N57"/>
    <mergeCell ref="C58:N58"/>
    <mergeCell ref="C60:N60"/>
    <mergeCell ref="C61:O63"/>
    <mergeCell ref="C64:I64"/>
    <mergeCell ref="M64:N64"/>
    <mergeCell ref="C65:I65"/>
    <mergeCell ref="M65:N65"/>
    <mergeCell ref="M66:N66"/>
    <mergeCell ref="M55:N55"/>
    <mergeCell ref="C46:I46"/>
    <mergeCell ref="M46:N46"/>
    <mergeCell ref="C47:I47"/>
    <mergeCell ref="M47:N47"/>
    <mergeCell ref="C48:I48"/>
    <mergeCell ref="M48:N48"/>
    <mergeCell ref="C49:N49"/>
    <mergeCell ref="C50:O52"/>
    <mergeCell ref="C53:I53"/>
    <mergeCell ref="M53:N53"/>
    <mergeCell ref="M54:N54"/>
    <mergeCell ref="C43:O45"/>
    <mergeCell ref="C33:N33"/>
    <mergeCell ref="C34:O36"/>
    <mergeCell ref="C37:J37"/>
    <mergeCell ref="M37:N37"/>
    <mergeCell ref="C38:J38"/>
    <mergeCell ref="M38:N38"/>
    <mergeCell ref="M39:N39"/>
    <mergeCell ref="M40:N40"/>
    <mergeCell ref="C41:J41"/>
    <mergeCell ref="M41:N41"/>
    <mergeCell ref="C42:N42"/>
    <mergeCell ref="C31:G31"/>
    <mergeCell ref="M31:N31"/>
    <mergeCell ref="C32:G32"/>
    <mergeCell ref="H32:I32"/>
    <mergeCell ref="J32:K32"/>
    <mergeCell ref="M32:N32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ignoredErrors>
    <ignoredError sqref="O31" 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T96"/>
  <sheetViews>
    <sheetView showGridLines="0" view="pageBreakPreview" topLeftCell="A19" zoomScale="70" zoomScaleNormal="80" zoomScaleSheetLayoutView="70" workbookViewId="0">
      <selection activeCell="C26" sqref="C26:O28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9" width="11.42578125" style="18"/>
    <col min="10" max="10" width="13.7109375" style="18" customWidth="1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420" t="s">
        <v>34</v>
      </c>
      <c r="D3" s="420"/>
      <c r="E3" s="420"/>
      <c r="F3" s="42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3"/>
      <c r="D5" s="124"/>
      <c r="E5" s="123"/>
      <c r="F5" s="124"/>
      <c r="P5" s="26"/>
    </row>
    <row r="6" spans="2:16" ht="48" customHeight="1">
      <c r="B6" s="25"/>
      <c r="C6" s="421" t="s">
        <v>42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2"/>
      <c r="D8" s="424"/>
      <c r="E8" s="425"/>
      <c r="F8" s="425"/>
      <c r="G8" s="425"/>
      <c r="H8" s="425"/>
      <c r="I8" s="425"/>
      <c r="J8" s="425"/>
      <c r="K8" s="426"/>
      <c r="L8" s="427"/>
      <c r="M8" s="428"/>
      <c r="N8" s="428"/>
      <c r="O8" s="429"/>
      <c r="P8" s="28"/>
    </row>
    <row r="9" spans="2:16" ht="15">
      <c r="B9" s="25"/>
      <c r="C9" s="423"/>
      <c r="D9" s="433" t="s">
        <v>43</v>
      </c>
      <c r="E9" s="434"/>
      <c r="F9" s="434"/>
      <c r="G9" s="434"/>
      <c r="H9" s="434"/>
      <c r="I9" s="434"/>
      <c r="J9" s="434"/>
      <c r="K9" s="435"/>
      <c r="L9" s="430"/>
      <c r="M9" s="431"/>
      <c r="N9" s="431"/>
      <c r="O9" s="432"/>
      <c r="P9" s="28"/>
    </row>
    <row r="10" spans="2:16" ht="15">
      <c r="B10" s="25"/>
      <c r="C10" s="423"/>
      <c r="D10" s="433"/>
      <c r="E10" s="434"/>
      <c r="F10" s="434"/>
      <c r="G10" s="434"/>
      <c r="H10" s="434"/>
      <c r="I10" s="434"/>
      <c r="J10" s="434"/>
      <c r="K10" s="435"/>
      <c r="L10" s="436" t="s">
        <v>44</v>
      </c>
      <c r="M10" s="438"/>
      <c r="N10" s="439"/>
      <c r="O10" s="440"/>
      <c r="P10" s="28"/>
    </row>
    <row r="11" spans="2:16" ht="15">
      <c r="B11" s="25"/>
      <c r="C11" s="423"/>
      <c r="D11" s="433" t="s">
        <v>45</v>
      </c>
      <c r="E11" s="434"/>
      <c r="F11" s="434"/>
      <c r="G11" s="434"/>
      <c r="H11" s="434"/>
      <c r="I11" s="434"/>
      <c r="J11" s="434"/>
      <c r="K11" s="435"/>
      <c r="L11" s="437"/>
      <c r="M11" s="441"/>
      <c r="N11" s="442"/>
      <c r="O11" s="443"/>
      <c r="P11" s="29"/>
    </row>
    <row r="12" spans="2:16" ht="12.75" customHeight="1">
      <c r="B12" s="25"/>
      <c r="C12" s="423"/>
      <c r="D12" s="444"/>
      <c r="E12" s="445"/>
      <c r="F12" s="445"/>
      <c r="G12" s="445"/>
      <c r="H12" s="445"/>
      <c r="I12" s="445"/>
      <c r="J12" s="445"/>
      <c r="K12" s="446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"/>
      <c r="C13" s="423"/>
      <c r="D13" s="444"/>
      <c r="E13" s="445"/>
      <c r="F13" s="445"/>
      <c r="G13" s="445"/>
      <c r="H13" s="445"/>
      <c r="I13" s="445"/>
      <c r="J13" s="445"/>
      <c r="K13" s="446"/>
      <c r="L13" s="447"/>
      <c r="M13" s="447"/>
      <c r="N13" s="447"/>
      <c r="O13" s="449"/>
      <c r="P13" s="28"/>
    </row>
    <row r="14" spans="2:16" ht="15">
      <c r="B14" s="25"/>
      <c r="C14" s="423"/>
      <c r="D14" s="433" t="s">
        <v>48</v>
      </c>
      <c r="E14" s="434"/>
      <c r="F14" s="434"/>
      <c r="G14" s="434"/>
      <c r="H14" s="434"/>
      <c r="I14" s="434"/>
      <c r="J14" s="434"/>
      <c r="K14" s="435"/>
      <c r="L14" s="447"/>
      <c r="M14" s="447"/>
      <c r="N14" s="447"/>
      <c r="O14" s="449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56" t="s">
        <v>53</v>
      </c>
      <c r="D18" s="457"/>
      <c r="E18" s="457"/>
      <c r="F18" s="457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458" t="s">
        <v>55</v>
      </c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60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56</v>
      </c>
      <c r="D24" s="461" t="s">
        <v>10</v>
      </c>
      <c r="E24" s="462"/>
      <c r="F24" s="462"/>
      <c r="G24" s="462"/>
      <c r="H24" s="462"/>
      <c r="I24" s="462"/>
      <c r="J24" s="462"/>
      <c r="K24" s="462"/>
      <c r="L24" s="463"/>
      <c r="M24" s="464" t="s">
        <v>57</v>
      </c>
      <c r="N24" s="465"/>
      <c r="O24" s="217" t="s">
        <v>12</v>
      </c>
      <c r="P24" s="34"/>
    </row>
    <row r="25" spans="2:16" ht="36.75" customHeight="1" thickBot="1">
      <c r="B25" s="25"/>
      <c r="C25" s="79">
        <f>'PRESUPUESTO OFICIAL (Entidad)'!C15</f>
        <v>2</v>
      </c>
      <c r="D25" s="466" t="str">
        <f>'PRESUPUESTO OFICIAL (Entidad)'!G15</f>
        <v xml:space="preserve">SEÑALIZACIÓN HORIZONTAL RESALTO VIRTUAL (2 X 5 MTS) CON PINTURA TERMOPLASTICA REFLECTIVA DE ALTA RESISTENCIA AL IMPACTO </v>
      </c>
      <c r="E25" s="467"/>
      <c r="F25" s="467"/>
      <c r="G25" s="467"/>
      <c r="H25" s="467"/>
      <c r="I25" s="467"/>
      <c r="J25" s="467"/>
      <c r="K25" s="467"/>
      <c r="L25" s="468"/>
      <c r="M25" s="469" t="str">
        <f>'PRESUPUESTO OFICIAL (Entidad)'!H15</f>
        <v>M2</v>
      </c>
      <c r="N25" s="470"/>
      <c r="O25" s="80">
        <f>'PRESUPUESTO OFICIAL (Entidad)'!I15</f>
        <v>300</v>
      </c>
      <c r="P25" s="35"/>
    </row>
    <row r="26" spans="2:16">
      <c r="B26" s="25"/>
      <c r="C26" s="471" t="s">
        <v>58</v>
      </c>
      <c r="D26" s="472"/>
      <c r="E26" s="472"/>
      <c r="F26" s="472"/>
      <c r="G26" s="472"/>
      <c r="H26" s="472"/>
      <c r="I26" s="472"/>
      <c r="J26" s="472"/>
      <c r="K26" s="472"/>
      <c r="L26" s="472"/>
      <c r="M26" s="472"/>
      <c r="N26" s="472"/>
      <c r="O26" s="473"/>
      <c r="P26" s="36"/>
    </row>
    <row r="27" spans="2:16">
      <c r="B27" s="25"/>
      <c r="C27" s="474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6"/>
      <c r="P27" s="36"/>
    </row>
    <row r="28" spans="2:16" ht="13.5" thickBot="1">
      <c r="B28" s="25"/>
      <c r="C28" s="477"/>
      <c r="D28" s="478"/>
      <c r="E28" s="478"/>
      <c r="F28" s="478"/>
      <c r="G28" s="478"/>
      <c r="H28" s="478"/>
      <c r="I28" s="478"/>
      <c r="J28" s="478"/>
      <c r="K28" s="478"/>
      <c r="L28" s="478"/>
      <c r="M28" s="478"/>
      <c r="N28" s="478"/>
      <c r="O28" s="479"/>
      <c r="P28" s="36"/>
    </row>
    <row r="29" spans="2:16" ht="15">
      <c r="B29" s="25"/>
      <c r="C29" s="480" t="s">
        <v>10</v>
      </c>
      <c r="D29" s="481"/>
      <c r="E29" s="481"/>
      <c r="F29" s="481"/>
      <c r="G29" s="482"/>
      <c r="H29" s="483" t="s">
        <v>59</v>
      </c>
      <c r="I29" s="481"/>
      <c r="J29" s="484" t="s">
        <v>60</v>
      </c>
      <c r="K29" s="485"/>
      <c r="L29" s="219" t="s">
        <v>61</v>
      </c>
      <c r="M29" s="483" t="s">
        <v>62</v>
      </c>
      <c r="N29" s="486"/>
      <c r="O29" s="220" t="s">
        <v>63</v>
      </c>
      <c r="P29" s="37"/>
    </row>
    <row r="30" spans="2:16" ht="14.25">
      <c r="B30" s="25"/>
      <c r="C30" s="450" t="s">
        <v>99</v>
      </c>
      <c r="D30" s="451"/>
      <c r="E30" s="451"/>
      <c r="F30" s="451"/>
      <c r="G30" s="452"/>
      <c r="H30" s="453"/>
      <c r="I30" s="452"/>
      <c r="J30" s="453"/>
      <c r="K30" s="452"/>
      <c r="L30" s="81">
        <v>48028</v>
      </c>
      <c r="M30" s="454">
        <f>1/30</f>
        <v>3.3333333333333333E-2</v>
      </c>
      <c r="N30" s="455"/>
      <c r="O30" s="236">
        <f>+L30*M30</f>
        <v>1600.9333333333334</v>
      </c>
      <c r="P30" s="38"/>
    </row>
    <row r="31" spans="2:16" ht="14.25">
      <c r="B31" s="25"/>
      <c r="C31" s="487" t="s">
        <v>100</v>
      </c>
      <c r="D31" s="488"/>
      <c r="E31" s="488"/>
      <c r="F31" s="488"/>
      <c r="G31" s="489"/>
      <c r="H31" s="86"/>
      <c r="I31" s="85"/>
      <c r="J31" s="86"/>
      <c r="K31" s="85"/>
      <c r="L31" s="237">
        <v>26618.6</v>
      </c>
      <c r="M31" s="454">
        <f>1/30</f>
        <v>3.3333333333333333E-2</v>
      </c>
      <c r="N31" s="455"/>
      <c r="O31" s="238">
        <f>+L31*M31</f>
        <v>887.28666666666663</v>
      </c>
      <c r="P31" s="38"/>
    </row>
    <row r="32" spans="2:16" ht="15" thickBot="1">
      <c r="B32" s="25"/>
      <c r="C32" s="491"/>
      <c r="D32" s="492"/>
      <c r="E32" s="492"/>
      <c r="F32" s="492"/>
      <c r="G32" s="493"/>
      <c r="H32" s="494"/>
      <c r="I32" s="493"/>
      <c r="J32" s="494"/>
      <c r="K32" s="493"/>
      <c r="L32" s="87"/>
      <c r="M32" s="495"/>
      <c r="N32" s="496"/>
      <c r="O32" s="82"/>
      <c r="P32" s="38"/>
    </row>
    <row r="33" spans="2:16" ht="15.75" thickBot="1">
      <c r="B33" s="25"/>
      <c r="C33" s="497" t="s">
        <v>64</v>
      </c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9"/>
      <c r="O33" s="88">
        <f>SUM(O30:O32)</f>
        <v>2488.2200000000003</v>
      </c>
      <c r="P33" s="39"/>
    </row>
    <row r="34" spans="2:16" ht="13.5" customHeight="1">
      <c r="B34" s="25"/>
      <c r="C34" s="471" t="s">
        <v>65</v>
      </c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3"/>
      <c r="P34" s="36"/>
    </row>
    <row r="35" spans="2:16">
      <c r="B35" s="25"/>
      <c r="C35" s="474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6"/>
      <c r="P35" s="36"/>
    </row>
    <row r="36" spans="2:16" ht="13.5" thickBot="1">
      <c r="B36" s="25"/>
      <c r="C36" s="477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9"/>
      <c r="P36" s="36"/>
    </row>
    <row r="37" spans="2:16" ht="15">
      <c r="B37" s="25"/>
      <c r="C37" s="480" t="s">
        <v>10</v>
      </c>
      <c r="D37" s="500"/>
      <c r="E37" s="500"/>
      <c r="F37" s="500"/>
      <c r="G37" s="500"/>
      <c r="H37" s="500"/>
      <c r="I37" s="500"/>
      <c r="J37" s="486"/>
      <c r="K37" s="218" t="s">
        <v>57</v>
      </c>
      <c r="L37" s="219" t="s">
        <v>12</v>
      </c>
      <c r="M37" s="483" t="s">
        <v>66</v>
      </c>
      <c r="N37" s="486"/>
      <c r="O37" s="220" t="s">
        <v>63</v>
      </c>
      <c r="P37" s="37"/>
    </row>
    <row r="38" spans="2:16" ht="14.25" customHeight="1">
      <c r="B38" s="25"/>
      <c r="C38" s="450" t="s">
        <v>101</v>
      </c>
      <c r="D38" s="451"/>
      <c r="E38" s="451"/>
      <c r="F38" s="451"/>
      <c r="G38" s="451"/>
      <c r="H38" s="451"/>
      <c r="I38" s="451"/>
      <c r="J38" s="452"/>
      <c r="K38" s="89" t="s">
        <v>104</v>
      </c>
      <c r="L38" s="93">
        <v>0.2</v>
      </c>
      <c r="M38" s="501">
        <v>17649</v>
      </c>
      <c r="N38" s="502"/>
      <c r="O38" s="82">
        <f>+L38*M38</f>
        <v>3529.8</v>
      </c>
      <c r="P38" s="38"/>
    </row>
    <row r="39" spans="2:16" ht="14.25" customHeight="1">
      <c r="B39" s="25"/>
      <c r="C39" s="83" t="s">
        <v>102</v>
      </c>
      <c r="D39" s="84"/>
      <c r="E39" s="84"/>
      <c r="F39" s="84"/>
      <c r="G39" s="84"/>
      <c r="H39" s="84"/>
      <c r="I39" s="84"/>
      <c r="J39" s="85"/>
      <c r="K39" s="235" t="s">
        <v>105</v>
      </c>
      <c r="L39" s="239">
        <v>4.5499999999999999E-2</v>
      </c>
      <c r="M39" s="501">
        <v>84173</v>
      </c>
      <c r="N39" s="502"/>
      <c r="O39" s="82">
        <f t="shared" ref="O39:O40" si="0">+L39*M39</f>
        <v>3829.8714999999997</v>
      </c>
      <c r="P39" s="38"/>
    </row>
    <row r="40" spans="2:16" ht="14.25" customHeight="1">
      <c r="B40" s="25"/>
      <c r="C40" s="83" t="s">
        <v>103</v>
      </c>
      <c r="D40" s="84"/>
      <c r="E40" s="84"/>
      <c r="F40" s="84"/>
      <c r="G40" s="84"/>
      <c r="H40" s="84"/>
      <c r="I40" s="84"/>
      <c r="J40" s="85"/>
      <c r="K40" s="235" t="s">
        <v>105</v>
      </c>
      <c r="L40" s="239">
        <v>0.111</v>
      </c>
      <c r="M40" s="501">
        <v>205732</v>
      </c>
      <c r="N40" s="502"/>
      <c r="O40" s="82">
        <f t="shared" si="0"/>
        <v>22836.252</v>
      </c>
      <c r="P40" s="38"/>
    </row>
    <row r="41" spans="2:16" ht="15" thickBot="1">
      <c r="B41" s="25"/>
      <c r="C41" s="491"/>
      <c r="D41" s="492"/>
      <c r="E41" s="492"/>
      <c r="F41" s="492"/>
      <c r="G41" s="492"/>
      <c r="H41" s="492"/>
      <c r="I41" s="492"/>
      <c r="J41" s="493"/>
      <c r="K41" s="84"/>
      <c r="L41" s="90"/>
      <c r="M41" s="503"/>
      <c r="N41" s="504"/>
      <c r="O41" s="91"/>
      <c r="P41" s="38"/>
    </row>
    <row r="42" spans="2:16" ht="15.75" thickBot="1">
      <c r="B42" s="25"/>
      <c r="C42" s="497" t="s">
        <v>64</v>
      </c>
      <c r="D42" s="498"/>
      <c r="E42" s="498"/>
      <c r="F42" s="498"/>
      <c r="G42" s="498"/>
      <c r="H42" s="498"/>
      <c r="I42" s="498"/>
      <c r="J42" s="498"/>
      <c r="K42" s="498"/>
      <c r="L42" s="498"/>
      <c r="M42" s="498"/>
      <c r="N42" s="499"/>
      <c r="O42" s="92">
        <f>SUM(O38:O41)</f>
        <v>30195.923500000001</v>
      </c>
      <c r="P42" s="38"/>
    </row>
    <row r="43" spans="2:16">
      <c r="B43" s="25"/>
      <c r="C43" s="471" t="s">
        <v>67</v>
      </c>
      <c r="D43" s="472"/>
      <c r="E43" s="472"/>
      <c r="F43" s="472"/>
      <c r="G43" s="472"/>
      <c r="H43" s="472"/>
      <c r="I43" s="472"/>
      <c r="J43" s="472"/>
      <c r="K43" s="472"/>
      <c r="L43" s="472"/>
      <c r="M43" s="472"/>
      <c r="N43" s="472"/>
      <c r="O43" s="473"/>
      <c r="P43" s="36"/>
    </row>
    <row r="44" spans="2:16">
      <c r="B44" s="25"/>
      <c r="C44" s="474"/>
      <c r="D44" s="475"/>
      <c r="E44" s="475"/>
      <c r="F44" s="475"/>
      <c r="G44" s="475"/>
      <c r="H44" s="475"/>
      <c r="I44" s="475"/>
      <c r="J44" s="475"/>
      <c r="K44" s="475"/>
      <c r="L44" s="475"/>
      <c r="M44" s="475"/>
      <c r="N44" s="475"/>
      <c r="O44" s="476"/>
      <c r="P44" s="36"/>
    </row>
    <row r="45" spans="2:16" ht="13.5" thickBot="1">
      <c r="B45" s="25"/>
      <c r="C45" s="477"/>
      <c r="D45" s="478"/>
      <c r="E45" s="478"/>
      <c r="F45" s="478"/>
      <c r="G45" s="478"/>
      <c r="H45" s="478"/>
      <c r="I45" s="478"/>
      <c r="J45" s="478"/>
      <c r="K45" s="478"/>
      <c r="L45" s="478"/>
      <c r="M45" s="478"/>
      <c r="N45" s="478"/>
      <c r="O45" s="479"/>
      <c r="P45" s="36"/>
    </row>
    <row r="46" spans="2:16" ht="30">
      <c r="B46" s="25"/>
      <c r="C46" s="480" t="s">
        <v>68</v>
      </c>
      <c r="D46" s="500"/>
      <c r="E46" s="500"/>
      <c r="F46" s="500"/>
      <c r="G46" s="500"/>
      <c r="H46" s="500"/>
      <c r="I46" s="500"/>
      <c r="J46" s="223" t="s">
        <v>69</v>
      </c>
      <c r="K46" s="224" t="s">
        <v>70</v>
      </c>
      <c r="L46" s="222" t="s">
        <v>71</v>
      </c>
      <c r="M46" s="483" t="s">
        <v>72</v>
      </c>
      <c r="N46" s="486"/>
      <c r="O46" s="220" t="s">
        <v>63</v>
      </c>
      <c r="P46" s="37"/>
    </row>
    <row r="47" spans="2:16" ht="14.25">
      <c r="B47" s="25"/>
      <c r="C47" s="450"/>
      <c r="D47" s="451"/>
      <c r="E47" s="451"/>
      <c r="F47" s="451"/>
      <c r="G47" s="451"/>
      <c r="H47" s="451"/>
      <c r="I47" s="451"/>
      <c r="J47" s="93"/>
      <c r="K47" s="94"/>
      <c r="L47" s="93"/>
      <c r="M47" s="507"/>
      <c r="N47" s="508"/>
      <c r="O47" s="82"/>
      <c r="P47" s="38"/>
    </row>
    <row r="48" spans="2:16" ht="15" thickBot="1">
      <c r="B48" s="25"/>
      <c r="C48" s="491"/>
      <c r="D48" s="492"/>
      <c r="E48" s="492"/>
      <c r="F48" s="492"/>
      <c r="G48" s="492"/>
      <c r="H48" s="492"/>
      <c r="I48" s="492"/>
      <c r="J48" s="95"/>
      <c r="K48" s="96"/>
      <c r="L48" s="95"/>
      <c r="M48" s="503"/>
      <c r="N48" s="504"/>
      <c r="O48" s="97"/>
      <c r="P48" s="38"/>
    </row>
    <row r="49" spans="2:20" ht="15.75" thickBot="1">
      <c r="B49" s="25"/>
      <c r="C49" s="497" t="s">
        <v>64</v>
      </c>
      <c r="D49" s="498"/>
      <c r="E49" s="498"/>
      <c r="F49" s="498"/>
      <c r="G49" s="498"/>
      <c r="H49" s="498"/>
      <c r="I49" s="498"/>
      <c r="J49" s="498"/>
      <c r="K49" s="498"/>
      <c r="L49" s="498"/>
      <c r="M49" s="498"/>
      <c r="N49" s="499"/>
      <c r="O49" s="88"/>
      <c r="P49" s="39"/>
    </row>
    <row r="50" spans="2:20">
      <c r="B50" s="25"/>
      <c r="C50" s="471" t="s">
        <v>73</v>
      </c>
      <c r="D50" s="472"/>
      <c r="E50" s="472"/>
      <c r="F50" s="472"/>
      <c r="G50" s="472"/>
      <c r="H50" s="472"/>
      <c r="I50" s="472"/>
      <c r="J50" s="472"/>
      <c r="K50" s="472"/>
      <c r="L50" s="472"/>
      <c r="M50" s="472"/>
      <c r="N50" s="472"/>
      <c r="O50" s="473"/>
      <c r="P50" s="36"/>
    </row>
    <row r="51" spans="2:20">
      <c r="B51" s="25"/>
      <c r="C51" s="474"/>
      <c r="D51" s="475"/>
      <c r="E51" s="475"/>
      <c r="F51" s="475"/>
      <c r="G51" s="475"/>
      <c r="H51" s="475"/>
      <c r="I51" s="475"/>
      <c r="J51" s="475"/>
      <c r="K51" s="475"/>
      <c r="L51" s="475"/>
      <c r="M51" s="475"/>
      <c r="N51" s="475"/>
      <c r="O51" s="476"/>
      <c r="P51" s="36"/>
    </row>
    <row r="52" spans="2:20" ht="13.5" thickBot="1">
      <c r="B52" s="25"/>
      <c r="C52" s="477"/>
      <c r="D52" s="478"/>
      <c r="E52" s="478"/>
      <c r="F52" s="478"/>
      <c r="G52" s="478"/>
      <c r="H52" s="478"/>
      <c r="I52" s="478"/>
      <c r="J52" s="478"/>
      <c r="K52" s="478"/>
      <c r="L52" s="478"/>
      <c r="M52" s="478"/>
      <c r="N52" s="478"/>
      <c r="O52" s="479"/>
      <c r="P52" s="36"/>
    </row>
    <row r="53" spans="2:20" ht="15">
      <c r="B53" s="25"/>
      <c r="C53" s="480" t="s">
        <v>74</v>
      </c>
      <c r="D53" s="500"/>
      <c r="E53" s="500"/>
      <c r="F53" s="500"/>
      <c r="G53" s="500"/>
      <c r="H53" s="500"/>
      <c r="I53" s="500"/>
      <c r="J53" s="219" t="s">
        <v>75</v>
      </c>
      <c r="K53" s="224" t="s">
        <v>76</v>
      </c>
      <c r="L53" s="223" t="s">
        <v>77</v>
      </c>
      <c r="M53" s="509" t="s">
        <v>62</v>
      </c>
      <c r="N53" s="510"/>
      <c r="O53" s="226" t="s">
        <v>63</v>
      </c>
      <c r="P53" s="40"/>
    </row>
    <row r="54" spans="2:20" ht="14.25">
      <c r="B54" s="25"/>
      <c r="C54" s="99" t="s">
        <v>106</v>
      </c>
      <c r="D54" s="100"/>
      <c r="E54" s="100"/>
      <c r="F54" s="100"/>
      <c r="G54" s="100"/>
      <c r="H54" s="100"/>
      <c r="I54" s="100"/>
      <c r="J54" s="101">
        <f>+L54/K54*100</f>
        <v>56756.75675675676</v>
      </c>
      <c r="K54" s="102">
        <v>185</v>
      </c>
      <c r="L54" s="103">
        <v>105000</v>
      </c>
      <c r="M54" s="505">
        <v>180</v>
      </c>
      <c r="N54" s="506"/>
      <c r="O54" s="104">
        <f>+L54/M54</f>
        <v>583.33333333333337</v>
      </c>
      <c r="P54" s="41"/>
    </row>
    <row r="55" spans="2:20" ht="14.25">
      <c r="B55" s="25"/>
      <c r="C55" s="99" t="s">
        <v>107</v>
      </c>
      <c r="D55" s="100"/>
      <c r="E55" s="100"/>
      <c r="F55" s="100"/>
      <c r="G55" s="100"/>
      <c r="H55" s="100"/>
      <c r="I55" s="100"/>
      <c r="J55" s="101">
        <f>+L55/K55*100</f>
        <v>70000</v>
      </c>
      <c r="K55" s="102">
        <v>185</v>
      </c>
      <c r="L55" s="103">
        <v>129500</v>
      </c>
      <c r="M55" s="505">
        <v>180</v>
      </c>
      <c r="N55" s="506"/>
      <c r="O55" s="104">
        <f>+L55/M55</f>
        <v>719.44444444444446</v>
      </c>
      <c r="P55" s="41"/>
    </row>
    <row r="56" spans="2:20" ht="14.25">
      <c r="B56" s="25"/>
      <c r="C56" s="99"/>
      <c r="D56" s="100"/>
      <c r="E56" s="100"/>
      <c r="F56" s="100"/>
      <c r="G56" s="100"/>
      <c r="H56" s="100"/>
      <c r="I56" s="100"/>
      <c r="J56" s="101"/>
      <c r="K56" s="102"/>
      <c r="L56" s="103"/>
      <c r="M56" s="507"/>
      <c r="N56" s="508"/>
      <c r="O56" s="104"/>
      <c r="P56" s="41"/>
    </row>
    <row r="57" spans="2:20" ht="15" thickBot="1">
      <c r="B57" s="25"/>
      <c r="C57" s="491"/>
      <c r="D57" s="492"/>
      <c r="E57" s="492"/>
      <c r="F57" s="492"/>
      <c r="G57" s="492"/>
      <c r="H57" s="492"/>
      <c r="I57" s="492"/>
      <c r="J57" s="95"/>
      <c r="K57" s="96"/>
      <c r="L57" s="95"/>
      <c r="M57" s="503"/>
      <c r="N57" s="504"/>
      <c r="O57" s="97"/>
      <c r="P57" s="38"/>
    </row>
    <row r="58" spans="2:20" ht="15.75" thickBot="1">
      <c r="B58" s="25"/>
      <c r="C58" s="497" t="s">
        <v>64</v>
      </c>
      <c r="D58" s="498"/>
      <c r="E58" s="498"/>
      <c r="F58" s="498"/>
      <c r="G58" s="498"/>
      <c r="H58" s="498"/>
      <c r="I58" s="498"/>
      <c r="J58" s="498"/>
      <c r="K58" s="498"/>
      <c r="L58" s="498"/>
      <c r="M58" s="498"/>
      <c r="N58" s="499"/>
      <c r="O58" s="92">
        <f>SUM(O54:O57)</f>
        <v>1302.7777777777778</v>
      </c>
      <c r="P58" s="38"/>
    </row>
    <row r="59" spans="2:20" ht="15" thickBot="1">
      <c r="B59" s="25"/>
      <c r="C59" s="77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78"/>
      <c r="P59" s="26"/>
    </row>
    <row r="60" spans="2:20" ht="15.75" thickBot="1">
      <c r="B60" s="25"/>
      <c r="C60" s="513" t="s">
        <v>78</v>
      </c>
      <c r="D60" s="514"/>
      <c r="E60" s="514"/>
      <c r="F60" s="514"/>
      <c r="G60" s="514"/>
      <c r="H60" s="514"/>
      <c r="I60" s="514"/>
      <c r="J60" s="514"/>
      <c r="K60" s="514"/>
      <c r="L60" s="514"/>
      <c r="M60" s="514"/>
      <c r="N60" s="515"/>
      <c r="O60" s="105">
        <f>+O33+O42+O58</f>
        <v>33986.921277777779</v>
      </c>
      <c r="P60" s="42"/>
      <c r="T60" s="240"/>
    </row>
    <row r="61" spans="2:20">
      <c r="B61" s="25"/>
      <c r="C61" s="471" t="s">
        <v>79</v>
      </c>
      <c r="D61" s="472"/>
      <c r="E61" s="472"/>
      <c r="F61" s="472"/>
      <c r="G61" s="472"/>
      <c r="H61" s="472"/>
      <c r="I61" s="472"/>
      <c r="J61" s="472"/>
      <c r="K61" s="472"/>
      <c r="L61" s="472"/>
      <c r="M61" s="472"/>
      <c r="N61" s="472"/>
      <c r="O61" s="473"/>
      <c r="P61" s="36"/>
    </row>
    <row r="62" spans="2:20">
      <c r="B62" s="25"/>
      <c r="C62" s="474"/>
      <c r="D62" s="475"/>
      <c r="E62" s="475"/>
      <c r="F62" s="475"/>
      <c r="G62" s="475"/>
      <c r="H62" s="475"/>
      <c r="I62" s="475"/>
      <c r="J62" s="475"/>
      <c r="K62" s="475"/>
      <c r="L62" s="475"/>
      <c r="M62" s="475"/>
      <c r="N62" s="475"/>
      <c r="O62" s="476"/>
      <c r="P62" s="36"/>
    </row>
    <row r="63" spans="2:20" ht="13.5" thickBot="1">
      <c r="B63" s="25"/>
      <c r="C63" s="477"/>
      <c r="D63" s="478"/>
      <c r="E63" s="478"/>
      <c r="F63" s="478"/>
      <c r="G63" s="478"/>
      <c r="H63" s="478"/>
      <c r="I63" s="478"/>
      <c r="J63" s="478"/>
      <c r="K63" s="478"/>
      <c r="L63" s="478"/>
      <c r="M63" s="478"/>
      <c r="N63" s="478"/>
      <c r="O63" s="479"/>
      <c r="P63" s="36"/>
    </row>
    <row r="64" spans="2:20" ht="15">
      <c r="B64" s="25"/>
      <c r="C64" s="480" t="s">
        <v>80</v>
      </c>
      <c r="D64" s="500"/>
      <c r="E64" s="500"/>
      <c r="F64" s="500"/>
      <c r="G64" s="500"/>
      <c r="H64" s="500"/>
      <c r="I64" s="500"/>
      <c r="J64" s="221"/>
      <c r="K64" s="225"/>
      <c r="L64" s="223" t="s">
        <v>81</v>
      </c>
      <c r="M64" s="509" t="s">
        <v>82</v>
      </c>
      <c r="N64" s="510"/>
      <c r="O64" s="98"/>
      <c r="P64" s="40"/>
    </row>
    <row r="65" spans="2:16" ht="14.25">
      <c r="B65" s="25"/>
      <c r="C65" s="450" t="s">
        <v>83</v>
      </c>
      <c r="D65" s="451"/>
      <c r="E65" s="451"/>
      <c r="F65" s="451"/>
      <c r="G65" s="451"/>
      <c r="H65" s="451"/>
      <c r="I65" s="451"/>
      <c r="J65" s="106"/>
      <c r="K65" s="107"/>
      <c r="L65" s="108">
        <f>+'PRESUPUESTO OFICIAL (Entidad)'!K44</f>
        <v>0.2</v>
      </c>
      <c r="M65" s="516">
        <f>+L65*$O$60</f>
        <v>6797.3842555555566</v>
      </c>
      <c r="N65" s="517"/>
      <c r="O65" s="109"/>
      <c r="P65" s="43"/>
    </row>
    <row r="66" spans="2:16" ht="14.25">
      <c r="B66" s="25"/>
      <c r="C66" s="83" t="s">
        <v>84</v>
      </c>
      <c r="D66" s="84"/>
      <c r="E66" s="84"/>
      <c r="F66" s="84"/>
      <c r="G66" s="84"/>
      <c r="H66" s="84"/>
      <c r="I66" s="84"/>
      <c r="J66" s="106"/>
      <c r="K66" s="107"/>
      <c r="L66" s="108">
        <f>+'PRESUPUESTO OFICIAL (Entidad)'!K45</f>
        <v>0.05</v>
      </c>
      <c r="M66" s="516">
        <f>+L66*$O$60</f>
        <v>1699.3460638888891</v>
      </c>
      <c r="N66" s="517"/>
      <c r="O66" s="109"/>
      <c r="P66" s="43"/>
    </row>
    <row r="67" spans="2:16" ht="15" thickBot="1">
      <c r="B67" s="25"/>
      <c r="C67" s="71" t="s">
        <v>85</v>
      </c>
      <c r="D67" s="72"/>
      <c r="E67" s="72"/>
      <c r="F67" s="72"/>
      <c r="G67" s="72"/>
      <c r="H67" s="72"/>
      <c r="I67" s="72"/>
      <c r="J67" s="110"/>
      <c r="K67" s="111"/>
      <c r="L67" s="108">
        <f>+'PRESUPUESTO OFICIAL (Entidad)'!K46</f>
        <v>0.05</v>
      </c>
      <c r="M67" s="511">
        <f>+L67*$O$60</f>
        <v>1699.3460638888891</v>
      </c>
      <c r="N67" s="512"/>
      <c r="O67" s="109"/>
      <c r="P67" s="43"/>
    </row>
    <row r="68" spans="2:16" ht="15.75" thickBot="1">
      <c r="B68" s="25"/>
      <c r="C68" s="497" t="s">
        <v>64</v>
      </c>
      <c r="D68" s="498"/>
      <c r="E68" s="498"/>
      <c r="F68" s="498"/>
      <c r="G68" s="498"/>
      <c r="H68" s="498"/>
      <c r="I68" s="498"/>
      <c r="J68" s="498"/>
      <c r="K68" s="498"/>
      <c r="L68" s="498"/>
      <c r="M68" s="498"/>
      <c r="N68" s="499"/>
      <c r="O68" s="112">
        <f>SUM(M65:N67)</f>
        <v>10196.076383333337</v>
      </c>
      <c r="P68" s="44"/>
    </row>
    <row r="69" spans="2:16" ht="15" thickBot="1">
      <c r="B69" s="25"/>
      <c r="C69" s="77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78"/>
      <c r="P69" s="26"/>
    </row>
    <row r="70" spans="2:16" ht="15.75" thickBot="1">
      <c r="B70" s="25"/>
      <c r="C70" s="513" t="s">
        <v>86</v>
      </c>
      <c r="D70" s="514"/>
      <c r="E70" s="514"/>
      <c r="F70" s="514"/>
      <c r="G70" s="514"/>
      <c r="H70" s="514"/>
      <c r="I70" s="514"/>
      <c r="J70" s="514"/>
      <c r="K70" s="514"/>
      <c r="L70" s="514"/>
      <c r="M70" s="514"/>
      <c r="N70" s="515"/>
      <c r="O70" s="113">
        <f>+O60+O68</f>
        <v>44182.99766111112</v>
      </c>
      <c r="P70" s="44"/>
    </row>
    <row r="71" spans="2:16" ht="14.25">
      <c r="B71" s="25"/>
      <c r="C71" s="74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/>
      <c r="P71" s="26"/>
    </row>
    <row r="72" spans="2:16" ht="14.25">
      <c r="B72" s="25"/>
      <c r="C72" s="77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78"/>
      <c r="P72" s="26"/>
    </row>
    <row r="73" spans="2:16" ht="14.25">
      <c r="B73" s="25"/>
      <c r="C73" s="77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78"/>
      <c r="P73" s="26"/>
    </row>
    <row r="74" spans="2:16" ht="14.25">
      <c r="B74" s="25"/>
      <c r="C74" s="77"/>
      <c r="D74" s="52"/>
      <c r="E74" s="52"/>
      <c r="F74" s="52"/>
      <c r="G74" s="52"/>
      <c r="H74" s="114" t="s">
        <v>87</v>
      </c>
      <c r="I74" s="114"/>
      <c r="J74" s="114"/>
      <c r="K74" s="114"/>
      <c r="L74" s="52"/>
      <c r="M74" s="52"/>
      <c r="N74" s="52"/>
      <c r="O74" s="78"/>
      <c r="P74" s="26"/>
    </row>
    <row r="75" spans="2:16" ht="15">
      <c r="B75" s="25"/>
      <c r="C75" s="77"/>
      <c r="D75" s="52"/>
      <c r="E75" s="52"/>
      <c r="F75" s="52"/>
      <c r="G75" s="52"/>
      <c r="H75" s="114" t="s">
        <v>88</v>
      </c>
      <c r="I75" s="52"/>
      <c r="J75" s="52"/>
      <c r="K75" s="52"/>
      <c r="L75" s="52"/>
      <c r="M75" s="52"/>
      <c r="N75" s="52"/>
      <c r="O75" s="78"/>
      <c r="P75" s="45"/>
    </row>
    <row r="76" spans="2:16" ht="15">
      <c r="B76" s="25"/>
      <c r="C76" s="77"/>
      <c r="D76" s="52"/>
      <c r="E76" s="52"/>
      <c r="F76" s="52"/>
      <c r="G76" s="52"/>
      <c r="H76" s="114" t="s">
        <v>89</v>
      </c>
      <c r="I76" s="52"/>
      <c r="J76" s="52"/>
      <c r="K76" s="52"/>
      <c r="L76" s="52"/>
      <c r="M76" s="52"/>
      <c r="N76" s="52"/>
      <c r="O76" s="78"/>
      <c r="P76" s="45"/>
    </row>
    <row r="77" spans="2:16" ht="14.25">
      <c r="B77" s="25"/>
      <c r="C77" s="62"/>
      <c r="D77" s="115"/>
      <c r="E77" s="115"/>
      <c r="F77" s="115"/>
      <c r="G77" s="115"/>
      <c r="H77" s="114" t="s">
        <v>90</v>
      </c>
      <c r="I77" s="115"/>
      <c r="J77" s="115"/>
      <c r="K77" s="115"/>
      <c r="L77" s="115"/>
      <c r="M77" s="115"/>
      <c r="N77" s="115"/>
      <c r="O77" s="116"/>
      <c r="P77" s="46"/>
    </row>
    <row r="78" spans="2:16" ht="14.25">
      <c r="B78" s="25"/>
      <c r="C78" s="77"/>
      <c r="D78" s="52"/>
      <c r="E78" s="52"/>
      <c r="F78" s="52"/>
      <c r="G78" s="52"/>
      <c r="H78" s="52" t="s">
        <v>91</v>
      </c>
      <c r="I78" s="52"/>
      <c r="J78" s="52"/>
      <c r="K78" s="52"/>
      <c r="L78" s="52"/>
      <c r="M78" s="52"/>
      <c r="N78" s="52"/>
      <c r="O78" s="78"/>
      <c r="P78" s="26"/>
    </row>
    <row r="79" spans="2:16" ht="15">
      <c r="B79" s="25"/>
      <c r="C79" s="117" t="s">
        <v>92</v>
      </c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9"/>
      <c r="P79" s="26"/>
    </row>
    <row r="80" spans="2:16" ht="14.25">
      <c r="B80" s="25"/>
      <c r="C80" s="524"/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6"/>
      <c r="P80" s="46"/>
    </row>
    <row r="81" spans="2:16" ht="14.25">
      <c r="B81" s="25"/>
      <c r="C81" s="524"/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6"/>
      <c r="P81" s="46"/>
    </row>
    <row r="82" spans="2:16" ht="14.25">
      <c r="B82" s="25"/>
      <c r="C82" s="62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6"/>
      <c r="P82" s="46"/>
    </row>
    <row r="83" spans="2:16" ht="15">
      <c r="B83" s="25"/>
      <c r="C83" s="120" t="s">
        <v>93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6"/>
      <c r="P83" s="46"/>
    </row>
    <row r="84" spans="2:16" ht="12.75" customHeight="1">
      <c r="B84" s="25"/>
      <c r="C84" s="527" t="s">
        <v>94</v>
      </c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9"/>
      <c r="P84" s="47"/>
    </row>
    <row r="85" spans="2:16" ht="28.5" customHeight="1">
      <c r="B85" s="25"/>
      <c r="C85" s="527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9"/>
      <c r="P85" s="47"/>
    </row>
    <row r="86" spans="2:16" ht="12.95" customHeight="1">
      <c r="B86" s="25"/>
      <c r="C86" s="530" t="s">
        <v>95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2"/>
      <c r="P86" s="47"/>
    </row>
    <row r="87" spans="2:16" ht="32.25" customHeight="1">
      <c r="B87" s="25"/>
      <c r="C87" s="530"/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2"/>
      <c r="P87" s="47"/>
    </row>
    <row r="88" spans="2:16" ht="14.25">
      <c r="B88" s="25"/>
      <c r="C88" s="62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6"/>
      <c r="P88" s="46"/>
    </row>
    <row r="89" spans="2:16" ht="14.25">
      <c r="B89" s="25"/>
      <c r="C89" s="77"/>
      <c r="D89" s="52"/>
      <c r="E89" s="52"/>
      <c r="F89" s="52"/>
      <c r="G89" s="52"/>
      <c r="H89" s="114" t="s">
        <v>87</v>
      </c>
      <c r="I89" s="52"/>
      <c r="J89" s="52"/>
      <c r="K89" s="52"/>
      <c r="L89" s="52"/>
      <c r="M89" s="52"/>
      <c r="N89" s="52"/>
      <c r="O89" s="78"/>
      <c r="P89" s="26"/>
    </row>
    <row r="90" spans="2:16" ht="14.25">
      <c r="B90" s="25"/>
      <c r="C90" s="77"/>
      <c r="D90" s="52"/>
      <c r="E90" s="52"/>
      <c r="F90" s="52"/>
      <c r="G90" s="52"/>
      <c r="H90" s="52" t="s">
        <v>88</v>
      </c>
      <c r="I90" s="84"/>
      <c r="J90" s="84"/>
      <c r="K90" s="84"/>
      <c r="L90" s="52"/>
      <c r="M90" s="52"/>
      <c r="N90" s="52"/>
      <c r="O90" s="78"/>
      <c r="P90" s="26"/>
    </row>
    <row r="91" spans="2:16" ht="14.25">
      <c r="B91" s="25"/>
      <c r="C91" s="77"/>
      <c r="D91" s="52"/>
      <c r="E91" s="52"/>
      <c r="F91" s="52"/>
      <c r="G91" s="52"/>
      <c r="H91" s="52" t="s">
        <v>96</v>
      </c>
      <c r="I91" s="121"/>
      <c r="J91" s="121"/>
      <c r="K91" s="121"/>
      <c r="L91" s="52"/>
      <c r="M91" s="52"/>
      <c r="N91" s="52"/>
      <c r="O91" s="78"/>
      <c r="P91" s="26"/>
    </row>
    <row r="92" spans="2:16" ht="14.25">
      <c r="B92" s="25"/>
      <c r="C92" s="122"/>
      <c r="D92" s="115"/>
      <c r="E92" s="115"/>
      <c r="F92" s="115"/>
      <c r="G92" s="115"/>
      <c r="H92" s="52" t="s">
        <v>90</v>
      </c>
      <c r="I92" s="52"/>
      <c r="J92" s="52"/>
      <c r="K92" s="52"/>
      <c r="L92" s="115"/>
      <c r="M92" s="115"/>
      <c r="N92" s="115"/>
      <c r="O92" s="116"/>
      <c r="P92" s="46"/>
    </row>
    <row r="93" spans="2:16" ht="17.25" customHeight="1">
      <c r="B93" s="25"/>
      <c r="C93" s="122"/>
      <c r="D93" s="121"/>
      <c r="E93" s="121"/>
      <c r="F93" s="52"/>
      <c r="G93" s="52"/>
      <c r="H93" s="52"/>
      <c r="I93" s="52"/>
      <c r="J93" s="52"/>
      <c r="K93" s="518"/>
      <c r="L93" s="518"/>
      <c r="M93" s="518"/>
      <c r="N93" s="518"/>
      <c r="O93" s="519"/>
      <c r="P93" s="48"/>
    </row>
    <row r="94" spans="2:16" ht="18.75" customHeight="1" thickBot="1">
      <c r="B94" s="25"/>
      <c r="C94" s="522"/>
      <c r="D94" s="523"/>
      <c r="E94" s="523"/>
      <c r="F94" s="96"/>
      <c r="G94" s="96"/>
      <c r="H94" s="96"/>
      <c r="I94" s="96"/>
      <c r="J94" s="96"/>
      <c r="K94" s="520"/>
      <c r="L94" s="520"/>
      <c r="M94" s="520"/>
      <c r="N94" s="520"/>
      <c r="O94" s="521"/>
      <c r="P94" s="48"/>
    </row>
    <row r="95" spans="2:16" ht="13.5" thickBot="1">
      <c r="B95" s="4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1"/>
    </row>
    <row r="96" spans="2:16" ht="13.5" thickTop="1"/>
  </sheetData>
  <mergeCells count="81">
    <mergeCell ref="M39:N39"/>
    <mergeCell ref="M40:N40"/>
    <mergeCell ref="K93:O94"/>
    <mergeCell ref="C94:E94"/>
    <mergeCell ref="C18:F18"/>
    <mergeCell ref="C84:O85"/>
    <mergeCell ref="C80:O80"/>
    <mergeCell ref="C81:O81"/>
    <mergeCell ref="C65:I65"/>
    <mergeCell ref="M65:N65"/>
    <mergeCell ref="M66:N66"/>
    <mergeCell ref="M67:N67"/>
    <mergeCell ref="C68:N68"/>
    <mergeCell ref="C70:N70"/>
    <mergeCell ref="C86:O87"/>
    <mergeCell ref="C57:I57"/>
    <mergeCell ref="M57:N57"/>
    <mergeCell ref="C58:N58"/>
    <mergeCell ref="C33:N33"/>
    <mergeCell ref="C60:N60"/>
    <mergeCell ref="C64:I64"/>
    <mergeCell ref="M64:N64"/>
    <mergeCell ref="M56:N56"/>
    <mergeCell ref="C46:I46"/>
    <mergeCell ref="M46:N46"/>
    <mergeCell ref="C47:I47"/>
    <mergeCell ref="M47:N47"/>
    <mergeCell ref="C48:I48"/>
    <mergeCell ref="M48:N48"/>
    <mergeCell ref="C49:N49"/>
    <mergeCell ref="C53:I53"/>
    <mergeCell ref="M53:N53"/>
    <mergeCell ref="M54:N54"/>
    <mergeCell ref="M55:N55"/>
    <mergeCell ref="J29:K29"/>
    <mergeCell ref="M29:N29"/>
    <mergeCell ref="D25:L25"/>
    <mergeCell ref="C26:O28"/>
    <mergeCell ref="C32:G32"/>
    <mergeCell ref="H32:I32"/>
    <mergeCell ref="J32:K32"/>
    <mergeCell ref="M32:N32"/>
    <mergeCell ref="C31:G31"/>
    <mergeCell ref="C43:O45"/>
    <mergeCell ref="C50:O52"/>
    <mergeCell ref="M31:N31"/>
    <mergeCell ref="C41:J41"/>
    <mergeCell ref="M41:N41"/>
    <mergeCell ref="C61:O63"/>
    <mergeCell ref="C8:C14"/>
    <mergeCell ref="D8:K8"/>
    <mergeCell ref="D9:K9"/>
    <mergeCell ref="D10:K10"/>
    <mergeCell ref="L10:L11"/>
    <mergeCell ref="D24:L24"/>
    <mergeCell ref="C34:O36"/>
    <mergeCell ref="O12:O14"/>
    <mergeCell ref="L8:O9"/>
    <mergeCell ref="M10:O11"/>
    <mergeCell ref="D11:K11"/>
    <mergeCell ref="L12:L14"/>
    <mergeCell ref="C37:J37"/>
    <mergeCell ref="C42:N42"/>
    <mergeCell ref="M37:N37"/>
    <mergeCell ref="M24:N24"/>
    <mergeCell ref="C22:O22"/>
    <mergeCell ref="C30:G30"/>
    <mergeCell ref="H30:I30"/>
    <mergeCell ref="J30:K30"/>
    <mergeCell ref="M30:N30"/>
    <mergeCell ref="C38:J38"/>
    <mergeCell ref="M38:N38"/>
    <mergeCell ref="M25:N25"/>
    <mergeCell ref="C29:G29"/>
    <mergeCell ref="H29:I29"/>
    <mergeCell ref="C3:F3"/>
    <mergeCell ref="C6:O6"/>
    <mergeCell ref="M12:M14"/>
    <mergeCell ref="N12:N14"/>
    <mergeCell ref="D14:K14"/>
    <mergeCell ref="D12:K13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3B1CE-14A3-4883-BC5F-6080518B7F9E}">
  <dimension ref="B1:T95"/>
  <sheetViews>
    <sheetView showGridLines="0" view="pageBreakPreview" topLeftCell="A17" zoomScale="70" zoomScaleNormal="80" zoomScaleSheetLayoutView="70" workbookViewId="0">
      <selection activeCell="L40" sqref="L40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9" width="11.42578125" style="18"/>
    <col min="10" max="10" width="13.7109375" style="18" customWidth="1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420" t="s">
        <v>34</v>
      </c>
      <c r="D3" s="420"/>
      <c r="E3" s="420"/>
      <c r="F3" s="42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3"/>
      <c r="D5" s="124"/>
      <c r="E5" s="123"/>
      <c r="F5" s="124"/>
      <c r="P5" s="26"/>
    </row>
    <row r="6" spans="2:16" ht="48" customHeight="1">
      <c r="B6" s="25"/>
      <c r="C6" s="421" t="s">
        <v>42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2"/>
      <c r="D8" s="424"/>
      <c r="E8" s="425"/>
      <c r="F8" s="425"/>
      <c r="G8" s="425"/>
      <c r="H8" s="425"/>
      <c r="I8" s="425"/>
      <c r="J8" s="425"/>
      <c r="K8" s="426"/>
      <c r="L8" s="427"/>
      <c r="M8" s="428"/>
      <c r="N8" s="428"/>
      <c r="O8" s="429"/>
      <c r="P8" s="28"/>
    </row>
    <row r="9" spans="2:16" ht="15">
      <c r="B9" s="25"/>
      <c r="C9" s="423"/>
      <c r="D9" s="433" t="s">
        <v>43</v>
      </c>
      <c r="E9" s="434"/>
      <c r="F9" s="434"/>
      <c r="G9" s="434"/>
      <c r="H9" s="434"/>
      <c r="I9" s="434"/>
      <c r="J9" s="434"/>
      <c r="K9" s="435"/>
      <c r="L9" s="430"/>
      <c r="M9" s="431"/>
      <c r="N9" s="431"/>
      <c r="O9" s="432"/>
      <c r="P9" s="28"/>
    </row>
    <row r="10" spans="2:16" ht="15">
      <c r="B10" s="25"/>
      <c r="C10" s="423"/>
      <c r="D10" s="433"/>
      <c r="E10" s="434"/>
      <c r="F10" s="434"/>
      <c r="G10" s="434"/>
      <c r="H10" s="434"/>
      <c r="I10" s="434"/>
      <c r="J10" s="434"/>
      <c r="K10" s="435"/>
      <c r="L10" s="436" t="s">
        <v>44</v>
      </c>
      <c r="M10" s="438"/>
      <c r="N10" s="439"/>
      <c r="O10" s="440"/>
      <c r="P10" s="28"/>
    </row>
    <row r="11" spans="2:16" ht="15">
      <c r="B11" s="25"/>
      <c r="C11" s="423"/>
      <c r="D11" s="433" t="s">
        <v>45</v>
      </c>
      <c r="E11" s="434"/>
      <c r="F11" s="434"/>
      <c r="G11" s="434"/>
      <c r="H11" s="434"/>
      <c r="I11" s="434"/>
      <c r="J11" s="434"/>
      <c r="K11" s="435"/>
      <c r="L11" s="437"/>
      <c r="M11" s="441"/>
      <c r="N11" s="442"/>
      <c r="O11" s="443"/>
      <c r="P11" s="29"/>
    </row>
    <row r="12" spans="2:16" ht="12.75" customHeight="1">
      <c r="B12" s="25"/>
      <c r="C12" s="423"/>
      <c r="D12" s="444"/>
      <c r="E12" s="445"/>
      <c r="F12" s="445"/>
      <c r="G12" s="445"/>
      <c r="H12" s="445"/>
      <c r="I12" s="445"/>
      <c r="J12" s="445"/>
      <c r="K12" s="446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"/>
      <c r="C13" s="423"/>
      <c r="D13" s="444"/>
      <c r="E13" s="445"/>
      <c r="F13" s="445"/>
      <c r="G13" s="445"/>
      <c r="H13" s="445"/>
      <c r="I13" s="445"/>
      <c r="J13" s="445"/>
      <c r="K13" s="446"/>
      <c r="L13" s="447"/>
      <c r="M13" s="447"/>
      <c r="N13" s="447"/>
      <c r="O13" s="449"/>
      <c r="P13" s="28"/>
    </row>
    <row r="14" spans="2:16" ht="15">
      <c r="B14" s="25"/>
      <c r="C14" s="423"/>
      <c r="D14" s="433" t="s">
        <v>48</v>
      </c>
      <c r="E14" s="434"/>
      <c r="F14" s="434"/>
      <c r="G14" s="434"/>
      <c r="H14" s="434"/>
      <c r="I14" s="434"/>
      <c r="J14" s="434"/>
      <c r="K14" s="435"/>
      <c r="L14" s="447"/>
      <c r="M14" s="447"/>
      <c r="N14" s="447"/>
      <c r="O14" s="449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56" t="s">
        <v>53</v>
      </c>
      <c r="D18" s="457"/>
      <c r="E18" s="457"/>
      <c r="F18" s="457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458" t="s">
        <v>55</v>
      </c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60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56</v>
      </c>
      <c r="D24" s="461" t="s">
        <v>10</v>
      </c>
      <c r="E24" s="462"/>
      <c r="F24" s="462"/>
      <c r="G24" s="462"/>
      <c r="H24" s="462"/>
      <c r="I24" s="462"/>
      <c r="J24" s="462"/>
      <c r="K24" s="462"/>
      <c r="L24" s="463"/>
      <c r="M24" s="464" t="s">
        <v>57</v>
      </c>
      <c r="N24" s="465"/>
      <c r="O24" s="217" t="s">
        <v>12</v>
      </c>
      <c r="P24" s="34"/>
    </row>
    <row r="25" spans="2:16" ht="36.75" customHeight="1" thickBot="1">
      <c r="B25" s="25"/>
      <c r="C25" s="79">
        <f>'PRESUPUESTO OFICIAL (Entidad)'!C16</f>
        <v>3</v>
      </c>
      <c r="D25" s="466" t="str">
        <f>'PRESUPUESTO OFICIAL (Entidad)'!G16</f>
        <v>DEMARCACION LINEAS DE VIAS CENTRAL Y LATERAL EN ZONAS ESCOLARES CON PINTURA TERMOPLASTICA REFLECTIVA DE ALTA RESISTENCIA AL IMPACTO</v>
      </c>
      <c r="E25" s="467"/>
      <c r="F25" s="467"/>
      <c r="G25" s="467"/>
      <c r="H25" s="467"/>
      <c r="I25" s="467"/>
      <c r="J25" s="467"/>
      <c r="K25" s="467"/>
      <c r="L25" s="468"/>
      <c r="M25" s="469" t="str">
        <f>'PRESUPUESTO OFICIAL (Entidad)'!H16</f>
        <v>ML</v>
      </c>
      <c r="N25" s="470"/>
      <c r="O25" s="80">
        <f>'PRESUPUESTO OFICIAL (Entidad)'!I16</f>
        <v>64</v>
      </c>
      <c r="P25" s="35"/>
    </row>
    <row r="26" spans="2:16">
      <c r="B26" s="25"/>
      <c r="C26" s="471" t="s">
        <v>58</v>
      </c>
      <c r="D26" s="472"/>
      <c r="E26" s="472"/>
      <c r="F26" s="472"/>
      <c r="G26" s="472"/>
      <c r="H26" s="472"/>
      <c r="I26" s="472"/>
      <c r="J26" s="472"/>
      <c r="K26" s="472"/>
      <c r="L26" s="472"/>
      <c r="M26" s="472"/>
      <c r="N26" s="472"/>
      <c r="O26" s="473"/>
      <c r="P26" s="36"/>
    </row>
    <row r="27" spans="2:16">
      <c r="B27" s="25"/>
      <c r="C27" s="474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6"/>
      <c r="P27" s="36"/>
    </row>
    <row r="28" spans="2:16" ht="13.5" thickBot="1">
      <c r="B28" s="25"/>
      <c r="C28" s="477"/>
      <c r="D28" s="478"/>
      <c r="E28" s="478"/>
      <c r="F28" s="478"/>
      <c r="G28" s="478"/>
      <c r="H28" s="478"/>
      <c r="I28" s="478"/>
      <c r="J28" s="478"/>
      <c r="K28" s="478"/>
      <c r="L28" s="478"/>
      <c r="M28" s="478"/>
      <c r="N28" s="478"/>
      <c r="O28" s="479"/>
      <c r="P28" s="36"/>
    </row>
    <row r="29" spans="2:16" ht="15">
      <c r="B29" s="25"/>
      <c r="C29" s="480" t="s">
        <v>10</v>
      </c>
      <c r="D29" s="481"/>
      <c r="E29" s="481"/>
      <c r="F29" s="481"/>
      <c r="G29" s="482"/>
      <c r="H29" s="483" t="s">
        <v>59</v>
      </c>
      <c r="I29" s="481"/>
      <c r="J29" s="484" t="s">
        <v>60</v>
      </c>
      <c r="K29" s="485"/>
      <c r="L29" s="219" t="s">
        <v>61</v>
      </c>
      <c r="M29" s="483" t="s">
        <v>62</v>
      </c>
      <c r="N29" s="486"/>
      <c r="O29" s="220" t="s">
        <v>63</v>
      </c>
      <c r="P29" s="37"/>
    </row>
    <row r="30" spans="2:16" ht="14.25">
      <c r="B30" s="25"/>
      <c r="C30" s="450" t="s">
        <v>99</v>
      </c>
      <c r="D30" s="451"/>
      <c r="E30" s="451"/>
      <c r="F30" s="451"/>
      <c r="G30" s="452"/>
      <c r="H30" s="453"/>
      <c r="I30" s="452"/>
      <c r="J30" s="453"/>
      <c r="K30" s="452"/>
      <c r="L30" s="81">
        <v>48028</v>
      </c>
      <c r="M30" s="454">
        <v>0.9</v>
      </c>
      <c r="N30" s="455"/>
      <c r="O30" s="236">
        <f>+L30*M30</f>
        <v>43225.200000000004</v>
      </c>
      <c r="P30" s="38"/>
    </row>
    <row r="31" spans="2:16" ht="14.25">
      <c r="B31" s="25"/>
      <c r="C31" s="487" t="s">
        <v>100</v>
      </c>
      <c r="D31" s="488"/>
      <c r="E31" s="488"/>
      <c r="F31" s="488"/>
      <c r="G31" s="489"/>
      <c r="H31" s="86"/>
      <c r="I31" s="85"/>
      <c r="J31" s="86"/>
      <c r="K31" s="85"/>
      <c r="L31" s="237">
        <v>26618.6</v>
      </c>
      <c r="M31" s="454">
        <v>0.9</v>
      </c>
      <c r="N31" s="455"/>
      <c r="O31" s="238">
        <f>+L31*M31</f>
        <v>23956.739999999998</v>
      </c>
      <c r="P31" s="38"/>
    </row>
    <row r="32" spans="2:16" ht="15" thickBot="1">
      <c r="B32" s="25"/>
      <c r="C32" s="491"/>
      <c r="D32" s="492"/>
      <c r="E32" s="492"/>
      <c r="F32" s="492"/>
      <c r="G32" s="493"/>
      <c r="H32" s="494"/>
      <c r="I32" s="493"/>
      <c r="J32" s="494"/>
      <c r="K32" s="493"/>
      <c r="L32" s="87"/>
      <c r="M32" s="495"/>
      <c r="N32" s="496"/>
      <c r="O32" s="82"/>
      <c r="P32" s="38"/>
    </row>
    <row r="33" spans="2:16" ht="15.75" thickBot="1">
      <c r="B33" s="25"/>
      <c r="C33" s="497" t="s">
        <v>64</v>
      </c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9"/>
      <c r="O33" s="88">
        <f>SUM(O30:O32)</f>
        <v>67181.94</v>
      </c>
      <c r="P33" s="39"/>
    </row>
    <row r="34" spans="2:16" ht="13.5" customHeight="1">
      <c r="B34" s="25"/>
      <c r="C34" s="471" t="s">
        <v>65</v>
      </c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3"/>
      <c r="P34" s="36"/>
    </row>
    <row r="35" spans="2:16">
      <c r="B35" s="25"/>
      <c r="C35" s="474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6"/>
      <c r="P35" s="36"/>
    </row>
    <row r="36" spans="2:16" ht="13.5" thickBot="1">
      <c r="B36" s="25"/>
      <c r="C36" s="477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9"/>
      <c r="P36" s="36"/>
    </row>
    <row r="37" spans="2:16" ht="15">
      <c r="B37" s="25"/>
      <c r="C37" s="480" t="s">
        <v>10</v>
      </c>
      <c r="D37" s="500"/>
      <c r="E37" s="500"/>
      <c r="F37" s="500"/>
      <c r="G37" s="500"/>
      <c r="H37" s="500"/>
      <c r="I37" s="500"/>
      <c r="J37" s="486"/>
      <c r="K37" s="218" t="s">
        <v>57</v>
      </c>
      <c r="L37" s="219" t="s">
        <v>12</v>
      </c>
      <c r="M37" s="483" t="s">
        <v>66</v>
      </c>
      <c r="N37" s="486"/>
      <c r="O37" s="220" t="s">
        <v>63</v>
      </c>
      <c r="P37" s="37"/>
    </row>
    <row r="38" spans="2:16" ht="14.25" customHeight="1">
      <c r="B38" s="25"/>
      <c r="C38" s="83" t="s">
        <v>102</v>
      </c>
      <c r="D38" s="84"/>
      <c r="E38" s="84"/>
      <c r="F38" s="84"/>
      <c r="G38" s="84"/>
      <c r="H38" s="84"/>
      <c r="I38" s="84"/>
      <c r="J38" s="85"/>
      <c r="K38" s="235" t="s">
        <v>105</v>
      </c>
      <c r="L38" s="239">
        <v>0.08</v>
      </c>
      <c r="M38" s="501">
        <v>84173</v>
      </c>
      <c r="N38" s="502"/>
      <c r="O38" s="82">
        <f t="shared" ref="O38:O39" si="0">+L38*M38</f>
        <v>6733.84</v>
      </c>
      <c r="P38" s="38"/>
    </row>
    <row r="39" spans="2:16" ht="14.25" customHeight="1">
      <c r="B39" s="25"/>
      <c r="C39" s="83" t="s">
        <v>103</v>
      </c>
      <c r="D39" s="84"/>
      <c r="E39" s="84"/>
      <c r="F39" s="84"/>
      <c r="G39" s="84"/>
      <c r="H39" s="84"/>
      <c r="I39" s="84"/>
      <c r="J39" s="85"/>
      <c r="K39" s="235" t="s">
        <v>105</v>
      </c>
      <c r="L39" s="239">
        <v>0.20035829999999999</v>
      </c>
      <c r="M39" s="501">
        <v>205732</v>
      </c>
      <c r="N39" s="502"/>
      <c r="O39" s="82">
        <f t="shared" si="0"/>
        <v>41220.113775599995</v>
      </c>
      <c r="P39" s="38"/>
    </row>
    <row r="40" spans="2:16" ht="15" thickBot="1">
      <c r="B40" s="25"/>
      <c r="C40" s="491"/>
      <c r="D40" s="492"/>
      <c r="E40" s="492"/>
      <c r="F40" s="492"/>
      <c r="G40" s="492"/>
      <c r="H40" s="492"/>
      <c r="I40" s="492"/>
      <c r="J40" s="493"/>
      <c r="K40" s="84"/>
      <c r="L40" s="90"/>
      <c r="M40" s="503"/>
      <c r="N40" s="504"/>
      <c r="O40" s="91"/>
      <c r="P40" s="38"/>
    </row>
    <row r="41" spans="2:16" ht="15.75" thickBot="1">
      <c r="B41" s="25"/>
      <c r="C41" s="497" t="s">
        <v>64</v>
      </c>
      <c r="D41" s="498"/>
      <c r="E41" s="498"/>
      <c r="F41" s="498"/>
      <c r="G41" s="498"/>
      <c r="H41" s="498"/>
      <c r="I41" s="498"/>
      <c r="J41" s="498"/>
      <c r="K41" s="498"/>
      <c r="L41" s="498"/>
      <c r="M41" s="498"/>
      <c r="N41" s="499"/>
      <c r="O41" s="92">
        <f>SUM(O38:O40)</f>
        <v>47953.953775599992</v>
      </c>
      <c r="P41" s="38"/>
    </row>
    <row r="42" spans="2:16">
      <c r="B42" s="25"/>
      <c r="C42" s="471" t="s">
        <v>67</v>
      </c>
      <c r="D42" s="472"/>
      <c r="E42" s="472"/>
      <c r="F42" s="472"/>
      <c r="G42" s="472"/>
      <c r="H42" s="472"/>
      <c r="I42" s="472"/>
      <c r="J42" s="472"/>
      <c r="K42" s="472"/>
      <c r="L42" s="472"/>
      <c r="M42" s="472"/>
      <c r="N42" s="472"/>
      <c r="O42" s="473"/>
      <c r="P42" s="36"/>
    </row>
    <row r="43" spans="2:16">
      <c r="B43" s="25"/>
      <c r="C43" s="474"/>
      <c r="D43" s="475"/>
      <c r="E43" s="475"/>
      <c r="F43" s="475"/>
      <c r="G43" s="475"/>
      <c r="H43" s="475"/>
      <c r="I43" s="475"/>
      <c r="J43" s="475"/>
      <c r="K43" s="475"/>
      <c r="L43" s="475"/>
      <c r="M43" s="475"/>
      <c r="N43" s="475"/>
      <c r="O43" s="476"/>
      <c r="P43" s="36"/>
    </row>
    <row r="44" spans="2:16" ht="13.5" thickBot="1">
      <c r="B44" s="25"/>
      <c r="C44" s="477"/>
      <c r="D44" s="478"/>
      <c r="E44" s="478"/>
      <c r="F44" s="478"/>
      <c r="G44" s="478"/>
      <c r="H44" s="478"/>
      <c r="I44" s="478"/>
      <c r="J44" s="478"/>
      <c r="K44" s="478"/>
      <c r="L44" s="478"/>
      <c r="M44" s="478"/>
      <c r="N44" s="478"/>
      <c r="O44" s="479"/>
      <c r="P44" s="36"/>
    </row>
    <row r="45" spans="2:16" ht="30">
      <c r="B45" s="25"/>
      <c r="C45" s="480" t="s">
        <v>68</v>
      </c>
      <c r="D45" s="500"/>
      <c r="E45" s="500"/>
      <c r="F45" s="500"/>
      <c r="G45" s="500"/>
      <c r="H45" s="500"/>
      <c r="I45" s="500"/>
      <c r="J45" s="223" t="s">
        <v>69</v>
      </c>
      <c r="K45" s="224" t="s">
        <v>70</v>
      </c>
      <c r="L45" s="222" t="s">
        <v>71</v>
      </c>
      <c r="M45" s="483" t="s">
        <v>72</v>
      </c>
      <c r="N45" s="486"/>
      <c r="O45" s="220" t="s">
        <v>63</v>
      </c>
      <c r="P45" s="37"/>
    </row>
    <row r="46" spans="2:16" ht="14.25">
      <c r="B46" s="25"/>
      <c r="C46" s="450"/>
      <c r="D46" s="451"/>
      <c r="E46" s="451"/>
      <c r="F46" s="451"/>
      <c r="G46" s="451"/>
      <c r="H46" s="451"/>
      <c r="I46" s="451"/>
      <c r="J46" s="93"/>
      <c r="K46" s="94"/>
      <c r="L46" s="93"/>
      <c r="M46" s="507"/>
      <c r="N46" s="508"/>
      <c r="O46" s="82"/>
      <c r="P46" s="38"/>
    </row>
    <row r="47" spans="2:16" ht="15" thickBot="1">
      <c r="B47" s="25"/>
      <c r="C47" s="491"/>
      <c r="D47" s="492"/>
      <c r="E47" s="492"/>
      <c r="F47" s="492"/>
      <c r="G47" s="492"/>
      <c r="H47" s="492"/>
      <c r="I47" s="492"/>
      <c r="J47" s="95"/>
      <c r="K47" s="96"/>
      <c r="L47" s="95"/>
      <c r="M47" s="503"/>
      <c r="N47" s="504"/>
      <c r="O47" s="97"/>
      <c r="P47" s="38"/>
    </row>
    <row r="48" spans="2:16" ht="15.75" thickBot="1">
      <c r="B48" s="25"/>
      <c r="C48" s="497" t="s">
        <v>64</v>
      </c>
      <c r="D48" s="498"/>
      <c r="E48" s="498"/>
      <c r="F48" s="498"/>
      <c r="G48" s="498"/>
      <c r="H48" s="498"/>
      <c r="I48" s="498"/>
      <c r="J48" s="498"/>
      <c r="K48" s="498"/>
      <c r="L48" s="498"/>
      <c r="M48" s="498"/>
      <c r="N48" s="499"/>
      <c r="O48" s="88"/>
      <c r="P48" s="39"/>
    </row>
    <row r="49" spans="2:20">
      <c r="B49" s="25"/>
      <c r="C49" s="471" t="s">
        <v>73</v>
      </c>
      <c r="D49" s="472"/>
      <c r="E49" s="472"/>
      <c r="F49" s="472"/>
      <c r="G49" s="472"/>
      <c r="H49" s="472"/>
      <c r="I49" s="472"/>
      <c r="J49" s="472"/>
      <c r="K49" s="472"/>
      <c r="L49" s="472"/>
      <c r="M49" s="472"/>
      <c r="N49" s="472"/>
      <c r="O49" s="473"/>
      <c r="P49" s="36"/>
    </row>
    <row r="50" spans="2:20">
      <c r="B50" s="25"/>
      <c r="C50" s="474"/>
      <c r="D50" s="475"/>
      <c r="E50" s="475"/>
      <c r="F50" s="475"/>
      <c r="G50" s="475"/>
      <c r="H50" s="475"/>
      <c r="I50" s="475"/>
      <c r="J50" s="475"/>
      <c r="K50" s="475"/>
      <c r="L50" s="475"/>
      <c r="M50" s="475"/>
      <c r="N50" s="475"/>
      <c r="O50" s="476"/>
      <c r="P50" s="36"/>
    </row>
    <row r="51" spans="2:20" ht="13.5" thickBot="1">
      <c r="B51" s="25"/>
      <c r="C51" s="477"/>
      <c r="D51" s="478"/>
      <c r="E51" s="478"/>
      <c r="F51" s="478"/>
      <c r="G51" s="478"/>
      <c r="H51" s="478"/>
      <c r="I51" s="478"/>
      <c r="J51" s="478"/>
      <c r="K51" s="478"/>
      <c r="L51" s="478"/>
      <c r="M51" s="478"/>
      <c r="N51" s="478"/>
      <c r="O51" s="479"/>
      <c r="P51" s="36"/>
    </row>
    <row r="52" spans="2:20" ht="15">
      <c r="B52" s="25"/>
      <c r="C52" s="480" t="s">
        <v>74</v>
      </c>
      <c r="D52" s="500"/>
      <c r="E52" s="500"/>
      <c r="F52" s="500"/>
      <c r="G52" s="500"/>
      <c r="H52" s="500"/>
      <c r="I52" s="500"/>
      <c r="J52" s="219" t="s">
        <v>75</v>
      </c>
      <c r="K52" s="224" t="s">
        <v>76</v>
      </c>
      <c r="L52" s="223" t="s">
        <v>77</v>
      </c>
      <c r="M52" s="509" t="s">
        <v>62</v>
      </c>
      <c r="N52" s="510"/>
      <c r="O52" s="226" t="s">
        <v>63</v>
      </c>
      <c r="P52" s="40"/>
    </row>
    <row r="53" spans="2:20" ht="14.25">
      <c r="B53" s="25"/>
      <c r="C53" s="99" t="s">
        <v>106</v>
      </c>
      <c r="D53" s="100"/>
      <c r="E53" s="100"/>
      <c r="F53" s="100"/>
      <c r="G53" s="100"/>
      <c r="H53" s="100"/>
      <c r="I53" s="100"/>
      <c r="J53" s="101">
        <f>+L53/K53*100</f>
        <v>56756.75675675676</v>
      </c>
      <c r="K53" s="102">
        <v>185</v>
      </c>
      <c r="L53" s="103">
        <v>105000</v>
      </c>
      <c r="M53" s="505">
        <v>15</v>
      </c>
      <c r="N53" s="506"/>
      <c r="O53" s="104">
        <f>+L53/M53</f>
        <v>7000</v>
      </c>
      <c r="P53" s="41"/>
    </row>
    <row r="54" spans="2:20" ht="14.25">
      <c r="B54" s="25"/>
      <c r="C54" s="99" t="s">
        <v>107</v>
      </c>
      <c r="D54" s="100"/>
      <c r="E54" s="100"/>
      <c r="F54" s="100"/>
      <c r="G54" s="100"/>
      <c r="H54" s="100"/>
      <c r="I54" s="100"/>
      <c r="J54" s="101">
        <f>+L54/K54*100</f>
        <v>70000</v>
      </c>
      <c r="K54" s="102">
        <v>185</v>
      </c>
      <c r="L54" s="103">
        <v>129500</v>
      </c>
      <c r="M54" s="505">
        <v>15</v>
      </c>
      <c r="N54" s="506"/>
      <c r="O54" s="104">
        <f>+L54/M54</f>
        <v>8633.3333333333339</v>
      </c>
      <c r="P54" s="41"/>
    </row>
    <row r="55" spans="2:20" ht="14.25">
      <c r="B55" s="25"/>
      <c r="C55" s="99"/>
      <c r="D55" s="100"/>
      <c r="E55" s="100"/>
      <c r="F55" s="100"/>
      <c r="G55" s="100"/>
      <c r="H55" s="100"/>
      <c r="I55" s="100"/>
      <c r="J55" s="101"/>
      <c r="K55" s="102"/>
      <c r="L55" s="103"/>
      <c r="M55" s="507"/>
      <c r="N55" s="508"/>
      <c r="O55" s="104"/>
      <c r="P55" s="41"/>
    </row>
    <row r="56" spans="2:20" ht="15" thickBot="1">
      <c r="B56" s="25"/>
      <c r="C56" s="491"/>
      <c r="D56" s="492"/>
      <c r="E56" s="492"/>
      <c r="F56" s="492"/>
      <c r="G56" s="492"/>
      <c r="H56" s="492"/>
      <c r="I56" s="492"/>
      <c r="J56" s="95"/>
      <c r="K56" s="96"/>
      <c r="L56" s="95"/>
      <c r="M56" s="503"/>
      <c r="N56" s="504"/>
      <c r="O56" s="97"/>
      <c r="P56" s="38"/>
    </row>
    <row r="57" spans="2:20" ht="15.75" thickBot="1">
      <c r="B57" s="25"/>
      <c r="C57" s="497" t="s">
        <v>64</v>
      </c>
      <c r="D57" s="498"/>
      <c r="E57" s="498"/>
      <c r="F57" s="498"/>
      <c r="G57" s="498"/>
      <c r="H57" s="498"/>
      <c r="I57" s="498"/>
      <c r="J57" s="498"/>
      <c r="K57" s="498"/>
      <c r="L57" s="498"/>
      <c r="M57" s="498"/>
      <c r="N57" s="499"/>
      <c r="O57" s="92">
        <f>SUM(O53:O56)</f>
        <v>15633.333333333334</v>
      </c>
      <c r="P57" s="38"/>
    </row>
    <row r="58" spans="2:20" ht="15" thickBot="1">
      <c r="B58" s="25"/>
      <c r="C58" s="77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78"/>
      <c r="P58" s="26"/>
    </row>
    <row r="59" spans="2:20" ht="15.75" thickBot="1">
      <c r="B59" s="25"/>
      <c r="C59" s="513" t="s">
        <v>78</v>
      </c>
      <c r="D59" s="514"/>
      <c r="E59" s="514"/>
      <c r="F59" s="514"/>
      <c r="G59" s="514"/>
      <c r="H59" s="514"/>
      <c r="I59" s="514"/>
      <c r="J59" s="514"/>
      <c r="K59" s="514"/>
      <c r="L59" s="514"/>
      <c r="M59" s="514"/>
      <c r="N59" s="515"/>
      <c r="O59" s="105">
        <f>+O33+O41+O57</f>
        <v>130769.22710893332</v>
      </c>
      <c r="P59" s="42"/>
      <c r="T59" s="240"/>
    </row>
    <row r="60" spans="2:20">
      <c r="B60" s="25"/>
      <c r="C60" s="471" t="s">
        <v>79</v>
      </c>
      <c r="D60" s="472"/>
      <c r="E60" s="472"/>
      <c r="F60" s="472"/>
      <c r="G60" s="472"/>
      <c r="H60" s="472"/>
      <c r="I60" s="472"/>
      <c r="J60" s="472"/>
      <c r="K60" s="472"/>
      <c r="L60" s="472"/>
      <c r="M60" s="472"/>
      <c r="N60" s="472"/>
      <c r="O60" s="473"/>
      <c r="P60" s="36"/>
    </row>
    <row r="61" spans="2:20">
      <c r="B61" s="25"/>
      <c r="C61" s="474"/>
      <c r="D61" s="475"/>
      <c r="E61" s="475"/>
      <c r="F61" s="475"/>
      <c r="G61" s="475"/>
      <c r="H61" s="475"/>
      <c r="I61" s="475"/>
      <c r="J61" s="475"/>
      <c r="K61" s="475"/>
      <c r="L61" s="475"/>
      <c r="M61" s="475"/>
      <c r="N61" s="475"/>
      <c r="O61" s="476"/>
      <c r="P61" s="36"/>
    </row>
    <row r="62" spans="2:20" ht="13.5" thickBot="1">
      <c r="B62" s="25"/>
      <c r="C62" s="477"/>
      <c r="D62" s="478"/>
      <c r="E62" s="478"/>
      <c r="F62" s="478"/>
      <c r="G62" s="478"/>
      <c r="H62" s="478"/>
      <c r="I62" s="478"/>
      <c r="J62" s="478"/>
      <c r="K62" s="478"/>
      <c r="L62" s="478"/>
      <c r="M62" s="478"/>
      <c r="N62" s="478"/>
      <c r="O62" s="479"/>
      <c r="P62" s="36"/>
    </row>
    <row r="63" spans="2:20" ht="15">
      <c r="B63" s="25"/>
      <c r="C63" s="480" t="s">
        <v>80</v>
      </c>
      <c r="D63" s="500"/>
      <c r="E63" s="500"/>
      <c r="F63" s="500"/>
      <c r="G63" s="500"/>
      <c r="H63" s="500"/>
      <c r="I63" s="500"/>
      <c r="J63" s="221"/>
      <c r="K63" s="225"/>
      <c r="L63" s="223" t="s">
        <v>81</v>
      </c>
      <c r="M63" s="509" t="s">
        <v>82</v>
      </c>
      <c r="N63" s="510"/>
      <c r="O63" s="98"/>
      <c r="P63" s="40"/>
    </row>
    <row r="64" spans="2:20" ht="14.25">
      <c r="B64" s="25"/>
      <c r="C64" s="450" t="s">
        <v>83</v>
      </c>
      <c r="D64" s="451"/>
      <c r="E64" s="451"/>
      <c r="F64" s="451"/>
      <c r="G64" s="451"/>
      <c r="H64" s="451"/>
      <c r="I64" s="451"/>
      <c r="J64" s="106"/>
      <c r="K64" s="107"/>
      <c r="L64" s="108">
        <f>+'PRESUPUESTO OFICIAL (Entidad)'!K44</f>
        <v>0.2</v>
      </c>
      <c r="M64" s="516">
        <f>+L64*$O$59</f>
        <v>26153.845421786667</v>
      </c>
      <c r="N64" s="517"/>
      <c r="O64" s="109"/>
      <c r="P64" s="43"/>
    </row>
    <row r="65" spans="2:16" ht="14.25">
      <c r="B65" s="25"/>
      <c r="C65" s="83" t="s">
        <v>84</v>
      </c>
      <c r="D65" s="84"/>
      <c r="E65" s="84"/>
      <c r="F65" s="84"/>
      <c r="G65" s="84"/>
      <c r="H65" s="84"/>
      <c r="I65" s="84"/>
      <c r="J65" s="106"/>
      <c r="K65" s="107"/>
      <c r="L65" s="108">
        <f>+'PRESUPUESTO OFICIAL (Entidad)'!K45</f>
        <v>0.05</v>
      </c>
      <c r="M65" s="516">
        <f>+L65*$O$59</f>
        <v>6538.4613554466669</v>
      </c>
      <c r="N65" s="517"/>
      <c r="O65" s="109"/>
      <c r="P65" s="43"/>
    </row>
    <row r="66" spans="2:16" ht="15" thickBot="1">
      <c r="B66" s="25"/>
      <c r="C66" s="71" t="s">
        <v>85</v>
      </c>
      <c r="D66" s="72"/>
      <c r="E66" s="72"/>
      <c r="F66" s="72"/>
      <c r="G66" s="72"/>
      <c r="H66" s="72"/>
      <c r="I66" s="72"/>
      <c r="J66" s="110"/>
      <c r="K66" s="111"/>
      <c r="L66" s="108">
        <f>+'PRESUPUESTO OFICIAL (Entidad)'!K46</f>
        <v>0.05</v>
      </c>
      <c r="M66" s="511">
        <f>+L66*$O$59</f>
        <v>6538.4613554466669</v>
      </c>
      <c r="N66" s="512"/>
      <c r="O66" s="109"/>
      <c r="P66" s="43"/>
    </row>
    <row r="67" spans="2:16" ht="15.75" thickBot="1">
      <c r="B67" s="25"/>
      <c r="C67" s="497" t="s">
        <v>64</v>
      </c>
      <c r="D67" s="498"/>
      <c r="E67" s="498"/>
      <c r="F67" s="498"/>
      <c r="G67" s="498"/>
      <c r="H67" s="498"/>
      <c r="I67" s="498"/>
      <c r="J67" s="498"/>
      <c r="K67" s="498"/>
      <c r="L67" s="498"/>
      <c r="M67" s="498"/>
      <c r="N67" s="499"/>
      <c r="O67" s="112">
        <f>SUM(M64:N66)</f>
        <v>39230.768132680001</v>
      </c>
      <c r="P67" s="44"/>
    </row>
    <row r="68" spans="2:16" ht="15" thickBot="1">
      <c r="B68" s="25"/>
      <c r="C68" s="77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78"/>
      <c r="P68" s="26"/>
    </row>
    <row r="69" spans="2:16" ht="15.75" thickBot="1">
      <c r="B69" s="25"/>
      <c r="C69" s="513" t="s">
        <v>86</v>
      </c>
      <c r="D69" s="514"/>
      <c r="E69" s="514"/>
      <c r="F69" s="514"/>
      <c r="G69" s="514"/>
      <c r="H69" s="514"/>
      <c r="I69" s="514"/>
      <c r="J69" s="514"/>
      <c r="K69" s="514"/>
      <c r="L69" s="514"/>
      <c r="M69" s="514"/>
      <c r="N69" s="515"/>
      <c r="O69" s="113">
        <f>+O59+O67</f>
        <v>169999.99524161333</v>
      </c>
      <c r="P69" s="44"/>
    </row>
    <row r="70" spans="2:16" ht="14.25">
      <c r="B70" s="25"/>
      <c r="C70" s="74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6"/>
      <c r="P70" s="26"/>
    </row>
    <row r="71" spans="2:16" ht="14.25">
      <c r="B71" s="25"/>
      <c r="C71" s="77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78"/>
      <c r="P71" s="26"/>
    </row>
    <row r="72" spans="2:16" ht="14.25">
      <c r="B72" s="25"/>
      <c r="C72" s="77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78"/>
      <c r="P72" s="26"/>
    </row>
    <row r="73" spans="2:16" ht="14.25">
      <c r="B73" s="25"/>
      <c r="C73" s="77"/>
      <c r="D73" s="52"/>
      <c r="E73" s="52"/>
      <c r="F73" s="52"/>
      <c r="G73" s="52"/>
      <c r="H73" s="114" t="s">
        <v>87</v>
      </c>
      <c r="I73" s="114"/>
      <c r="J73" s="114"/>
      <c r="K73" s="114"/>
      <c r="L73" s="52"/>
      <c r="M73" s="52"/>
      <c r="N73" s="52"/>
      <c r="O73" s="78"/>
      <c r="P73" s="26"/>
    </row>
    <row r="74" spans="2:16" ht="15">
      <c r="B74" s="25"/>
      <c r="C74" s="77"/>
      <c r="D74" s="52"/>
      <c r="E74" s="52"/>
      <c r="F74" s="52"/>
      <c r="G74" s="52"/>
      <c r="H74" s="114" t="s">
        <v>88</v>
      </c>
      <c r="I74" s="52"/>
      <c r="J74" s="52"/>
      <c r="K74" s="52"/>
      <c r="L74" s="52"/>
      <c r="M74" s="52"/>
      <c r="N74" s="52"/>
      <c r="O74" s="78"/>
      <c r="P74" s="45"/>
    </row>
    <row r="75" spans="2:16" ht="15">
      <c r="B75" s="25"/>
      <c r="C75" s="77"/>
      <c r="D75" s="52"/>
      <c r="E75" s="52"/>
      <c r="F75" s="52"/>
      <c r="G75" s="52"/>
      <c r="H75" s="114" t="s">
        <v>89</v>
      </c>
      <c r="I75" s="52"/>
      <c r="J75" s="52"/>
      <c r="K75" s="52"/>
      <c r="L75" s="52"/>
      <c r="M75" s="52"/>
      <c r="N75" s="52"/>
      <c r="O75" s="78"/>
      <c r="P75" s="45"/>
    </row>
    <row r="76" spans="2:16" ht="14.25">
      <c r="B76" s="25"/>
      <c r="C76" s="62"/>
      <c r="D76" s="115"/>
      <c r="E76" s="115"/>
      <c r="F76" s="115"/>
      <c r="G76" s="115"/>
      <c r="H76" s="114" t="s">
        <v>90</v>
      </c>
      <c r="I76" s="115"/>
      <c r="J76" s="115"/>
      <c r="K76" s="115"/>
      <c r="L76" s="115"/>
      <c r="M76" s="115"/>
      <c r="N76" s="115"/>
      <c r="O76" s="116"/>
      <c r="P76" s="46"/>
    </row>
    <row r="77" spans="2:16" ht="14.25">
      <c r="B77" s="25"/>
      <c r="C77" s="77"/>
      <c r="D77" s="52"/>
      <c r="E77" s="52"/>
      <c r="F77" s="52"/>
      <c r="G77" s="52"/>
      <c r="H77" s="52" t="s">
        <v>91</v>
      </c>
      <c r="I77" s="52"/>
      <c r="J77" s="52"/>
      <c r="K77" s="52"/>
      <c r="L77" s="52"/>
      <c r="M77" s="52"/>
      <c r="N77" s="52"/>
      <c r="O77" s="78"/>
      <c r="P77" s="26"/>
    </row>
    <row r="78" spans="2:16" ht="15">
      <c r="B78" s="25"/>
      <c r="C78" s="117" t="s">
        <v>92</v>
      </c>
      <c r="D78" s="118"/>
      <c r="E78" s="118"/>
      <c r="F78" s="118"/>
      <c r="G78" s="118"/>
      <c r="H78" s="118"/>
      <c r="I78" s="118"/>
      <c r="J78" s="118"/>
      <c r="K78" s="118"/>
      <c r="L78" s="118"/>
      <c r="M78" s="118"/>
      <c r="N78" s="118"/>
      <c r="O78" s="119"/>
      <c r="P78" s="26"/>
    </row>
    <row r="79" spans="2:16" ht="14.25">
      <c r="B79" s="25"/>
      <c r="C79" s="524"/>
      <c r="D79" s="525"/>
      <c r="E79" s="525"/>
      <c r="F79" s="525"/>
      <c r="G79" s="525"/>
      <c r="H79" s="525"/>
      <c r="I79" s="525"/>
      <c r="J79" s="525"/>
      <c r="K79" s="525"/>
      <c r="L79" s="525"/>
      <c r="M79" s="525"/>
      <c r="N79" s="525"/>
      <c r="O79" s="526"/>
      <c r="P79" s="46"/>
    </row>
    <row r="80" spans="2:16" ht="14.25">
      <c r="B80" s="25"/>
      <c r="C80" s="524"/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6"/>
      <c r="P80" s="46"/>
    </row>
    <row r="81" spans="2:16" ht="14.25">
      <c r="B81" s="25"/>
      <c r="C81" s="62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6"/>
      <c r="P81" s="46"/>
    </row>
    <row r="82" spans="2:16" ht="15">
      <c r="B82" s="25"/>
      <c r="C82" s="120" t="s">
        <v>93</v>
      </c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6"/>
      <c r="P82" s="46"/>
    </row>
    <row r="83" spans="2:16" ht="12.75" customHeight="1">
      <c r="B83" s="25"/>
      <c r="C83" s="527" t="s">
        <v>94</v>
      </c>
      <c r="D83" s="528"/>
      <c r="E83" s="528"/>
      <c r="F83" s="528"/>
      <c r="G83" s="528"/>
      <c r="H83" s="528"/>
      <c r="I83" s="528"/>
      <c r="J83" s="528"/>
      <c r="K83" s="528"/>
      <c r="L83" s="528"/>
      <c r="M83" s="528"/>
      <c r="N83" s="528"/>
      <c r="O83" s="529"/>
      <c r="P83" s="47"/>
    </row>
    <row r="84" spans="2:16" ht="28.5" customHeight="1">
      <c r="B84" s="25"/>
      <c r="C84" s="527"/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9"/>
      <c r="P84" s="47"/>
    </row>
    <row r="85" spans="2:16" ht="12.95" customHeight="1">
      <c r="B85" s="25"/>
      <c r="C85" s="530" t="s">
        <v>95</v>
      </c>
      <c r="D85" s="531"/>
      <c r="E85" s="531"/>
      <c r="F85" s="531"/>
      <c r="G85" s="531"/>
      <c r="H85" s="531"/>
      <c r="I85" s="531"/>
      <c r="J85" s="531"/>
      <c r="K85" s="531"/>
      <c r="L85" s="531"/>
      <c r="M85" s="531"/>
      <c r="N85" s="531"/>
      <c r="O85" s="532"/>
      <c r="P85" s="47"/>
    </row>
    <row r="86" spans="2:16" ht="32.25" customHeight="1">
      <c r="B86" s="25"/>
      <c r="C86" s="530"/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2"/>
      <c r="P86" s="47"/>
    </row>
    <row r="87" spans="2:16" ht="14.25">
      <c r="B87" s="25"/>
      <c r="C87" s="62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6"/>
      <c r="P87" s="46"/>
    </row>
    <row r="88" spans="2:16" ht="14.25">
      <c r="B88" s="25"/>
      <c r="C88" s="77"/>
      <c r="D88" s="52"/>
      <c r="E88" s="52"/>
      <c r="F88" s="52"/>
      <c r="G88" s="52"/>
      <c r="H88" s="114" t="s">
        <v>87</v>
      </c>
      <c r="I88" s="52"/>
      <c r="J88" s="52"/>
      <c r="K88" s="52"/>
      <c r="L88" s="52"/>
      <c r="M88" s="52"/>
      <c r="N88" s="52"/>
      <c r="O88" s="78"/>
      <c r="P88" s="26"/>
    </row>
    <row r="89" spans="2:16" ht="14.25">
      <c r="B89" s="25"/>
      <c r="C89" s="77"/>
      <c r="D89" s="52"/>
      <c r="E89" s="52"/>
      <c r="F89" s="52"/>
      <c r="G89" s="52"/>
      <c r="H89" s="52" t="s">
        <v>88</v>
      </c>
      <c r="I89" s="84"/>
      <c r="J89" s="84"/>
      <c r="K89" s="84"/>
      <c r="L89" s="52"/>
      <c r="M89" s="52"/>
      <c r="N89" s="52"/>
      <c r="O89" s="78"/>
      <c r="P89" s="26"/>
    </row>
    <row r="90" spans="2:16" ht="14.25">
      <c r="B90" s="25"/>
      <c r="C90" s="77"/>
      <c r="D90" s="52"/>
      <c r="E90" s="52"/>
      <c r="F90" s="52"/>
      <c r="G90" s="52"/>
      <c r="H90" s="52" t="s">
        <v>96</v>
      </c>
      <c r="I90" s="121"/>
      <c r="J90" s="121"/>
      <c r="K90" s="121"/>
      <c r="L90" s="52"/>
      <c r="M90" s="52"/>
      <c r="N90" s="52"/>
      <c r="O90" s="78"/>
      <c r="P90" s="26"/>
    </row>
    <row r="91" spans="2:16" ht="14.25">
      <c r="B91" s="25"/>
      <c r="C91" s="122"/>
      <c r="D91" s="115"/>
      <c r="E91" s="115"/>
      <c r="F91" s="115"/>
      <c r="G91" s="115"/>
      <c r="H91" s="52" t="s">
        <v>90</v>
      </c>
      <c r="I91" s="52"/>
      <c r="J91" s="52"/>
      <c r="K91" s="52"/>
      <c r="L91" s="115"/>
      <c r="M91" s="115"/>
      <c r="N91" s="115"/>
      <c r="O91" s="116"/>
      <c r="P91" s="46"/>
    </row>
    <row r="92" spans="2:16" ht="17.25" customHeight="1">
      <c r="B92" s="25"/>
      <c r="C92" s="122"/>
      <c r="D92" s="121"/>
      <c r="E92" s="121"/>
      <c r="F92" s="52"/>
      <c r="G92" s="52"/>
      <c r="H92" s="52"/>
      <c r="I92" s="52"/>
      <c r="J92" s="52"/>
      <c r="K92" s="518"/>
      <c r="L92" s="518"/>
      <c r="M92" s="518"/>
      <c r="N92" s="518"/>
      <c r="O92" s="519"/>
      <c r="P92" s="48"/>
    </row>
    <row r="93" spans="2:16" ht="18.75" customHeight="1" thickBot="1">
      <c r="B93" s="25"/>
      <c r="C93" s="522"/>
      <c r="D93" s="523"/>
      <c r="E93" s="523"/>
      <c r="F93" s="96"/>
      <c r="G93" s="96"/>
      <c r="H93" s="96"/>
      <c r="I93" s="96"/>
      <c r="J93" s="96"/>
      <c r="K93" s="520"/>
      <c r="L93" s="520"/>
      <c r="M93" s="520"/>
      <c r="N93" s="520"/>
      <c r="O93" s="521"/>
      <c r="P93" s="48"/>
    </row>
    <row r="94" spans="2:16" ht="13.5" thickBot="1">
      <c r="B94" s="49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1"/>
    </row>
    <row r="95" spans="2:16" ht="13.5" thickTop="1"/>
  </sheetData>
  <mergeCells count="79">
    <mergeCell ref="K92:O93"/>
    <mergeCell ref="C93:E93"/>
    <mergeCell ref="C67:N67"/>
    <mergeCell ref="C69:N69"/>
    <mergeCell ref="C79:O79"/>
    <mergeCell ref="C80:O80"/>
    <mergeCell ref="C83:O84"/>
    <mergeCell ref="C85:O86"/>
    <mergeCell ref="M66:N66"/>
    <mergeCell ref="M55:N55"/>
    <mergeCell ref="C56:I56"/>
    <mergeCell ref="M56:N56"/>
    <mergeCell ref="C57:N57"/>
    <mergeCell ref="C59:N59"/>
    <mergeCell ref="C60:O62"/>
    <mergeCell ref="C63:I63"/>
    <mergeCell ref="M63:N63"/>
    <mergeCell ref="C64:I64"/>
    <mergeCell ref="M64:N64"/>
    <mergeCell ref="M65:N65"/>
    <mergeCell ref="M54:N54"/>
    <mergeCell ref="C45:I45"/>
    <mergeCell ref="M45:N45"/>
    <mergeCell ref="C46:I46"/>
    <mergeCell ref="M46:N46"/>
    <mergeCell ref="C47:I47"/>
    <mergeCell ref="M47:N47"/>
    <mergeCell ref="C48:N48"/>
    <mergeCell ref="C49:O51"/>
    <mergeCell ref="C52:I52"/>
    <mergeCell ref="M52:N52"/>
    <mergeCell ref="M53:N53"/>
    <mergeCell ref="C42:O44"/>
    <mergeCell ref="C33:N33"/>
    <mergeCell ref="C34:O36"/>
    <mergeCell ref="C37:J37"/>
    <mergeCell ref="M37:N37"/>
    <mergeCell ref="M38:N38"/>
    <mergeCell ref="M39:N39"/>
    <mergeCell ref="C40:J40"/>
    <mergeCell ref="M40:N40"/>
    <mergeCell ref="C41:N41"/>
    <mergeCell ref="C31:G31"/>
    <mergeCell ref="M31:N31"/>
    <mergeCell ref="C32:G32"/>
    <mergeCell ref="H32:I32"/>
    <mergeCell ref="J32:K32"/>
    <mergeCell ref="M32:N32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F71B8-693F-4853-A221-F5C87EE73C72}">
  <dimension ref="B1:T95"/>
  <sheetViews>
    <sheetView showGridLines="0" view="pageBreakPreview" topLeftCell="A21" zoomScale="70" zoomScaleNormal="80" zoomScaleSheetLayoutView="70" workbookViewId="0">
      <selection activeCell="C38" sqref="C38"/>
    </sheetView>
  </sheetViews>
  <sheetFormatPr baseColWidth="10" defaultColWidth="11.42578125" defaultRowHeight="12.75"/>
  <cols>
    <col min="1" max="2" width="3.42578125" style="251" customWidth="1"/>
    <col min="3" max="3" width="12.5703125" style="251" customWidth="1"/>
    <col min="4" max="4" width="18" style="251" customWidth="1"/>
    <col min="5" max="9" width="11.42578125" style="251"/>
    <col min="10" max="10" width="13.7109375" style="251" customWidth="1"/>
    <col min="11" max="11" width="19.85546875" style="251" customWidth="1"/>
    <col min="12" max="12" width="17.5703125" style="251" customWidth="1"/>
    <col min="13" max="14" width="11.42578125" style="251"/>
    <col min="15" max="15" width="20" style="251" customWidth="1"/>
    <col min="16" max="17" width="3.42578125" style="251" customWidth="1"/>
    <col min="18" max="18" width="11.42578125" style="251"/>
    <col min="19" max="19" width="16.140625" style="251" customWidth="1"/>
    <col min="20" max="16384" width="11.42578125" style="251"/>
  </cols>
  <sheetData>
    <row r="1" spans="2:16" ht="13.5" thickBot="1"/>
    <row r="2" spans="2:16" ht="13.5" thickTop="1">
      <c r="B2" s="252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4"/>
    </row>
    <row r="3" spans="2:16" ht="36.75" customHeight="1">
      <c r="B3" s="255"/>
      <c r="C3" s="533" t="s">
        <v>34</v>
      </c>
      <c r="D3" s="533"/>
      <c r="E3" s="533"/>
      <c r="F3" s="533"/>
      <c r="P3" s="256"/>
    </row>
    <row r="4" spans="2:16">
      <c r="B4" s="255"/>
      <c r="C4" s="257" t="s">
        <v>1</v>
      </c>
      <c r="D4" s="258" t="s">
        <v>2</v>
      </c>
      <c r="E4" s="257" t="s">
        <v>3</v>
      </c>
      <c r="F4" s="258">
        <v>2</v>
      </c>
      <c r="P4" s="256"/>
    </row>
    <row r="5" spans="2:16">
      <c r="B5" s="255"/>
      <c r="C5" s="259"/>
      <c r="D5" s="260"/>
      <c r="E5" s="259"/>
      <c r="F5" s="260"/>
      <c r="P5" s="256"/>
    </row>
    <row r="6" spans="2:16" ht="48" customHeight="1">
      <c r="B6" s="255"/>
      <c r="C6" s="534" t="s">
        <v>42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261"/>
    </row>
    <row r="7" spans="2:16" ht="15" thickBot="1">
      <c r="B7" s="255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56"/>
    </row>
    <row r="8" spans="2:16" ht="15">
      <c r="B8" s="255"/>
      <c r="C8" s="422"/>
      <c r="D8" s="535"/>
      <c r="E8" s="536"/>
      <c r="F8" s="536"/>
      <c r="G8" s="536"/>
      <c r="H8" s="536"/>
      <c r="I8" s="536"/>
      <c r="J8" s="536"/>
      <c r="K8" s="537"/>
      <c r="L8" s="427"/>
      <c r="M8" s="428"/>
      <c r="N8" s="428"/>
      <c r="O8" s="429"/>
      <c r="P8" s="28"/>
    </row>
    <row r="9" spans="2:16" ht="15">
      <c r="B9" s="255"/>
      <c r="C9" s="423"/>
      <c r="D9" s="538" t="s">
        <v>43</v>
      </c>
      <c r="E9" s="539"/>
      <c r="F9" s="539"/>
      <c r="G9" s="539"/>
      <c r="H9" s="539"/>
      <c r="I9" s="539"/>
      <c r="J9" s="539"/>
      <c r="K9" s="540"/>
      <c r="L9" s="430"/>
      <c r="M9" s="431"/>
      <c r="N9" s="431"/>
      <c r="O9" s="432"/>
      <c r="P9" s="28"/>
    </row>
    <row r="10" spans="2:16" ht="15">
      <c r="B10" s="255"/>
      <c r="C10" s="423"/>
      <c r="D10" s="538"/>
      <c r="E10" s="539"/>
      <c r="F10" s="539"/>
      <c r="G10" s="539"/>
      <c r="H10" s="539"/>
      <c r="I10" s="539"/>
      <c r="J10" s="539"/>
      <c r="K10" s="540"/>
      <c r="L10" s="436" t="s">
        <v>44</v>
      </c>
      <c r="M10" s="438"/>
      <c r="N10" s="439"/>
      <c r="O10" s="440"/>
      <c r="P10" s="28"/>
    </row>
    <row r="11" spans="2:16" ht="15">
      <c r="B11" s="255"/>
      <c r="C11" s="423"/>
      <c r="D11" s="538" t="s">
        <v>45</v>
      </c>
      <c r="E11" s="539"/>
      <c r="F11" s="539"/>
      <c r="G11" s="539"/>
      <c r="H11" s="539"/>
      <c r="I11" s="539"/>
      <c r="J11" s="539"/>
      <c r="K11" s="540"/>
      <c r="L11" s="541"/>
      <c r="M11" s="542"/>
      <c r="N11" s="543"/>
      <c r="O11" s="544"/>
      <c r="P11" s="265"/>
    </row>
    <row r="12" spans="2:16" ht="12.75" customHeight="1">
      <c r="B12" s="255"/>
      <c r="C12" s="423"/>
      <c r="D12" s="545"/>
      <c r="E12" s="546"/>
      <c r="F12" s="546"/>
      <c r="G12" s="546"/>
      <c r="H12" s="546"/>
      <c r="I12" s="546"/>
      <c r="J12" s="546"/>
      <c r="K12" s="547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5"/>
      <c r="C13" s="423"/>
      <c r="D13" s="545"/>
      <c r="E13" s="546"/>
      <c r="F13" s="546"/>
      <c r="G13" s="546"/>
      <c r="H13" s="546"/>
      <c r="I13" s="546"/>
      <c r="J13" s="546"/>
      <c r="K13" s="547"/>
      <c r="L13" s="447"/>
      <c r="M13" s="447"/>
      <c r="N13" s="447"/>
      <c r="O13" s="449"/>
      <c r="P13" s="28"/>
    </row>
    <row r="14" spans="2:16" ht="15">
      <c r="B14" s="255"/>
      <c r="C14" s="423"/>
      <c r="D14" s="538" t="s">
        <v>48</v>
      </c>
      <c r="E14" s="539"/>
      <c r="F14" s="539"/>
      <c r="G14" s="539"/>
      <c r="H14" s="539"/>
      <c r="I14" s="539"/>
      <c r="J14" s="539"/>
      <c r="K14" s="540"/>
      <c r="L14" s="447"/>
      <c r="M14" s="447"/>
      <c r="N14" s="447"/>
      <c r="O14" s="449"/>
      <c r="P14" s="28"/>
    </row>
    <row r="15" spans="2:16" ht="15.75" thickBot="1">
      <c r="B15" s="255"/>
      <c r="C15" s="266"/>
      <c r="D15" s="267"/>
      <c r="E15" s="267"/>
      <c r="F15" s="267"/>
      <c r="G15" s="267"/>
      <c r="H15" s="267"/>
      <c r="I15" s="267"/>
      <c r="J15" s="267"/>
      <c r="K15" s="267"/>
      <c r="L15" s="267"/>
      <c r="M15" s="268"/>
      <c r="N15" s="268"/>
      <c r="O15" s="269"/>
      <c r="P15" s="270"/>
    </row>
    <row r="16" spans="2:16" ht="15">
      <c r="B16" s="255"/>
      <c r="C16" s="271"/>
      <c r="D16" s="263"/>
      <c r="E16" s="263"/>
      <c r="F16" s="263"/>
      <c r="G16" s="263"/>
      <c r="H16" s="263"/>
      <c r="I16" s="263"/>
      <c r="J16" s="263"/>
      <c r="K16" s="263"/>
      <c r="L16" s="272" t="s">
        <v>49</v>
      </c>
      <c r="M16" s="273" t="s">
        <v>50</v>
      </c>
      <c r="N16" s="273" t="s">
        <v>51</v>
      </c>
      <c r="O16" s="274" t="s">
        <v>52</v>
      </c>
      <c r="P16" s="265"/>
    </row>
    <row r="17" spans="2:16" ht="15">
      <c r="B17" s="255"/>
      <c r="C17" s="275"/>
      <c r="D17" s="264"/>
      <c r="E17" s="264"/>
      <c r="F17" s="264"/>
      <c r="G17" s="264"/>
      <c r="H17" s="264"/>
      <c r="I17" s="264"/>
      <c r="J17" s="264"/>
      <c r="K17" s="264"/>
      <c r="L17" s="276"/>
      <c r="M17" s="277"/>
      <c r="N17" s="277"/>
      <c r="O17" s="278"/>
      <c r="P17" s="279"/>
    </row>
    <row r="18" spans="2:16" ht="18" customHeight="1">
      <c r="B18" s="255"/>
      <c r="C18" s="554" t="s">
        <v>53</v>
      </c>
      <c r="D18" s="555"/>
      <c r="E18" s="555"/>
      <c r="F18" s="555"/>
      <c r="G18" s="264"/>
      <c r="H18" s="264"/>
      <c r="I18" s="264" t="s">
        <v>54</v>
      </c>
      <c r="J18" s="262"/>
      <c r="K18" s="264"/>
      <c r="L18" s="276"/>
      <c r="M18" s="262"/>
      <c r="N18" s="262"/>
      <c r="O18" s="280"/>
      <c r="P18" s="279"/>
    </row>
    <row r="19" spans="2:16" ht="15">
      <c r="B19" s="255"/>
      <c r="C19" s="281"/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  <c r="O19" s="283"/>
      <c r="P19" s="284"/>
    </row>
    <row r="20" spans="2:16" ht="15" thickBot="1">
      <c r="B20" s="255"/>
      <c r="C20" s="285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7"/>
      <c r="P20" s="256"/>
    </row>
    <row r="21" spans="2:16" ht="15" thickBot="1">
      <c r="B21" s="255"/>
      <c r="C21" s="288"/>
      <c r="D21" s="289"/>
      <c r="E21" s="289"/>
      <c r="F21" s="289"/>
      <c r="G21" s="289"/>
      <c r="H21" s="289"/>
      <c r="I21" s="262"/>
      <c r="J21" s="262"/>
      <c r="K21" s="289"/>
      <c r="L21" s="289"/>
      <c r="M21" s="289"/>
      <c r="N21" s="289"/>
      <c r="O21" s="290"/>
      <c r="P21" s="256"/>
    </row>
    <row r="22" spans="2:16" ht="15">
      <c r="B22" s="255"/>
      <c r="C22" s="556" t="s">
        <v>55</v>
      </c>
      <c r="D22" s="557"/>
      <c r="E22" s="557"/>
      <c r="F22" s="557"/>
      <c r="G22" s="557"/>
      <c r="H22" s="557"/>
      <c r="I22" s="557"/>
      <c r="J22" s="557"/>
      <c r="K22" s="557"/>
      <c r="L22" s="557"/>
      <c r="M22" s="557"/>
      <c r="N22" s="557"/>
      <c r="O22" s="558"/>
      <c r="P22" s="291"/>
    </row>
    <row r="23" spans="2:16" ht="15" thickBot="1">
      <c r="B23" s="255"/>
      <c r="C23" s="29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93"/>
      <c r="P23" s="256"/>
    </row>
    <row r="24" spans="2:16" ht="15">
      <c r="B24" s="255"/>
      <c r="C24" s="294" t="s">
        <v>56</v>
      </c>
      <c r="D24" s="559" t="s">
        <v>10</v>
      </c>
      <c r="E24" s="560"/>
      <c r="F24" s="560"/>
      <c r="G24" s="560"/>
      <c r="H24" s="560"/>
      <c r="I24" s="560"/>
      <c r="J24" s="560"/>
      <c r="K24" s="560"/>
      <c r="L24" s="561"/>
      <c r="M24" s="562" t="s">
        <v>57</v>
      </c>
      <c r="N24" s="563"/>
      <c r="O24" s="294" t="s">
        <v>12</v>
      </c>
      <c r="P24" s="295"/>
    </row>
    <row r="25" spans="2:16" ht="15" thickBot="1">
      <c r="B25" s="255"/>
      <c r="C25" s="296">
        <f>'PRESUPUESTO OFICIAL (Entidad)'!C17</f>
        <v>4</v>
      </c>
      <c r="D25" s="564" t="str">
        <f>'PRESUPUESTO OFICIAL (Entidad)'!G17</f>
        <v>SEÑAL VALLA REFLECTIVA PRISMATICA REFLECTIVA DE ALTA INTENSIDAD 200 X 100 X 300 CMS</v>
      </c>
      <c r="E25" s="565"/>
      <c r="F25" s="565"/>
      <c r="G25" s="565"/>
      <c r="H25" s="565"/>
      <c r="I25" s="565"/>
      <c r="J25" s="565"/>
      <c r="K25" s="565"/>
      <c r="L25" s="566"/>
      <c r="M25" s="564" t="str">
        <f>+'[115]PRESUPUESTO OFICIAL (Entidad)'!H18</f>
        <v>UND</v>
      </c>
      <c r="N25" s="566"/>
      <c r="O25" s="297">
        <f>'PRESUPUESTO OFICIAL (Entidad)'!I17</f>
        <v>2</v>
      </c>
      <c r="P25" s="298"/>
    </row>
    <row r="26" spans="2:16">
      <c r="B26" s="255"/>
      <c r="C26" s="567" t="s">
        <v>58</v>
      </c>
      <c r="D26" s="568"/>
      <c r="E26" s="568"/>
      <c r="F26" s="568"/>
      <c r="G26" s="568"/>
      <c r="H26" s="568"/>
      <c r="I26" s="568"/>
      <c r="J26" s="568"/>
      <c r="K26" s="568"/>
      <c r="L26" s="568"/>
      <c r="M26" s="568"/>
      <c r="N26" s="568"/>
      <c r="O26" s="569"/>
      <c r="P26" s="299"/>
    </row>
    <row r="27" spans="2:16">
      <c r="B27" s="255"/>
      <c r="C27" s="570"/>
      <c r="D27" s="571"/>
      <c r="E27" s="571"/>
      <c r="F27" s="571"/>
      <c r="G27" s="571"/>
      <c r="H27" s="571"/>
      <c r="I27" s="571"/>
      <c r="J27" s="571"/>
      <c r="K27" s="571"/>
      <c r="L27" s="571"/>
      <c r="M27" s="571"/>
      <c r="N27" s="571"/>
      <c r="O27" s="572"/>
      <c r="P27" s="299"/>
    </row>
    <row r="28" spans="2:16" ht="13.5" thickBot="1">
      <c r="B28" s="255"/>
      <c r="C28" s="573"/>
      <c r="D28" s="574"/>
      <c r="E28" s="574"/>
      <c r="F28" s="574"/>
      <c r="G28" s="574"/>
      <c r="H28" s="574"/>
      <c r="I28" s="574"/>
      <c r="J28" s="574"/>
      <c r="K28" s="574"/>
      <c r="L28" s="574"/>
      <c r="M28" s="574"/>
      <c r="N28" s="574"/>
      <c r="O28" s="575"/>
      <c r="P28" s="299"/>
    </row>
    <row r="29" spans="2:16" ht="15">
      <c r="B29" s="255"/>
      <c r="C29" s="576" t="s">
        <v>10</v>
      </c>
      <c r="D29" s="577"/>
      <c r="E29" s="577"/>
      <c r="F29" s="577"/>
      <c r="G29" s="578"/>
      <c r="H29" s="579" t="s">
        <v>59</v>
      </c>
      <c r="I29" s="577"/>
      <c r="J29" s="580" t="s">
        <v>60</v>
      </c>
      <c r="K29" s="581"/>
      <c r="L29" s="301" t="s">
        <v>61</v>
      </c>
      <c r="M29" s="579" t="s">
        <v>62</v>
      </c>
      <c r="N29" s="582"/>
      <c r="O29" s="302" t="s">
        <v>63</v>
      </c>
      <c r="P29" s="303"/>
    </row>
    <row r="30" spans="2:16" ht="14.25">
      <c r="B30" s="255"/>
      <c r="C30" s="548" t="s">
        <v>99</v>
      </c>
      <c r="D30" s="549"/>
      <c r="E30" s="549"/>
      <c r="F30" s="549"/>
      <c r="G30" s="550"/>
      <c r="H30" s="551"/>
      <c r="I30" s="550"/>
      <c r="J30" s="551"/>
      <c r="K30" s="550"/>
      <c r="L30" s="81">
        <v>43410.334499999997</v>
      </c>
      <c r="M30" s="552">
        <f>1/4</f>
        <v>0.25</v>
      </c>
      <c r="N30" s="553"/>
      <c r="O30" s="307">
        <f>+L30*M30</f>
        <v>10852.583624999999</v>
      </c>
      <c r="P30" s="38"/>
    </row>
    <row r="31" spans="2:16" ht="15" thickBot="1">
      <c r="B31" s="255"/>
      <c r="C31" s="583" t="s">
        <v>116</v>
      </c>
      <c r="D31" s="584"/>
      <c r="E31" s="584"/>
      <c r="F31" s="584"/>
      <c r="G31" s="585"/>
      <c r="H31" s="586"/>
      <c r="I31" s="585"/>
      <c r="J31" s="586"/>
      <c r="K31" s="585"/>
      <c r="L31" s="87"/>
      <c r="M31" s="587">
        <v>0.05</v>
      </c>
      <c r="N31" s="588"/>
      <c r="O31" s="82">
        <v>588.73</v>
      </c>
      <c r="P31" s="38"/>
    </row>
    <row r="32" spans="2:16" ht="15.75" thickBot="1">
      <c r="B32" s="255"/>
      <c r="C32" s="589" t="s">
        <v>64</v>
      </c>
      <c r="D32" s="590"/>
      <c r="E32" s="590"/>
      <c r="F32" s="590"/>
      <c r="G32" s="590"/>
      <c r="H32" s="590"/>
      <c r="I32" s="590"/>
      <c r="J32" s="590"/>
      <c r="K32" s="590"/>
      <c r="L32" s="590"/>
      <c r="M32" s="590"/>
      <c r="N32" s="591"/>
      <c r="O32" s="309">
        <f>SUM(O30:O31)</f>
        <v>11441.313624999999</v>
      </c>
      <c r="P32" s="310"/>
    </row>
    <row r="33" spans="2:16" ht="13.5" customHeight="1">
      <c r="B33" s="255"/>
      <c r="C33" s="567" t="s">
        <v>65</v>
      </c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/>
      <c r="O33" s="569"/>
      <c r="P33" s="299"/>
    </row>
    <row r="34" spans="2:16">
      <c r="B34" s="255"/>
      <c r="C34" s="570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2"/>
      <c r="P34" s="299"/>
    </row>
    <row r="35" spans="2:16" ht="13.5" thickBot="1">
      <c r="B35" s="255"/>
      <c r="C35" s="573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5"/>
      <c r="P35" s="299"/>
    </row>
    <row r="36" spans="2:16" ht="15">
      <c r="B36" s="255"/>
      <c r="C36" s="576" t="s">
        <v>10</v>
      </c>
      <c r="D36" s="592"/>
      <c r="E36" s="592"/>
      <c r="F36" s="592"/>
      <c r="G36" s="592"/>
      <c r="H36" s="592"/>
      <c r="I36" s="592"/>
      <c r="J36" s="582"/>
      <c r="K36" s="300" t="s">
        <v>57</v>
      </c>
      <c r="L36" s="301" t="s">
        <v>12</v>
      </c>
      <c r="M36" s="579" t="s">
        <v>66</v>
      </c>
      <c r="N36" s="582"/>
      <c r="O36" s="302" t="s">
        <v>63</v>
      </c>
      <c r="P36" s="303"/>
    </row>
    <row r="37" spans="2:16" ht="14.25" customHeight="1">
      <c r="B37" s="255"/>
      <c r="C37" s="548" t="s">
        <v>126</v>
      </c>
      <c r="D37" s="549"/>
      <c r="E37" s="549"/>
      <c r="F37" s="549"/>
      <c r="G37" s="549"/>
      <c r="H37" s="549"/>
      <c r="I37" s="549"/>
      <c r="J37" s="550"/>
      <c r="K37" s="312" t="s">
        <v>97</v>
      </c>
      <c r="L37" s="313">
        <v>1</v>
      </c>
      <c r="M37" s="593">
        <v>154235.62445</v>
      </c>
      <c r="N37" s="594"/>
      <c r="O37" s="82">
        <f>+L37*M37</f>
        <v>154235.62445</v>
      </c>
      <c r="P37" s="38"/>
    </row>
    <row r="38" spans="2:16" ht="14.25" customHeight="1">
      <c r="B38" s="255"/>
      <c r="C38" s="304" t="s">
        <v>125</v>
      </c>
      <c r="D38" s="305"/>
      <c r="E38" s="305"/>
      <c r="F38" s="305"/>
      <c r="G38" s="305"/>
      <c r="H38" s="305"/>
      <c r="I38" s="305"/>
      <c r="J38" s="306"/>
      <c r="K38" s="314" t="s">
        <v>97</v>
      </c>
      <c r="L38" s="315">
        <v>1</v>
      </c>
      <c r="M38" s="593">
        <v>726079.02</v>
      </c>
      <c r="N38" s="594"/>
      <c r="O38" s="82">
        <f t="shared" ref="O38:O39" si="0">+L38*M38</f>
        <v>726079.02</v>
      </c>
      <c r="P38" s="38"/>
    </row>
    <row r="39" spans="2:16" ht="14.25" customHeight="1">
      <c r="B39" s="255"/>
      <c r="C39" s="316" t="s">
        <v>109</v>
      </c>
      <c r="D39" s="317"/>
      <c r="E39" s="317"/>
      <c r="F39" s="317"/>
      <c r="G39" s="317"/>
      <c r="H39" s="317"/>
      <c r="I39" s="317"/>
      <c r="J39" s="308"/>
      <c r="K39" s="314" t="s">
        <v>110</v>
      </c>
      <c r="L39" s="315">
        <v>3.3000000000000002E-2</v>
      </c>
      <c r="M39" s="595">
        <v>590138.5</v>
      </c>
      <c r="N39" s="596"/>
      <c r="O39" s="82">
        <f t="shared" si="0"/>
        <v>19474.570500000002</v>
      </c>
      <c r="P39" s="38"/>
    </row>
    <row r="40" spans="2:16" ht="15" thickBot="1">
      <c r="B40" s="255"/>
      <c r="C40" s="583"/>
      <c r="D40" s="584"/>
      <c r="E40" s="584"/>
      <c r="F40" s="584"/>
      <c r="G40" s="584"/>
      <c r="H40" s="584"/>
      <c r="I40" s="584"/>
      <c r="J40" s="585"/>
      <c r="K40" s="317"/>
      <c r="L40" s="318"/>
      <c r="M40" s="597"/>
      <c r="N40" s="598"/>
      <c r="O40" s="91"/>
      <c r="P40" s="38"/>
    </row>
    <row r="41" spans="2:16" ht="15.75" thickBot="1">
      <c r="B41" s="255"/>
      <c r="C41" s="589" t="s">
        <v>64</v>
      </c>
      <c r="D41" s="590"/>
      <c r="E41" s="590"/>
      <c r="F41" s="590"/>
      <c r="G41" s="590"/>
      <c r="H41" s="590"/>
      <c r="I41" s="590"/>
      <c r="J41" s="590"/>
      <c r="K41" s="590"/>
      <c r="L41" s="590"/>
      <c r="M41" s="590"/>
      <c r="N41" s="591"/>
      <c r="O41" s="92">
        <f>SUM(O37:O39)</f>
        <v>899789.21495000005</v>
      </c>
      <c r="P41" s="38"/>
    </row>
    <row r="42" spans="2:16">
      <c r="B42" s="255"/>
      <c r="C42" s="567" t="s">
        <v>67</v>
      </c>
      <c r="D42" s="568"/>
      <c r="E42" s="568"/>
      <c r="F42" s="568"/>
      <c r="G42" s="568"/>
      <c r="H42" s="568"/>
      <c r="I42" s="568"/>
      <c r="J42" s="568"/>
      <c r="K42" s="568"/>
      <c r="L42" s="568"/>
      <c r="M42" s="568"/>
      <c r="N42" s="568"/>
      <c r="O42" s="569"/>
      <c r="P42" s="299"/>
    </row>
    <row r="43" spans="2:16">
      <c r="B43" s="255"/>
      <c r="C43" s="570"/>
      <c r="D43" s="571"/>
      <c r="E43" s="571"/>
      <c r="F43" s="571"/>
      <c r="G43" s="571"/>
      <c r="H43" s="571"/>
      <c r="I43" s="571"/>
      <c r="J43" s="571"/>
      <c r="K43" s="571"/>
      <c r="L43" s="571"/>
      <c r="M43" s="571"/>
      <c r="N43" s="571"/>
      <c r="O43" s="572"/>
      <c r="P43" s="299"/>
    </row>
    <row r="44" spans="2:16" ht="13.5" thickBot="1">
      <c r="B44" s="255"/>
      <c r="C44" s="573"/>
      <c r="D44" s="574"/>
      <c r="E44" s="574"/>
      <c r="F44" s="574"/>
      <c r="G44" s="574"/>
      <c r="H44" s="574"/>
      <c r="I44" s="574"/>
      <c r="J44" s="574"/>
      <c r="K44" s="574"/>
      <c r="L44" s="574"/>
      <c r="M44" s="574"/>
      <c r="N44" s="574"/>
      <c r="O44" s="575"/>
      <c r="P44" s="299"/>
    </row>
    <row r="45" spans="2:16" ht="30">
      <c r="B45" s="255"/>
      <c r="C45" s="576" t="s">
        <v>68</v>
      </c>
      <c r="D45" s="592"/>
      <c r="E45" s="592"/>
      <c r="F45" s="592"/>
      <c r="G45" s="592"/>
      <c r="H45" s="592"/>
      <c r="I45" s="592"/>
      <c r="J45" s="319" t="s">
        <v>69</v>
      </c>
      <c r="K45" s="320" t="s">
        <v>70</v>
      </c>
      <c r="L45" s="321" t="s">
        <v>71</v>
      </c>
      <c r="M45" s="579" t="s">
        <v>72</v>
      </c>
      <c r="N45" s="582"/>
      <c r="O45" s="302" t="s">
        <v>63</v>
      </c>
      <c r="P45" s="303"/>
    </row>
    <row r="46" spans="2:16" ht="14.25">
      <c r="B46" s="255"/>
      <c r="C46" s="548" t="s">
        <v>111</v>
      </c>
      <c r="D46" s="549"/>
      <c r="E46" s="549"/>
      <c r="F46" s="549"/>
      <c r="G46" s="549"/>
      <c r="H46" s="549"/>
      <c r="I46" s="549"/>
      <c r="J46" s="322">
        <v>1</v>
      </c>
      <c r="K46" s="323">
        <v>1</v>
      </c>
      <c r="L46" s="324">
        <f>L39</f>
        <v>3.3000000000000002E-2</v>
      </c>
      <c r="M46" s="601">
        <v>2176</v>
      </c>
      <c r="N46" s="602"/>
      <c r="O46" s="307">
        <f>M46*L46</f>
        <v>71.808000000000007</v>
      </c>
      <c r="P46" s="38"/>
    </row>
    <row r="47" spans="2:16" ht="15" thickBot="1">
      <c r="B47" s="255"/>
      <c r="C47" s="583"/>
      <c r="D47" s="584"/>
      <c r="E47" s="584"/>
      <c r="F47" s="584"/>
      <c r="G47" s="584"/>
      <c r="H47" s="584"/>
      <c r="I47" s="584"/>
      <c r="J47" s="325"/>
      <c r="K47" s="326"/>
      <c r="L47" s="325"/>
      <c r="M47" s="597"/>
      <c r="N47" s="598"/>
      <c r="O47" s="97"/>
      <c r="P47" s="38"/>
    </row>
    <row r="48" spans="2:16" ht="15.75" thickBot="1">
      <c r="B48" s="255"/>
      <c r="C48" s="589" t="s">
        <v>64</v>
      </c>
      <c r="D48" s="590"/>
      <c r="E48" s="590"/>
      <c r="F48" s="590"/>
      <c r="G48" s="590"/>
      <c r="H48" s="590"/>
      <c r="I48" s="590"/>
      <c r="J48" s="590"/>
      <c r="K48" s="590"/>
      <c r="L48" s="590"/>
      <c r="M48" s="590"/>
      <c r="N48" s="591"/>
      <c r="O48" s="309">
        <f>SUM(O46)</f>
        <v>71.808000000000007</v>
      </c>
      <c r="P48" s="310"/>
    </row>
    <row r="49" spans="2:20">
      <c r="B49" s="255"/>
      <c r="C49" s="567" t="s">
        <v>73</v>
      </c>
      <c r="D49" s="568"/>
      <c r="E49" s="568"/>
      <c r="F49" s="568"/>
      <c r="G49" s="568"/>
      <c r="H49" s="568"/>
      <c r="I49" s="568"/>
      <c r="J49" s="568"/>
      <c r="K49" s="568"/>
      <c r="L49" s="568"/>
      <c r="M49" s="568"/>
      <c r="N49" s="568"/>
      <c r="O49" s="569"/>
      <c r="P49" s="299"/>
    </row>
    <row r="50" spans="2:20">
      <c r="B50" s="255"/>
      <c r="C50" s="570"/>
      <c r="D50" s="571"/>
      <c r="E50" s="571"/>
      <c r="F50" s="571"/>
      <c r="G50" s="571"/>
      <c r="H50" s="571"/>
      <c r="I50" s="571"/>
      <c r="J50" s="571"/>
      <c r="K50" s="571"/>
      <c r="L50" s="571"/>
      <c r="M50" s="571"/>
      <c r="N50" s="571"/>
      <c r="O50" s="572"/>
      <c r="P50" s="299"/>
    </row>
    <row r="51" spans="2:20" ht="13.5" thickBot="1">
      <c r="B51" s="255"/>
      <c r="C51" s="573"/>
      <c r="D51" s="574"/>
      <c r="E51" s="574"/>
      <c r="F51" s="574"/>
      <c r="G51" s="574"/>
      <c r="H51" s="574"/>
      <c r="I51" s="574"/>
      <c r="J51" s="574"/>
      <c r="K51" s="574"/>
      <c r="L51" s="574"/>
      <c r="M51" s="574"/>
      <c r="N51" s="574"/>
      <c r="O51" s="575"/>
      <c r="P51" s="299"/>
    </row>
    <row r="52" spans="2:20" ht="15">
      <c r="B52" s="255"/>
      <c r="C52" s="576" t="s">
        <v>74</v>
      </c>
      <c r="D52" s="592"/>
      <c r="E52" s="592"/>
      <c r="F52" s="592"/>
      <c r="G52" s="592"/>
      <c r="H52" s="592"/>
      <c r="I52" s="592"/>
      <c r="J52" s="301" t="s">
        <v>75</v>
      </c>
      <c r="K52" s="320" t="s">
        <v>76</v>
      </c>
      <c r="L52" s="319" t="s">
        <v>77</v>
      </c>
      <c r="M52" s="603" t="s">
        <v>62</v>
      </c>
      <c r="N52" s="604"/>
      <c r="O52" s="328" t="s">
        <v>63</v>
      </c>
      <c r="P52" s="329"/>
    </row>
    <row r="53" spans="2:20" ht="14.25">
      <c r="B53" s="255"/>
      <c r="C53" s="330" t="s">
        <v>108</v>
      </c>
      <c r="D53" s="331"/>
      <c r="E53" s="331"/>
      <c r="F53" s="331"/>
      <c r="G53" s="331"/>
      <c r="H53" s="331"/>
      <c r="I53" s="331"/>
      <c r="J53" s="332">
        <f>L53/K53*100</f>
        <v>73668.540540540533</v>
      </c>
      <c r="K53" s="102">
        <v>185</v>
      </c>
      <c r="L53" s="333">
        <v>136286.79999999999</v>
      </c>
      <c r="M53" s="599">
        <v>32</v>
      </c>
      <c r="N53" s="600"/>
      <c r="O53" s="104">
        <f>+L53/M53</f>
        <v>4258.9624999999996</v>
      </c>
      <c r="P53" s="41"/>
    </row>
    <row r="54" spans="2:20" ht="14.25">
      <c r="B54" s="255"/>
      <c r="C54" s="330" t="s">
        <v>107</v>
      </c>
      <c r="D54" s="331"/>
      <c r="E54" s="331"/>
      <c r="F54" s="331"/>
      <c r="G54" s="331"/>
      <c r="H54" s="331"/>
      <c r="I54" s="331"/>
      <c r="J54" s="334">
        <f>L54/K54*100</f>
        <v>130000</v>
      </c>
      <c r="K54" s="102">
        <v>185</v>
      </c>
      <c r="L54" s="335">
        <v>240500</v>
      </c>
      <c r="M54" s="599">
        <v>32</v>
      </c>
      <c r="N54" s="600"/>
      <c r="O54" s="104">
        <f>+L54/M54</f>
        <v>7515.625</v>
      </c>
      <c r="P54" s="41"/>
    </row>
    <row r="55" spans="2:20" ht="14.25">
      <c r="B55" s="255"/>
      <c r="C55" s="330"/>
      <c r="D55" s="331"/>
      <c r="E55" s="331"/>
      <c r="F55" s="331"/>
      <c r="G55" s="331"/>
      <c r="H55" s="331"/>
      <c r="I55" s="331"/>
      <c r="J55" s="101"/>
      <c r="K55" s="102"/>
      <c r="L55" s="336"/>
      <c r="M55" s="605"/>
      <c r="N55" s="606"/>
      <c r="O55" s="104"/>
      <c r="P55" s="41"/>
    </row>
    <row r="56" spans="2:20" ht="15" thickBot="1">
      <c r="B56" s="255"/>
      <c r="C56" s="583"/>
      <c r="D56" s="584"/>
      <c r="E56" s="584"/>
      <c r="F56" s="584"/>
      <c r="G56" s="584"/>
      <c r="H56" s="584"/>
      <c r="I56" s="584"/>
      <c r="J56" s="325"/>
      <c r="K56" s="326"/>
      <c r="L56" s="325"/>
      <c r="M56" s="597"/>
      <c r="N56" s="598"/>
      <c r="O56" s="97"/>
      <c r="P56" s="38"/>
    </row>
    <row r="57" spans="2:20" ht="15.75" thickBot="1">
      <c r="B57" s="255"/>
      <c r="C57" s="589" t="s">
        <v>64</v>
      </c>
      <c r="D57" s="590"/>
      <c r="E57" s="590"/>
      <c r="F57" s="590"/>
      <c r="G57" s="590"/>
      <c r="H57" s="590"/>
      <c r="I57" s="590"/>
      <c r="J57" s="590"/>
      <c r="K57" s="590"/>
      <c r="L57" s="590"/>
      <c r="M57" s="590"/>
      <c r="N57" s="591"/>
      <c r="O57" s="92">
        <f>SUM(O53:O56)</f>
        <v>11774.5875</v>
      </c>
      <c r="P57" s="38"/>
    </row>
    <row r="58" spans="2:20" ht="15" thickBot="1">
      <c r="B58" s="255"/>
      <c r="C58" s="29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93"/>
      <c r="P58" s="256"/>
    </row>
    <row r="59" spans="2:20" ht="15.75" thickBot="1">
      <c r="B59" s="255"/>
      <c r="C59" s="607" t="s">
        <v>78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9"/>
      <c r="O59" s="337">
        <f>+O32+O41+O57+O48</f>
        <v>923076.92407499999</v>
      </c>
      <c r="P59" s="338"/>
      <c r="S59" s="339"/>
      <c r="T59" s="340"/>
    </row>
    <row r="60" spans="2:20">
      <c r="B60" s="255"/>
      <c r="C60" s="567" t="s">
        <v>79</v>
      </c>
      <c r="D60" s="568"/>
      <c r="E60" s="568"/>
      <c r="F60" s="568"/>
      <c r="G60" s="568"/>
      <c r="H60" s="568"/>
      <c r="I60" s="568"/>
      <c r="J60" s="568"/>
      <c r="K60" s="568"/>
      <c r="L60" s="568"/>
      <c r="M60" s="568"/>
      <c r="N60" s="568"/>
      <c r="O60" s="569"/>
      <c r="P60" s="299"/>
    </row>
    <row r="61" spans="2:20">
      <c r="B61" s="255"/>
      <c r="C61" s="570"/>
      <c r="D61" s="571"/>
      <c r="E61" s="571"/>
      <c r="F61" s="571"/>
      <c r="G61" s="571"/>
      <c r="H61" s="571"/>
      <c r="I61" s="571"/>
      <c r="J61" s="571"/>
      <c r="K61" s="571"/>
      <c r="L61" s="571"/>
      <c r="M61" s="571"/>
      <c r="N61" s="571"/>
      <c r="O61" s="572"/>
      <c r="P61" s="299"/>
    </row>
    <row r="62" spans="2:20" ht="13.5" thickBot="1">
      <c r="B62" s="255"/>
      <c r="C62" s="573"/>
      <c r="D62" s="574"/>
      <c r="E62" s="574"/>
      <c r="F62" s="574"/>
      <c r="G62" s="574"/>
      <c r="H62" s="574"/>
      <c r="I62" s="574"/>
      <c r="J62" s="574"/>
      <c r="K62" s="574"/>
      <c r="L62" s="574"/>
      <c r="M62" s="574"/>
      <c r="N62" s="574"/>
      <c r="O62" s="575"/>
      <c r="P62" s="299"/>
    </row>
    <row r="63" spans="2:20" ht="15">
      <c r="B63" s="255"/>
      <c r="C63" s="576" t="s">
        <v>80</v>
      </c>
      <c r="D63" s="592"/>
      <c r="E63" s="592"/>
      <c r="F63" s="592"/>
      <c r="G63" s="592"/>
      <c r="H63" s="592"/>
      <c r="I63" s="592"/>
      <c r="J63" s="311"/>
      <c r="K63" s="327"/>
      <c r="L63" s="319" t="s">
        <v>81</v>
      </c>
      <c r="M63" s="603" t="s">
        <v>82</v>
      </c>
      <c r="N63" s="604"/>
      <c r="O63" s="341"/>
      <c r="P63" s="329"/>
    </row>
    <row r="64" spans="2:20" ht="14.25">
      <c r="B64" s="255"/>
      <c r="C64" s="548" t="s">
        <v>83</v>
      </c>
      <c r="D64" s="549"/>
      <c r="E64" s="549"/>
      <c r="F64" s="549"/>
      <c r="G64" s="549"/>
      <c r="H64" s="549"/>
      <c r="I64" s="549"/>
      <c r="J64" s="106"/>
      <c r="K64" s="107"/>
      <c r="L64" s="108">
        <f>+'[115]PRESUPUESTO OFICIAL (Entidad)'!K50</f>
        <v>0.2</v>
      </c>
      <c r="M64" s="516">
        <f>+L64*$O$59</f>
        <v>184615.384815</v>
      </c>
      <c r="N64" s="517"/>
      <c r="O64" s="109"/>
      <c r="P64" s="43"/>
    </row>
    <row r="65" spans="2:16" ht="14.25">
      <c r="B65" s="255"/>
      <c r="C65" s="316" t="s">
        <v>84</v>
      </c>
      <c r="D65" s="317"/>
      <c r="E65" s="317"/>
      <c r="F65" s="317"/>
      <c r="G65" s="317"/>
      <c r="H65" s="317"/>
      <c r="I65" s="317"/>
      <c r="J65" s="106"/>
      <c r="K65" s="107"/>
      <c r="L65" s="108">
        <f>+'[115]PRESUPUESTO OFICIAL (Entidad)'!K51</f>
        <v>0.05</v>
      </c>
      <c r="M65" s="516">
        <f>+L65*$O$59</f>
        <v>46153.846203749999</v>
      </c>
      <c r="N65" s="517"/>
      <c r="O65" s="109"/>
      <c r="P65" s="43"/>
    </row>
    <row r="66" spans="2:16" ht="15" thickBot="1">
      <c r="B66" s="255"/>
      <c r="C66" s="285" t="s">
        <v>85</v>
      </c>
      <c r="D66" s="286"/>
      <c r="E66" s="286"/>
      <c r="F66" s="286"/>
      <c r="G66" s="286"/>
      <c r="H66" s="286"/>
      <c r="I66" s="286"/>
      <c r="J66" s="110"/>
      <c r="K66" s="111"/>
      <c r="L66" s="108">
        <f>+'[115]PRESUPUESTO OFICIAL (Entidad)'!K52</f>
        <v>0.05</v>
      </c>
      <c r="M66" s="511">
        <f>+L66*$O$59</f>
        <v>46153.846203749999</v>
      </c>
      <c r="N66" s="512"/>
      <c r="O66" s="109"/>
      <c r="P66" s="43"/>
    </row>
    <row r="67" spans="2:16" ht="15.75" thickBot="1">
      <c r="B67" s="255"/>
      <c r="C67" s="589" t="s">
        <v>64</v>
      </c>
      <c r="D67" s="590"/>
      <c r="E67" s="590"/>
      <c r="F67" s="590"/>
      <c r="G67" s="590"/>
      <c r="H67" s="590"/>
      <c r="I67" s="590"/>
      <c r="J67" s="590"/>
      <c r="K67" s="590"/>
      <c r="L67" s="590"/>
      <c r="M67" s="590"/>
      <c r="N67" s="591"/>
      <c r="O67" s="342">
        <f>SUM(M64:N66)</f>
        <v>276923.0772225</v>
      </c>
      <c r="P67" s="343"/>
    </row>
    <row r="68" spans="2:16" ht="15" thickBot="1">
      <c r="B68" s="255"/>
      <c r="C68" s="29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93"/>
      <c r="P68" s="256"/>
    </row>
    <row r="69" spans="2:16" ht="15.75" thickBot="1">
      <c r="B69" s="255"/>
      <c r="C69" s="607" t="s">
        <v>86</v>
      </c>
      <c r="D69" s="608"/>
      <c r="E69" s="608"/>
      <c r="F69" s="608"/>
      <c r="G69" s="608"/>
      <c r="H69" s="608"/>
      <c r="I69" s="608"/>
      <c r="J69" s="608"/>
      <c r="K69" s="608"/>
      <c r="L69" s="608"/>
      <c r="M69" s="608"/>
      <c r="N69" s="609"/>
      <c r="O69" s="344">
        <f>+O59+O67</f>
        <v>1200000.0012975</v>
      </c>
      <c r="P69" s="343"/>
    </row>
    <row r="70" spans="2:16" ht="14.25">
      <c r="B70" s="255"/>
      <c r="C70" s="288"/>
      <c r="D70" s="289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90"/>
      <c r="P70" s="256"/>
    </row>
    <row r="71" spans="2:16" ht="14.25">
      <c r="B71" s="255"/>
      <c r="C71" s="29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93"/>
      <c r="P71" s="256"/>
    </row>
    <row r="72" spans="2:16" ht="14.25">
      <c r="B72" s="255"/>
      <c r="C72" s="292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93"/>
      <c r="P72" s="256"/>
    </row>
    <row r="73" spans="2:16" ht="14.25">
      <c r="B73" s="255"/>
      <c r="C73" s="292"/>
      <c r="D73" s="262"/>
      <c r="E73" s="262"/>
      <c r="F73" s="262"/>
      <c r="G73" s="262"/>
      <c r="H73" s="345" t="s">
        <v>87</v>
      </c>
      <c r="I73" s="345"/>
      <c r="J73" s="345"/>
      <c r="K73" s="345"/>
      <c r="L73" s="262"/>
      <c r="M73" s="262"/>
      <c r="N73" s="262"/>
      <c r="O73" s="293"/>
      <c r="P73" s="256"/>
    </row>
    <row r="74" spans="2:16" ht="15">
      <c r="B74" s="255"/>
      <c r="C74" s="292"/>
      <c r="D74" s="262"/>
      <c r="E74" s="262"/>
      <c r="F74" s="262"/>
      <c r="G74" s="262"/>
      <c r="H74" s="345" t="s">
        <v>88</v>
      </c>
      <c r="I74" s="262"/>
      <c r="J74" s="262"/>
      <c r="K74" s="262"/>
      <c r="L74" s="262"/>
      <c r="M74" s="262"/>
      <c r="N74" s="262"/>
      <c r="O74" s="293"/>
      <c r="P74" s="346"/>
    </row>
    <row r="75" spans="2:16" ht="15">
      <c r="B75" s="255"/>
      <c r="C75" s="292"/>
      <c r="D75" s="262"/>
      <c r="E75" s="262"/>
      <c r="F75" s="262"/>
      <c r="G75" s="262"/>
      <c r="H75" s="345" t="s">
        <v>89</v>
      </c>
      <c r="I75" s="262"/>
      <c r="J75" s="262"/>
      <c r="K75" s="262"/>
      <c r="L75" s="262"/>
      <c r="M75" s="262"/>
      <c r="N75" s="262"/>
      <c r="O75" s="293"/>
      <c r="P75" s="346"/>
    </row>
    <row r="76" spans="2:16" ht="14.25">
      <c r="B76" s="255"/>
      <c r="C76" s="275"/>
      <c r="D76" s="347"/>
      <c r="E76" s="347"/>
      <c r="F76" s="347"/>
      <c r="G76" s="347"/>
      <c r="H76" s="345" t="s">
        <v>90</v>
      </c>
      <c r="I76" s="347"/>
      <c r="J76" s="347"/>
      <c r="K76" s="347"/>
      <c r="L76" s="347"/>
      <c r="M76" s="347"/>
      <c r="N76" s="347"/>
      <c r="O76" s="348"/>
      <c r="P76" s="349"/>
    </row>
    <row r="77" spans="2:16" ht="14.25">
      <c r="B77" s="255"/>
      <c r="C77" s="292"/>
      <c r="D77" s="262"/>
      <c r="E77" s="262"/>
      <c r="F77" s="262"/>
      <c r="G77" s="262"/>
      <c r="H77" s="262" t="s">
        <v>91</v>
      </c>
      <c r="I77" s="262"/>
      <c r="J77" s="262"/>
      <c r="K77" s="262"/>
      <c r="L77" s="262"/>
      <c r="M77" s="262"/>
      <c r="N77" s="262"/>
      <c r="O77" s="293"/>
      <c r="P77" s="256"/>
    </row>
    <row r="78" spans="2:16" ht="15">
      <c r="B78" s="255"/>
      <c r="C78" s="350" t="s">
        <v>92</v>
      </c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51"/>
      <c r="P78" s="256"/>
    </row>
    <row r="79" spans="2:16" ht="14.25">
      <c r="B79" s="255"/>
      <c r="C79" s="616"/>
      <c r="D79" s="617"/>
      <c r="E79" s="617"/>
      <c r="F79" s="617"/>
      <c r="G79" s="617"/>
      <c r="H79" s="617"/>
      <c r="I79" s="617"/>
      <c r="J79" s="617"/>
      <c r="K79" s="617"/>
      <c r="L79" s="617"/>
      <c r="M79" s="617"/>
      <c r="N79" s="617"/>
      <c r="O79" s="618"/>
      <c r="P79" s="349"/>
    </row>
    <row r="80" spans="2:16" ht="14.25">
      <c r="B80" s="255"/>
      <c r="C80" s="616"/>
      <c r="D80" s="617"/>
      <c r="E80" s="617"/>
      <c r="F80" s="617"/>
      <c r="G80" s="617"/>
      <c r="H80" s="617"/>
      <c r="I80" s="617"/>
      <c r="J80" s="617"/>
      <c r="K80" s="617"/>
      <c r="L80" s="617"/>
      <c r="M80" s="617"/>
      <c r="N80" s="617"/>
      <c r="O80" s="618"/>
      <c r="P80" s="349"/>
    </row>
    <row r="81" spans="2:16" ht="14.25">
      <c r="B81" s="255"/>
      <c r="C81" s="275"/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8"/>
      <c r="P81" s="349"/>
    </row>
    <row r="82" spans="2:16" ht="15">
      <c r="B82" s="255"/>
      <c r="C82" s="352" t="s">
        <v>93</v>
      </c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8"/>
      <c r="P82" s="349"/>
    </row>
    <row r="83" spans="2:16" ht="12.75" customHeight="1">
      <c r="B83" s="255"/>
      <c r="C83" s="619" t="s">
        <v>94</v>
      </c>
      <c r="D83" s="620"/>
      <c r="E83" s="620"/>
      <c r="F83" s="620"/>
      <c r="G83" s="620"/>
      <c r="H83" s="620"/>
      <c r="I83" s="620"/>
      <c r="J83" s="620"/>
      <c r="K83" s="620"/>
      <c r="L83" s="620"/>
      <c r="M83" s="620"/>
      <c r="N83" s="620"/>
      <c r="O83" s="621"/>
      <c r="P83" s="353"/>
    </row>
    <row r="84" spans="2:16" ht="28.5" customHeight="1">
      <c r="B84" s="255"/>
      <c r="C84" s="619"/>
      <c r="D84" s="620"/>
      <c r="E84" s="620"/>
      <c r="F84" s="620"/>
      <c r="G84" s="620"/>
      <c r="H84" s="620"/>
      <c r="I84" s="620"/>
      <c r="J84" s="620"/>
      <c r="K84" s="620"/>
      <c r="L84" s="620"/>
      <c r="M84" s="620"/>
      <c r="N84" s="620"/>
      <c r="O84" s="621"/>
      <c r="P84" s="353"/>
    </row>
    <row r="85" spans="2:16" ht="12.95" customHeight="1">
      <c r="B85" s="255"/>
      <c r="C85" s="622" t="s">
        <v>95</v>
      </c>
      <c r="D85" s="623"/>
      <c r="E85" s="623"/>
      <c r="F85" s="623"/>
      <c r="G85" s="623"/>
      <c r="H85" s="623"/>
      <c r="I85" s="623"/>
      <c r="J85" s="623"/>
      <c r="K85" s="623"/>
      <c r="L85" s="623"/>
      <c r="M85" s="623"/>
      <c r="N85" s="623"/>
      <c r="O85" s="624"/>
      <c r="P85" s="353"/>
    </row>
    <row r="86" spans="2:16" ht="32.25" customHeight="1">
      <c r="B86" s="255"/>
      <c r="C86" s="622"/>
      <c r="D86" s="623"/>
      <c r="E86" s="623"/>
      <c r="F86" s="623"/>
      <c r="G86" s="623"/>
      <c r="H86" s="623"/>
      <c r="I86" s="623"/>
      <c r="J86" s="623"/>
      <c r="K86" s="623"/>
      <c r="L86" s="623"/>
      <c r="M86" s="623"/>
      <c r="N86" s="623"/>
      <c r="O86" s="624"/>
      <c r="P86" s="353"/>
    </row>
    <row r="87" spans="2:16" ht="14.25">
      <c r="B87" s="255"/>
      <c r="C87" s="275"/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8"/>
      <c r="P87" s="349"/>
    </row>
    <row r="88" spans="2:16" ht="14.25">
      <c r="B88" s="255"/>
      <c r="C88" s="292"/>
      <c r="D88" s="262"/>
      <c r="E88" s="262"/>
      <c r="F88" s="262"/>
      <c r="G88" s="262"/>
      <c r="H88" s="345" t="s">
        <v>87</v>
      </c>
      <c r="I88" s="262"/>
      <c r="J88" s="262"/>
      <c r="K88" s="262"/>
      <c r="L88" s="262"/>
      <c r="M88" s="262"/>
      <c r="N88" s="262"/>
      <c r="O88" s="293"/>
      <c r="P88" s="256"/>
    </row>
    <row r="89" spans="2:16" ht="14.25">
      <c r="B89" s="255"/>
      <c r="C89" s="292"/>
      <c r="D89" s="262"/>
      <c r="E89" s="262"/>
      <c r="F89" s="262"/>
      <c r="G89" s="262"/>
      <c r="H89" s="262" t="s">
        <v>88</v>
      </c>
      <c r="I89" s="317"/>
      <c r="J89" s="317"/>
      <c r="K89" s="317"/>
      <c r="L89" s="262"/>
      <c r="M89" s="262"/>
      <c r="N89" s="262"/>
      <c r="O89" s="293"/>
      <c r="P89" s="256"/>
    </row>
    <row r="90" spans="2:16" ht="14.25">
      <c r="B90" s="255"/>
      <c r="C90" s="292"/>
      <c r="D90" s="262"/>
      <c r="E90" s="262"/>
      <c r="F90" s="262"/>
      <c r="G90" s="262"/>
      <c r="H90" s="262" t="s">
        <v>96</v>
      </c>
      <c r="I90" s="354"/>
      <c r="J90" s="354"/>
      <c r="K90" s="354"/>
      <c r="L90" s="262"/>
      <c r="M90" s="262"/>
      <c r="N90" s="262"/>
      <c r="O90" s="293"/>
      <c r="P90" s="256"/>
    </row>
    <row r="91" spans="2:16" ht="14.25">
      <c r="B91" s="255"/>
      <c r="C91" s="355"/>
      <c r="D91" s="347"/>
      <c r="E91" s="347"/>
      <c r="F91" s="347"/>
      <c r="G91" s="347"/>
      <c r="H91" s="262" t="s">
        <v>90</v>
      </c>
      <c r="I91" s="262"/>
      <c r="J91" s="262"/>
      <c r="K91" s="262"/>
      <c r="L91" s="347"/>
      <c r="M91" s="347"/>
      <c r="N91" s="347"/>
      <c r="O91" s="348"/>
      <c r="P91" s="349"/>
    </row>
    <row r="92" spans="2:16" ht="17.25" customHeight="1">
      <c r="B92" s="255"/>
      <c r="C92" s="355"/>
      <c r="D92" s="354"/>
      <c r="E92" s="354"/>
      <c r="F92" s="262"/>
      <c r="G92" s="262"/>
      <c r="H92" s="262"/>
      <c r="I92" s="262"/>
      <c r="J92" s="262"/>
      <c r="K92" s="610"/>
      <c r="L92" s="610"/>
      <c r="M92" s="610"/>
      <c r="N92" s="610"/>
      <c r="O92" s="611"/>
      <c r="P92" s="356"/>
    </row>
    <row r="93" spans="2:16" ht="18.75" customHeight="1" thickBot="1">
      <c r="B93" s="255"/>
      <c r="C93" s="614"/>
      <c r="D93" s="615"/>
      <c r="E93" s="615"/>
      <c r="F93" s="326"/>
      <c r="G93" s="326"/>
      <c r="H93" s="326"/>
      <c r="I93" s="326"/>
      <c r="J93" s="326"/>
      <c r="K93" s="612"/>
      <c r="L93" s="612"/>
      <c r="M93" s="612"/>
      <c r="N93" s="612"/>
      <c r="O93" s="613"/>
      <c r="P93" s="356"/>
    </row>
    <row r="94" spans="2:16" ht="13.5" thickBot="1">
      <c r="B94" s="357"/>
      <c r="C94" s="358"/>
      <c r="D94" s="358"/>
      <c r="E94" s="358"/>
      <c r="F94" s="358"/>
      <c r="G94" s="358"/>
      <c r="H94" s="358"/>
      <c r="I94" s="358"/>
      <c r="J94" s="358"/>
      <c r="K94" s="358"/>
      <c r="L94" s="358"/>
      <c r="M94" s="358"/>
      <c r="N94" s="358"/>
      <c r="O94" s="358"/>
      <c r="P94" s="359"/>
    </row>
    <row r="95" spans="2:16" ht="13.5" thickTop="1"/>
  </sheetData>
  <mergeCells count="79">
    <mergeCell ref="K92:O93"/>
    <mergeCell ref="C93:E93"/>
    <mergeCell ref="C67:N67"/>
    <mergeCell ref="C69:N69"/>
    <mergeCell ref="C79:O79"/>
    <mergeCell ref="C80:O80"/>
    <mergeCell ref="C83:O84"/>
    <mergeCell ref="C85:O86"/>
    <mergeCell ref="M66:N66"/>
    <mergeCell ref="M55:N55"/>
    <mergeCell ref="C56:I56"/>
    <mergeCell ref="M56:N56"/>
    <mergeCell ref="C57:N57"/>
    <mergeCell ref="C59:N59"/>
    <mergeCell ref="C60:O62"/>
    <mergeCell ref="C63:I63"/>
    <mergeCell ref="M63:N63"/>
    <mergeCell ref="C64:I64"/>
    <mergeCell ref="M64:N64"/>
    <mergeCell ref="M65:N65"/>
    <mergeCell ref="M54:N54"/>
    <mergeCell ref="C45:I45"/>
    <mergeCell ref="M45:N45"/>
    <mergeCell ref="C46:I46"/>
    <mergeCell ref="M46:N46"/>
    <mergeCell ref="C47:I47"/>
    <mergeCell ref="M47:N47"/>
    <mergeCell ref="C48:N48"/>
    <mergeCell ref="C49:O51"/>
    <mergeCell ref="C52:I52"/>
    <mergeCell ref="M52:N52"/>
    <mergeCell ref="M53:N53"/>
    <mergeCell ref="C31:G31"/>
    <mergeCell ref="H31:I31"/>
    <mergeCell ref="J31:K31"/>
    <mergeCell ref="M31:N31"/>
    <mergeCell ref="C42:O44"/>
    <mergeCell ref="C32:N32"/>
    <mergeCell ref="C33:O35"/>
    <mergeCell ref="C36:J36"/>
    <mergeCell ref="M36:N36"/>
    <mergeCell ref="C37:J37"/>
    <mergeCell ref="M37:N37"/>
    <mergeCell ref="M38:N38"/>
    <mergeCell ref="M39:N39"/>
    <mergeCell ref="C40:J40"/>
    <mergeCell ref="M40:N40"/>
    <mergeCell ref="C41:N41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ED15C-E43C-4131-982F-B4F49BBF861F}">
  <dimension ref="B1:T95"/>
  <sheetViews>
    <sheetView showGridLines="0" view="pageBreakPreview" topLeftCell="A20" zoomScale="70" zoomScaleNormal="80" zoomScaleSheetLayoutView="70" workbookViewId="0">
      <selection activeCell="C26" sqref="C26:O28"/>
    </sheetView>
  </sheetViews>
  <sheetFormatPr baseColWidth="10" defaultColWidth="11.42578125" defaultRowHeight="12.75"/>
  <cols>
    <col min="1" max="2" width="3.42578125" style="251" customWidth="1"/>
    <col min="3" max="3" width="12.5703125" style="251" customWidth="1"/>
    <col min="4" max="4" width="18" style="251" customWidth="1"/>
    <col min="5" max="9" width="11.42578125" style="251"/>
    <col min="10" max="10" width="13.7109375" style="251" customWidth="1"/>
    <col min="11" max="11" width="19.85546875" style="251" customWidth="1"/>
    <col min="12" max="12" width="17.5703125" style="251" customWidth="1"/>
    <col min="13" max="14" width="11.42578125" style="251"/>
    <col min="15" max="15" width="20" style="251" customWidth="1"/>
    <col min="16" max="17" width="3.42578125" style="251" customWidth="1"/>
    <col min="18" max="18" width="11.42578125" style="251"/>
    <col min="19" max="19" width="16.140625" style="251" customWidth="1"/>
    <col min="20" max="16384" width="11.42578125" style="251"/>
  </cols>
  <sheetData>
    <row r="1" spans="2:16" ht="13.5" thickBot="1"/>
    <row r="2" spans="2:16" ht="13.5" thickTop="1">
      <c r="B2" s="252"/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4"/>
    </row>
    <row r="3" spans="2:16" ht="36.75" customHeight="1">
      <c r="B3" s="255"/>
      <c r="C3" s="533" t="s">
        <v>34</v>
      </c>
      <c r="D3" s="533"/>
      <c r="E3" s="533"/>
      <c r="F3" s="533"/>
      <c r="P3" s="256"/>
    </row>
    <row r="4" spans="2:16">
      <c r="B4" s="255"/>
      <c r="C4" s="257" t="s">
        <v>1</v>
      </c>
      <c r="D4" s="258" t="s">
        <v>2</v>
      </c>
      <c r="E4" s="257" t="s">
        <v>3</v>
      </c>
      <c r="F4" s="258">
        <v>2</v>
      </c>
      <c r="P4" s="256"/>
    </row>
    <row r="5" spans="2:16">
      <c r="B5" s="255"/>
      <c r="C5" s="259"/>
      <c r="D5" s="260"/>
      <c r="E5" s="259"/>
      <c r="F5" s="260"/>
      <c r="P5" s="256"/>
    </row>
    <row r="6" spans="2:16" ht="48" customHeight="1">
      <c r="B6" s="255"/>
      <c r="C6" s="534" t="s">
        <v>42</v>
      </c>
      <c r="D6" s="534"/>
      <c r="E6" s="534"/>
      <c r="F6" s="534"/>
      <c r="G6" s="534"/>
      <c r="H6" s="534"/>
      <c r="I6" s="534"/>
      <c r="J6" s="534"/>
      <c r="K6" s="534"/>
      <c r="L6" s="534"/>
      <c r="M6" s="534"/>
      <c r="N6" s="534"/>
      <c r="O6" s="534"/>
      <c r="P6" s="261"/>
    </row>
    <row r="7" spans="2:16" ht="15" thickBot="1">
      <c r="B7" s="255"/>
      <c r="C7" s="262"/>
      <c r="D7" s="262"/>
      <c r="E7" s="262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56"/>
    </row>
    <row r="8" spans="2:16" ht="15">
      <c r="B8" s="255"/>
      <c r="C8" s="422"/>
      <c r="D8" s="535"/>
      <c r="E8" s="536"/>
      <c r="F8" s="536"/>
      <c r="G8" s="536"/>
      <c r="H8" s="536"/>
      <c r="I8" s="536"/>
      <c r="J8" s="536"/>
      <c r="K8" s="537"/>
      <c r="L8" s="427"/>
      <c r="M8" s="428"/>
      <c r="N8" s="428"/>
      <c r="O8" s="429"/>
      <c r="P8" s="28"/>
    </row>
    <row r="9" spans="2:16" ht="15">
      <c r="B9" s="255"/>
      <c r="C9" s="423"/>
      <c r="D9" s="538" t="s">
        <v>43</v>
      </c>
      <c r="E9" s="539"/>
      <c r="F9" s="539"/>
      <c r="G9" s="539"/>
      <c r="H9" s="539"/>
      <c r="I9" s="539"/>
      <c r="J9" s="539"/>
      <c r="K9" s="540"/>
      <c r="L9" s="430"/>
      <c r="M9" s="431"/>
      <c r="N9" s="431"/>
      <c r="O9" s="432"/>
      <c r="P9" s="28"/>
    </row>
    <row r="10" spans="2:16" ht="15">
      <c r="B10" s="255"/>
      <c r="C10" s="423"/>
      <c r="D10" s="538"/>
      <c r="E10" s="539"/>
      <c r="F10" s="539"/>
      <c r="G10" s="539"/>
      <c r="H10" s="539"/>
      <c r="I10" s="539"/>
      <c r="J10" s="539"/>
      <c r="K10" s="540"/>
      <c r="L10" s="436" t="s">
        <v>44</v>
      </c>
      <c r="M10" s="438"/>
      <c r="N10" s="439"/>
      <c r="O10" s="440"/>
      <c r="P10" s="28"/>
    </row>
    <row r="11" spans="2:16" ht="15">
      <c r="B11" s="255"/>
      <c r="C11" s="423"/>
      <c r="D11" s="538" t="s">
        <v>45</v>
      </c>
      <c r="E11" s="539"/>
      <c r="F11" s="539"/>
      <c r="G11" s="539"/>
      <c r="H11" s="539"/>
      <c r="I11" s="539"/>
      <c r="J11" s="539"/>
      <c r="K11" s="540"/>
      <c r="L11" s="541"/>
      <c r="M11" s="542"/>
      <c r="N11" s="543"/>
      <c r="O11" s="544"/>
      <c r="P11" s="265"/>
    </row>
    <row r="12" spans="2:16" ht="12.75" customHeight="1">
      <c r="B12" s="255"/>
      <c r="C12" s="423"/>
      <c r="D12" s="545"/>
      <c r="E12" s="546"/>
      <c r="F12" s="546"/>
      <c r="G12" s="546"/>
      <c r="H12" s="546"/>
      <c r="I12" s="546"/>
      <c r="J12" s="546"/>
      <c r="K12" s="547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5"/>
      <c r="C13" s="423"/>
      <c r="D13" s="545"/>
      <c r="E13" s="546"/>
      <c r="F13" s="546"/>
      <c r="G13" s="546"/>
      <c r="H13" s="546"/>
      <c r="I13" s="546"/>
      <c r="J13" s="546"/>
      <c r="K13" s="547"/>
      <c r="L13" s="447"/>
      <c r="M13" s="447"/>
      <c r="N13" s="447"/>
      <c r="O13" s="449"/>
      <c r="P13" s="28"/>
    </row>
    <row r="14" spans="2:16" ht="15">
      <c r="B14" s="255"/>
      <c r="C14" s="423"/>
      <c r="D14" s="538" t="s">
        <v>48</v>
      </c>
      <c r="E14" s="539"/>
      <c r="F14" s="539"/>
      <c r="G14" s="539"/>
      <c r="H14" s="539"/>
      <c r="I14" s="539"/>
      <c r="J14" s="539"/>
      <c r="K14" s="540"/>
      <c r="L14" s="447"/>
      <c r="M14" s="447"/>
      <c r="N14" s="447"/>
      <c r="O14" s="449"/>
      <c r="P14" s="28"/>
    </row>
    <row r="15" spans="2:16" ht="15.75" thickBot="1">
      <c r="B15" s="255"/>
      <c r="C15" s="266"/>
      <c r="D15" s="267"/>
      <c r="E15" s="267"/>
      <c r="F15" s="267"/>
      <c r="G15" s="267"/>
      <c r="H15" s="267"/>
      <c r="I15" s="267"/>
      <c r="J15" s="267"/>
      <c r="K15" s="267"/>
      <c r="L15" s="267"/>
      <c r="M15" s="268"/>
      <c r="N15" s="268"/>
      <c r="O15" s="269"/>
      <c r="P15" s="270"/>
    </row>
    <row r="16" spans="2:16" ht="15">
      <c r="B16" s="255"/>
      <c r="C16" s="271"/>
      <c r="D16" s="263"/>
      <c r="E16" s="263"/>
      <c r="F16" s="263"/>
      <c r="G16" s="263"/>
      <c r="H16" s="263"/>
      <c r="I16" s="263"/>
      <c r="J16" s="263"/>
      <c r="K16" s="263"/>
      <c r="L16" s="272" t="s">
        <v>49</v>
      </c>
      <c r="M16" s="273" t="s">
        <v>50</v>
      </c>
      <c r="N16" s="273" t="s">
        <v>51</v>
      </c>
      <c r="O16" s="274" t="s">
        <v>52</v>
      </c>
      <c r="P16" s="265"/>
    </row>
    <row r="17" spans="2:16" ht="15">
      <c r="B17" s="255"/>
      <c r="C17" s="275"/>
      <c r="D17" s="264"/>
      <c r="E17" s="264"/>
      <c r="F17" s="264"/>
      <c r="G17" s="264"/>
      <c r="H17" s="264"/>
      <c r="I17" s="264"/>
      <c r="J17" s="264"/>
      <c r="K17" s="264"/>
      <c r="L17" s="276"/>
      <c r="M17" s="277"/>
      <c r="N17" s="277"/>
      <c r="O17" s="278"/>
      <c r="P17" s="279"/>
    </row>
    <row r="18" spans="2:16" ht="18" customHeight="1">
      <c r="B18" s="255"/>
      <c r="C18" s="554" t="s">
        <v>53</v>
      </c>
      <c r="D18" s="555"/>
      <c r="E18" s="555"/>
      <c r="F18" s="555"/>
      <c r="G18" s="264"/>
      <c r="H18" s="264"/>
      <c r="I18" s="264" t="s">
        <v>54</v>
      </c>
      <c r="J18" s="262"/>
      <c r="K18" s="264"/>
      <c r="L18" s="276"/>
      <c r="M18" s="262"/>
      <c r="N18" s="262"/>
      <c r="O18" s="280"/>
      <c r="P18" s="279"/>
    </row>
    <row r="19" spans="2:16" ht="15">
      <c r="B19" s="255"/>
      <c r="C19" s="281"/>
      <c r="D19" s="282"/>
      <c r="E19" s="282"/>
      <c r="F19" s="282"/>
      <c r="G19" s="282"/>
      <c r="H19" s="282"/>
      <c r="I19" s="282"/>
      <c r="J19" s="282"/>
      <c r="K19" s="282"/>
      <c r="L19" s="282"/>
      <c r="M19" s="282"/>
      <c r="N19" s="282"/>
      <c r="O19" s="283"/>
      <c r="P19" s="284"/>
    </row>
    <row r="20" spans="2:16" ht="15" thickBot="1">
      <c r="B20" s="255"/>
      <c r="C20" s="285"/>
      <c r="D20" s="286"/>
      <c r="E20" s="286"/>
      <c r="F20" s="286"/>
      <c r="G20" s="286"/>
      <c r="H20" s="286"/>
      <c r="I20" s="286"/>
      <c r="J20" s="286"/>
      <c r="K20" s="286"/>
      <c r="L20" s="286"/>
      <c r="M20" s="286"/>
      <c r="N20" s="286"/>
      <c r="O20" s="287"/>
      <c r="P20" s="256"/>
    </row>
    <row r="21" spans="2:16" ht="15" thickBot="1">
      <c r="B21" s="255"/>
      <c r="C21" s="288"/>
      <c r="D21" s="289"/>
      <c r="E21" s="289"/>
      <c r="F21" s="289"/>
      <c r="G21" s="289"/>
      <c r="H21" s="289"/>
      <c r="I21" s="262"/>
      <c r="J21" s="262"/>
      <c r="K21" s="289"/>
      <c r="L21" s="289"/>
      <c r="M21" s="289"/>
      <c r="N21" s="289"/>
      <c r="O21" s="290"/>
      <c r="P21" s="256"/>
    </row>
    <row r="22" spans="2:16" ht="15">
      <c r="B22" s="255"/>
      <c r="C22" s="556" t="s">
        <v>55</v>
      </c>
      <c r="D22" s="557"/>
      <c r="E22" s="557"/>
      <c r="F22" s="557"/>
      <c r="G22" s="557"/>
      <c r="H22" s="557"/>
      <c r="I22" s="557"/>
      <c r="J22" s="557"/>
      <c r="K22" s="557"/>
      <c r="L22" s="557"/>
      <c r="M22" s="557"/>
      <c r="N22" s="557"/>
      <c r="O22" s="558"/>
      <c r="P22" s="291"/>
    </row>
    <row r="23" spans="2:16" ht="15" thickBot="1">
      <c r="B23" s="255"/>
      <c r="C23" s="292"/>
      <c r="D23" s="262"/>
      <c r="E23" s="262"/>
      <c r="F23" s="262"/>
      <c r="G23" s="262"/>
      <c r="H23" s="262"/>
      <c r="I23" s="262"/>
      <c r="J23" s="262"/>
      <c r="K23" s="262"/>
      <c r="L23" s="262"/>
      <c r="M23" s="262"/>
      <c r="N23" s="262"/>
      <c r="O23" s="293"/>
      <c r="P23" s="256"/>
    </row>
    <row r="24" spans="2:16" ht="15">
      <c r="B24" s="255"/>
      <c r="C24" s="294" t="s">
        <v>56</v>
      </c>
      <c r="D24" s="559" t="s">
        <v>10</v>
      </c>
      <c r="E24" s="560"/>
      <c r="F24" s="560"/>
      <c r="G24" s="560"/>
      <c r="H24" s="560"/>
      <c r="I24" s="560"/>
      <c r="J24" s="560"/>
      <c r="K24" s="560"/>
      <c r="L24" s="561"/>
      <c r="M24" s="562" t="s">
        <v>57</v>
      </c>
      <c r="N24" s="563"/>
      <c r="O24" s="294" t="s">
        <v>12</v>
      </c>
      <c r="P24" s="295"/>
    </row>
    <row r="25" spans="2:16" ht="15" thickBot="1">
      <c r="B25" s="255"/>
      <c r="C25" s="296">
        <f>'PRESUPUESTO OFICIAL (Entidad)'!C18</f>
        <v>5</v>
      </c>
      <c r="D25" s="564" t="str">
        <f>'PRESUPUESTO OFICIAL (Entidad)'!G18</f>
        <v>VALLAS DOBLE CARA MENSAJE INSTITUCIONAL LOGO DE LA GOBERNACION DE BOLIVAR 100 X 200 CMS</v>
      </c>
      <c r="E25" s="565"/>
      <c r="F25" s="565"/>
      <c r="G25" s="565"/>
      <c r="H25" s="565"/>
      <c r="I25" s="565"/>
      <c r="J25" s="565"/>
      <c r="K25" s="565"/>
      <c r="L25" s="566"/>
      <c r="M25" s="564" t="str">
        <f>+'[115]PRESUPUESTO OFICIAL (Entidad)'!H18</f>
        <v>UND</v>
      </c>
      <c r="N25" s="566"/>
      <c r="O25" s="297">
        <f>'PRESUPUESTO OFICIAL (Entidad)'!I18</f>
        <v>2</v>
      </c>
      <c r="P25" s="298"/>
    </row>
    <row r="26" spans="2:16">
      <c r="B26" s="255"/>
      <c r="C26" s="567" t="s">
        <v>58</v>
      </c>
      <c r="D26" s="568"/>
      <c r="E26" s="568"/>
      <c r="F26" s="568"/>
      <c r="G26" s="568"/>
      <c r="H26" s="568"/>
      <c r="I26" s="568"/>
      <c r="J26" s="568"/>
      <c r="K26" s="568"/>
      <c r="L26" s="568"/>
      <c r="M26" s="568"/>
      <c r="N26" s="568"/>
      <c r="O26" s="569"/>
      <c r="P26" s="299"/>
    </row>
    <row r="27" spans="2:16">
      <c r="B27" s="255"/>
      <c r="C27" s="570"/>
      <c r="D27" s="571"/>
      <c r="E27" s="571"/>
      <c r="F27" s="571"/>
      <c r="G27" s="571"/>
      <c r="H27" s="571"/>
      <c r="I27" s="571"/>
      <c r="J27" s="571"/>
      <c r="K27" s="571"/>
      <c r="L27" s="571"/>
      <c r="M27" s="571"/>
      <c r="N27" s="571"/>
      <c r="O27" s="572"/>
      <c r="P27" s="299"/>
    </row>
    <row r="28" spans="2:16" ht="13.5" thickBot="1">
      <c r="B28" s="255"/>
      <c r="C28" s="573"/>
      <c r="D28" s="574"/>
      <c r="E28" s="574"/>
      <c r="F28" s="574"/>
      <c r="G28" s="574"/>
      <c r="H28" s="574"/>
      <c r="I28" s="574"/>
      <c r="J28" s="574"/>
      <c r="K28" s="574"/>
      <c r="L28" s="574"/>
      <c r="M28" s="574"/>
      <c r="N28" s="574"/>
      <c r="O28" s="575"/>
      <c r="P28" s="299"/>
    </row>
    <row r="29" spans="2:16" ht="15">
      <c r="B29" s="255"/>
      <c r="C29" s="576" t="s">
        <v>10</v>
      </c>
      <c r="D29" s="577"/>
      <c r="E29" s="577"/>
      <c r="F29" s="577"/>
      <c r="G29" s="578"/>
      <c r="H29" s="579" t="s">
        <v>59</v>
      </c>
      <c r="I29" s="577"/>
      <c r="J29" s="580" t="s">
        <v>60</v>
      </c>
      <c r="K29" s="581"/>
      <c r="L29" s="301" t="s">
        <v>61</v>
      </c>
      <c r="M29" s="579" t="s">
        <v>62</v>
      </c>
      <c r="N29" s="582"/>
      <c r="O29" s="302" t="s">
        <v>63</v>
      </c>
      <c r="P29" s="303"/>
    </row>
    <row r="30" spans="2:16" ht="14.25">
      <c r="B30" s="255"/>
      <c r="C30" s="548" t="s">
        <v>99</v>
      </c>
      <c r="D30" s="549"/>
      <c r="E30" s="549"/>
      <c r="F30" s="549"/>
      <c r="G30" s="550"/>
      <c r="H30" s="551"/>
      <c r="I30" s="550"/>
      <c r="J30" s="551"/>
      <c r="K30" s="550"/>
      <c r="L30" s="81">
        <v>43410.334499999997</v>
      </c>
      <c r="M30" s="552">
        <f>1/4</f>
        <v>0.25</v>
      </c>
      <c r="N30" s="553"/>
      <c r="O30" s="307">
        <f>+L30*M30</f>
        <v>10852.583624999999</v>
      </c>
      <c r="P30" s="38"/>
    </row>
    <row r="31" spans="2:16" ht="15" thickBot="1">
      <c r="B31" s="255"/>
      <c r="C31" s="583" t="s">
        <v>116</v>
      </c>
      <c r="D31" s="584"/>
      <c r="E31" s="584"/>
      <c r="F31" s="584"/>
      <c r="G31" s="585"/>
      <c r="H31" s="586"/>
      <c r="I31" s="585"/>
      <c r="J31" s="586"/>
      <c r="K31" s="585"/>
      <c r="L31" s="87"/>
      <c r="M31" s="587">
        <v>0.05</v>
      </c>
      <c r="N31" s="588"/>
      <c r="O31" s="82">
        <v>588.73</v>
      </c>
      <c r="P31" s="38"/>
    </row>
    <row r="32" spans="2:16" ht="15.75" thickBot="1">
      <c r="B32" s="255"/>
      <c r="C32" s="589" t="s">
        <v>64</v>
      </c>
      <c r="D32" s="590"/>
      <c r="E32" s="590"/>
      <c r="F32" s="590"/>
      <c r="G32" s="590"/>
      <c r="H32" s="590"/>
      <c r="I32" s="590"/>
      <c r="J32" s="590"/>
      <c r="K32" s="590"/>
      <c r="L32" s="590"/>
      <c r="M32" s="590"/>
      <c r="N32" s="591"/>
      <c r="O32" s="309">
        <f>SUM(O30:O31)</f>
        <v>11441.313624999999</v>
      </c>
      <c r="P32" s="310"/>
    </row>
    <row r="33" spans="2:16" ht="13.5" customHeight="1">
      <c r="B33" s="255"/>
      <c r="C33" s="567" t="s">
        <v>65</v>
      </c>
      <c r="D33" s="568"/>
      <c r="E33" s="568"/>
      <c r="F33" s="568"/>
      <c r="G33" s="568"/>
      <c r="H33" s="568"/>
      <c r="I33" s="568"/>
      <c r="J33" s="568"/>
      <c r="K33" s="568"/>
      <c r="L33" s="568"/>
      <c r="M33" s="568"/>
      <c r="N33" s="568"/>
      <c r="O33" s="569"/>
      <c r="P33" s="299"/>
    </row>
    <row r="34" spans="2:16">
      <c r="B34" s="255"/>
      <c r="C34" s="570"/>
      <c r="D34" s="571"/>
      <c r="E34" s="571"/>
      <c r="F34" s="571"/>
      <c r="G34" s="571"/>
      <c r="H34" s="571"/>
      <c r="I34" s="571"/>
      <c r="J34" s="571"/>
      <c r="K34" s="571"/>
      <c r="L34" s="571"/>
      <c r="M34" s="571"/>
      <c r="N34" s="571"/>
      <c r="O34" s="572"/>
      <c r="P34" s="299"/>
    </row>
    <row r="35" spans="2:16" ht="13.5" thickBot="1">
      <c r="B35" s="255"/>
      <c r="C35" s="573"/>
      <c r="D35" s="574"/>
      <c r="E35" s="574"/>
      <c r="F35" s="574"/>
      <c r="G35" s="574"/>
      <c r="H35" s="574"/>
      <c r="I35" s="574"/>
      <c r="J35" s="574"/>
      <c r="K35" s="574"/>
      <c r="L35" s="574"/>
      <c r="M35" s="574"/>
      <c r="N35" s="574"/>
      <c r="O35" s="575"/>
      <c r="P35" s="299"/>
    </row>
    <row r="36" spans="2:16" ht="15">
      <c r="B36" s="255"/>
      <c r="C36" s="576" t="s">
        <v>10</v>
      </c>
      <c r="D36" s="592"/>
      <c r="E36" s="592"/>
      <c r="F36" s="592"/>
      <c r="G36" s="592"/>
      <c r="H36" s="592"/>
      <c r="I36" s="592"/>
      <c r="J36" s="582"/>
      <c r="K36" s="300" t="s">
        <v>57</v>
      </c>
      <c r="L36" s="301" t="s">
        <v>12</v>
      </c>
      <c r="M36" s="579" t="s">
        <v>66</v>
      </c>
      <c r="N36" s="582"/>
      <c r="O36" s="302" t="s">
        <v>63</v>
      </c>
      <c r="P36" s="303"/>
    </row>
    <row r="37" spans="2:16" ht="14.25" customHeight="1">
      <c r="B37" s="255"/>
      <c r="C37" s="548" t="s">
        <v>126</v>
      </c>
      <c r="D37" s="549"/>
      <c r="E37" s="549"/>
      <c r="F37" s="549"/>
      <c r="G37" s="549"/>
      <c r="H37" s="549"/>
      <c r="I37" s="549"/>
      <c r="J37" s="550"/>
      <c r="K37" s="312" t="s">
        <v>97</v>
      </c>
      <c r="L37" s="313">
        <v>1</v>
      </c>
      <c r="M37" s="593">
        <v>154235.62445</v>
      </c>
      <c r="N37" s="594"/>
      <c r="O37" s="82">
        <f>+L37*M37</f>
        <v>154235.62445</v>
      </c>
      <c r="P37" s="38"/>
    </row>
    <row r="38" spans="2:16" ht="14.25" customHeight="1">
      <c r="B38" s="255"/>
      <c r="C38" s="304" t="s">
        <v>125</v>
      </c>
      <c r="D38" s="305"/>
      <c r="E38" s="305"/>
      <c r="F38" s="305"/>
      <c r="G38" s="305"/>
      <c r="H38" s="305"/>
      <c r="I38" s="305"/>
      <c r="J38" s="306"/>
      <c r="K38" s="314" t="s">
        <v>97</v>
      </c>
      <c r="L38" s="315">
        <v>1</v>
      </c>
      <c r="M38" s="593">
        <v>956848.25</v>
      </c>
      <c r="N38" s="594"/>
      <c r="O38" s="82">
        <f t="shared" ref="O38:O39" si="0">+L38*M38</f>
        <v>956848.25</v>
      </c>
      <c r="P38" s="38"/>
    </row>
    <row r="39" spans="2:16" ht="14.25" customHeight="1">
      <c r="B39" s="255"/>
      <c r="C39" s="316" t="s">
        <v>109</v>
      </c>
      <c r="D39" s="317"/>
      <c r="E39" s="317"/>
      <c r="F39" s="317"/>
      <c r="G39" s="317"/>
      <c r="H39" s="317"/>
      <c r="I39" s="317"/>
      <c r="J39" s="308"/>
      <c r="K39" s="314" t="s">
        <v>110</v>
      </c>
      <c r="L39" s="315">
        <v>3.3000000000000002E-2</v>
      </c>
      <c r="M39" s="595">
        <v>590138.5</v>
      </c>
      <c r="N39" s="596"/>
      <c r="O39" s="82">
        <f t="shared" si="0"/>
        <v>19474.570500000002</v>
      </c>
      <c r="P39" s="38"/>
    </row>
    <row r="40" spans="2:16" ht="15" thickBot="1">
      <c r="B40" s="255"/>
      <c r="C40" s="583"/>
      <c r="D40" s="584"/>
      <c r="E40" s="584"/>
      <c r="F40" s="584"/>
      <c r="G40" s="584"/>
      <c r="H40" s="584"/>
      <c r="I40" s="584"/>
      <c r="J40" s="585"/>
      <c r="K40" s="317"/>
      <c r="L40" s="318"/>
      <c r="M40" s="597"/>
      <c r="N40" s="598"/>
      <c r="O40" s="91"/>
      <c r="P40" s="38"/>
    </row>
    <row r="41" spans="2:16" ht="15.75" thickBot="1">
      <c r="B41" s="255"/>
      <c r="C41" s="589" t="s">
        <v>64</v>
      </c>
      <c r="D41" s="590"/>
      <c r="E41" s="590"/>
      <c r="F41" s="590"/>
      <c r="G41" s="590"/>
      <c r="H41" s="590"/>
      <c r="I41" s="590"/>
      <c r="J41" s="590"/>
      <c r="K41" s="590"/>
      <c r="L41" s="590"/>
      <c r="M41" s="590"/>
      <c r="N41" s="591"/>
      <c r="O41" s="92">
        <f>SUM(O37:O39)</f>
        <v>1130558.4449499999</v>
      </c>
      <c r="P41" s="38"/>
    </row>
    <row r="42" spans="2:16">
      <c r="B42" s="255"/>
      <c r="C42" s="567" t="s">
        <v>67</v>
      </c>
      <c r="D42" s="568"/>
      <c r="E42" s="568"/>
      <c r="F42" s="568"/>
      <c r="G42" s="568"/>
      <c r="H42" s="568"/>
      <c r="I42" s="568"/>
      <c r="J42" s="568"/>
      <c r="K42" s="568"/>
      <c r="L42" s="568"/>
      <c r="M42" s="568"/>
      <c r="N42" s="568"/>
      <c r="O42" s="569"/>
      <c r="P42" s="299"/>
    </row>
    <row r="43" spans="2:16">
      <c r="B43" s="255"/>
      <c r="C43" s="570"/>
      <c r="D43" s="571"/>
      <c r="E43" s="571"/>
      <c r="F43" s="571"/>
      <c r="G43" s="571"/>
      <c r="H43" s="571"/>
      <c r="I43" s="571"/>
      <c r="J43" s="571"/>
      <c r="K43" s="571"/>
      <c r="L43" s="571"/>
      <c r="M43" s="571"/>
      <c r="N43" s="571"/>
      <c r="O43" s="572"/>
      <c r="P43" s="299"/>
    </row>
    <row r="44" spans="2:16" ht="13.5" thickBot="1">
      <c r="B44" s="255"/>
      <c r="C44" s="573"/>
      <c r="D44" s="574"/>
      <c r="E44" s="574"/>
      <c r="F44" s="574"/>
      <c r="G44" s="574"/>
      <c r="H44" s="574"/>
      <c r="I44" s="574"/>
      <c r="J44" s="574"/>
      <c r="K44" s="574"/>
      <c r="L44" s="574"/>
      <c r="M44" s="574"/>
      <c r="N44" s="574"/>
      <c r="O44" s="575"/>
      <c r="P44" s="299"/>
    </row>
    <row r="45" spans="2:16" ht="30">
      <c r="B45" s="255"/>
      <c r="C45" s="576" t="s">
        <v>68</v>
      </c>
      <c r="D45" s="592"/>
      <c r="E45" s="592"/>
      <c r="F45" s="592"/>
      <c r="G45" s="592"/>
      <c r="H45" s="592"/>
      <c r="I45" s="592"/>
      <c r="J45" s="319" t="s">
        <v>69</v>
      </c>
      <c r="K45" s="320" t="s">
        <v>70</v>
      </c>
      <c r="L45" s="321" t="s">
        <v>71</v>
      </c>
      <c r="M45" s="579" t="s">
        <v>72</v>
      </c>
      <c r="N45" s="582"/>
      <c r="O45" s="302" t="s">
        <v>63</v>
      </c>
      <c r="P45" s="303"/>
    </row>
    <row r="46" spans="2:16" ht="14.25">
      <c r="B46" s="255"/>
      <c r="C46" s="548" t="s">
        <v>111</v>
      </c>
      <c r="D46" s="549"/>
      <c r="E46" s="549"/>
      <c r="F46" s="549"/>
      <c r="G46" s="549"/>
      <c r="H46" s="549"/>
      <c r="I46" s="549"/>
      <c r="J46" s="322">
        <v>1</v>
      </c>
      <c r="K46" s="323">
        <v>1</v>
      </c>
      <c r="L46" s="324">
        <f>L39</f>
        <v>3.3000000000000002E-2</v>
      </c>
      <c r="M46" s="601">
        <v>2176</v>
      </c>
      <c r="N46" s="602"/>
      <c r="O46" s="307">
        <f>M46*L46</f>
        <v>71.808000000000007</v>
      </c>
      <c r="P46" s="38"/>
    </row>
    <row r="47" spans="2:16" ht="15" thickBot="1">
      <c r="B47" s="255"/>
      <c r="C47" s="583"/>
      <c r="D47" s="584"/>
      <c r="E47" s="584"/>
      <c r="F47" s="584"/>
      <c r="G47" s="584"/>
      <c r="H47" s="584"/>
      <c r="I47" s="584"/>
      <c r="J47" s="325"/>
      <c r="K47" s="326"/>
      <c r="L47" s="325"/>
      <c r="M47" s="597"/>
      <c r="N47" s="598"/>
      <c r="O47" s="97"/>
      <c r="P47" s="38"/>
    </row>
    <row r="48" spans="2:16" ht="15.75" thickBot="1">
      <c r="B48" s="255"/>
      <c r="C48" s="589" t="s">
        <v>64</v>
      </c>
      <c r="D48" s="590"/>
      <c r="E48" s="590"/>
      <c r="F48" s="590"/>
      <c r="G48" s="590"/>
      <c r="H48" s="590"/>
      <c r="I48" s="590"/>
      <c r="J48" s="590"/>
      <c r="K48" s="590"/>
      <c r="L48" s="590"/>
      <c r="M48" s="590"/>
      <c r="N48" s="591"/>
      <c r="O48" s="309">
        <f>SUM(O46)</f>
        <v>71.808000000000007</v>
      </c>
      <c r="P48" s="310"/>
    </row>
    <row r="49" spans="2:20">
      <c r="B49" s="255"/>
      <c r="C49" s="567" t="s">
        <v>73</v>
      </c>
      <c r="D49" s="568"/>
      <c r="E49" s="568"/>
      <c r="F49" s="568"/>
      <c r="G49" s="568"/>
      <c r="H49" s="568"/>
      <c r="I49" s="568"/>
      <c r="J49" s="568"/>
      <c r="K49" s="568"/>
      <c r="L49" s="568"/>
      <c r="M49" s="568"/>
      <c r="N49" s="568"/>
      <c r="O49" s="569"/>
      <c r="P49" s="299"/>
    </row>
    <row r="50" spans="2:20">
      <c r="B50" s="255"/>
      <c r="C50" s="570"/>
      <c r="D50" s="571"/>
      <c r="E50" s="571"/>
      <c r="F50" s="571"/>
      <c r="G50" s="571"/>
      <c r="H50" s="571"/>
      <c r="I50" s="571"/>
      <c r="J50" s="571"/>
      <c r="K50" s="571"/>
      <c r="L50" s="571"/>
      <c r="M50" s="571"/>
      <c r="N50" s="571"/>
      <c r="O50" s="572"/>
      <c r="P50" s="299"/>
    </row>
    <row r="51" spans="2:20" ht="13.5" thickBot="1">
      <c r="B51" s="255"/>
      <c r="C51" s="573"/>
      <c r="D51" s="574"/>
      <c r="E51" s="574"/>
      <c r="F51" s="574"/>
      <c r="G51" s="574"/>
      <c r="H51" s="574"/>
      <c r="I51" s="574"/>
      <c r="J51" s="574"/>
      <c r="K51" s="574"/>
      <c r="L51" s="574"/>
      <c r="M51" s="574"/>
      <c r="N51" s="574"/>
      <c r="O51" s="575"/>
      <c r="P51" s="299"/>
    </row>
    <row r="52" spans="2:20" ht="15">
      <c r="B52" s="255"/>
      <c r="C52" s="576" t="s">
        <v>74</v>
      </c>
      <c r="D52" s="592"/>
      <c r="E52" s="592"/>
      <c r="F52" s="592"/>
      <c r="G52" s="592"/>
      <c r="H52" s="592"/>
      <c r="I52" s="592"/>
      <c r="J52" s="301" t="s">
        <v>75</v>
      </c>
      <c r="K52" s="320" t="s">
        <v>76</v>
      </c>
      <c r="L52" s="319" t="s">
        <v>77</v>
      </c>
      <c r="M52" s="603" t="s">
        <v>62</v>
      </c>
      <c r="N52" s="604"/>
      <c r="O52" s="328" t="s">
        <v>63</v>
      </c>
      <c r="P52" s="329"/>
    </row>
    <row r="53" spans="2:20" ht="14.25">
      <c r="B53" s="255"/>
      <c r="C53" s="330" t="s">
        <v>108</v>
      </c>
      <c r="D53" s="331"/>
      <c r="E53" s="331"/>
      <c r="F53" s="331"/>
      <c r="G53" s="331"/>
      <c r="H53" s="331"/>
      <c r="I53" s="331"/>
      <c r="J53" s="332">
        <f>L53/K53*100</f>
        <v>73668.540540540533</v>
      </c>
      <c r="K53" s="102">
        <v>185</v>
      </c>
      <c r="L53" s="333">
        <v>136286.79999999999</v>
      </c>
      <c r="M53" s="599">
        <v>32</v>
      </c>
      <c r="N53" s="600"/>
      <c r="O53" s="104">
        <f>+L53/M53</f>
        <v>4258.9624999999996</v>
      </c>
      <c r="P53" s="41"/>
    </row>
    <row r="54" spans="2:20" ht="14.25">
      <c r="B54" s="255"/>
      <c r="C54" s="330" t="s">
        <v>107</v>
      </c>
      <c r="D54" s="331"/>
      <c r="E54" s="331"/>
      <c r="F54" s="331"/>
      <c r="G54" s="331"/>
      <c r="H54" s="331"/>
      <c r="I54" s="331"/>
      <c r="J54" s="334">
        <f>L54/K54*100</f>
        <v>130000</v>
      </c>
      <c r="K54" s="102">
        <v>185</v>
      </c>
      <c r="L54" s="335">
        <v>240500</v>
      </c>
      <c r="M54" s="599">
        <v>32</v>
      </c>
      <c r="N54" s="600"/>
      <c r="O54" s="104">
        <f>+L54/M54</f>
        <v>7515.625</v>
      </c>
      <c r="P54" s="41"/>
    </row>
    <row r="55" spans="2:20" ht="14.25">
      <c r="B55" s="255"/>
      <c r="C55" s="330"/>
      <c r="D55" s="331"/>
      <c r="E55" s="331"/>
      <c r="F55" s="331"/>
      <c r="G55" s="331"/>
      <c r="H55" s="331"/>
      <c r="I55" s="331"/>
      <c r="J55" s="101"/>
      <c r="K55" s="102"/>
      <c r="L55" s="336"/>
      <c r="M55" s="605"/>
      <c r="N55" s="606"/>
      <c r="O55" s="104"/>
      <c r="P55" s="41"/>
    </row>
    <row r="56" spans="2:20" ht="15" thickBot="1">
      <c r="B56" s="255"/>
      <c r="C56" s="583"/>
      <c r="D56" s="584"/>
      <c r="E56" s="584"/>
      <c r="F56" s="584"/>
      <c r="G56" s="584"/>
      <c r="H56" s="584"/>
      <c r="I56" s="584"/>
      <c r="J56" s="325"/>
      <c r="K56" s="326"/>
      <c r="L56" s="325"/>
      <c r="M56" s="597"/>
      <c r="N56" s="598"/>
      <c r="O56" s="97"/>
      <c r="P56" s="38"/>
    </row>
    <row r="57" spans="2:20" ht="15.75" thickBot="1">
      <c r="B57" s="255"/>
      <c r="C57" s="589" t="s">
        <v>64</v>
      </c>
      <c r="D57" s="590"/>
      <c r="E57" s="590"/>
      <c r="F57" s="590"/>
      <c r="G57" s="590"/>
      <c r="H57" s="590"/>
      <c r="I57" s="590"/>
      <c r="J57" s="590"/>
      <c r="K57" s="590"/>
      <c r="L57" s="590"/>
      <c r="M57" s="590"/>
      <c r="N57" s="591"/>
      <c r="O57" s="92">
        <f>SUM(O53:O56)</f>
        <v>11774.5875</v>
      </c>
      <c r="P57" s="38"/>
    </row>
    <row r="58" spans="2:20" ht="15" thickBot="1">
      <c r="B58" s="255"/>
      <c r="C58" s="292"/>
      <c r="D58" s="262"/>
      <c r="E58" s="262"/>
      <c r="F58" s="262"/>
      <c r="G58" s="262"/>
      <c r="H58" s="262"/>
      <c r="I58" s="262"/>
      <c r="J58" s="262"/>
      <c r="K58" s="262"/>
      <c r="L58" s="262"/>
      <c r="M58" s="262"/>
      <c r="N58" s="262"/>
      <c r="O58" s="293"/>
      <c r="P58" s="256"/>
    </row>
    <row r="59" spans="2:20" ht="15.75" thickBot="1">
      <c r="B59" s="255"/>
      <c r="C59" s="607" t="s">
        <v>78</v>
      </c>
      <c r="D59" s="608"/>
      <c r="E59" s="608"/>
      <c r="F59" s="608"/>
      <c r="G59" s="608"/>
      <c r="H59" s="608"/>
      <c r="I59" s="608"/>
      <c r="J59" s="608"/>
      <c r="K59" s="608"/>
      <c r="L59" s="608"/>
      <c r="M59" s="608"/>
      <c r="N59" s="609"/>
      <c r="O59" s="337">
        <f>+O32+O41+O57+O48</f>
        <v>1153846.1540749997</v>
      </c>
      <c r="P59" s="338"/>
      <c r="S59" s="339"/>
      <c r="T59" s="340"/>
    </row>
    <row r="60" spans="2:20">
      <c r="B60" s="255"/>
      <c r="C60" s="567" t="s">
        <v>79</v>
      </c>
      <c r="D60" s="568"/>
      <c r="E60" s="568"/>
      <c r="F60" s="568"/>
      <c r="G60" s="568"/>
      <c r="H60" s="568"/>
      <c r="I60" s="568"/>
      <c r="J60" s="568"/>
      <c r="K60" s="568"/>
      <c r="L60" s="568"/>
      <c r="M60" s="568"/>
      <c r="N60" s="568"/>
      <c r="O60" s="569"/>
      <c r="P60" s="299"/>
    </row>
    <row r="61" spans="2:20">
      <c r="B61" s="255"/>
      <c r="C61" s="570"/>
      <c r="D61" s="571"/>
      <c r="E61" s="571"/>
      <c r="F61" s="571"/>
      <c r="G61" s="571"/>
      <c r="H61" s="571"/>
      <c r="I61" s="571"/>
      <c r="J61" s="571"/>
      <c r="K61" s="571"/>
      <c r="L61" s="571"/>
      <c r="M61" s="571"/>
      <c r="N61" s="571"/>
      <c r="O61" s="572"/>
      <c r="P61" s="299"/>
    </row>
    <row r="62" spans="2:20" ht="13.5" thickBot="1">
      <c r="B62" s="255"/>
      <c r="C62" s="573"/>
      <c r="D62" s="574"/>
      <c r="E62" s="574"/>
      <c r="F62" s="574"/>
      <c r="G62" s="574"/>
      <c r="H62" s="574"/>
      <c r="I62" s="574"/>
      <c r="J62" s="574"/>
      <c r="K62" s="574"/>
      <c r="L62" s="574"/>
      <c r="M62" s="574"/>
      <c r="N62" s="574"/>
      <c r="O62" s="575"/>
      <c r="P62" s="299"/>
    </row>
    <row r="63" spans="2:20" ht="15">
      <c r="B63" s="255"/>
      <c r="C63" s="576" t="s">
        <v>80</v>
      </c>
      <c r="D63" s="592"/>
      <c r="E63" s="592"/>
      <c r="F63" s="592"/>
      <c r="G63" s="592"/>
      <c r="H63" s="592"/>
      <c r="I63" s="592"/>
      <c r="J63" s="311"/>
      <c r="K63" s="327"/>
      <c r="L63" s="319" t="s">
        <v>81</v>
      </c>
      <c r="M63" s="603" t="s">
        <v>82</v>
      </c>
      <c r="N63" s="604"/>
      <c r="O63" s="341"/>
      <c r="P63" s="329"/>
    </row>
    <row r="64" spans="2:20" ht="14.25">
      <c r="B64" s="255"/>
      <c r="C64" s="548" t="s">
        <v>83</v>
      </c>
      <c r="D64" s="549"/>
      <c r="E64" s="549"/>
      <c r="F64" s="549"/>
      <c r="G64" s="549"/>
      <c r="H64" s="549"/>
      <c r="I64" s="549"/>
      <c r="J64" s="106"/>
      <c r="K64" s="107"/>
      <c r="L64" s="108">
        <f>+'[115]PRESUPUESTO OFICIAL (Entidad)'!K50</f>
        <v>0.2</v>
      </c>
      <c r="M64" s="516">
        <f>+L64*$O$59</f>
        <v>230769.23081499996</v>
      </c>
      <c r="N64" s="517"/>
      <c r="O64" s="109"/>
      <c r="P64" s="43"/>
    </row>
    <row r="65" spans="2:16" ht="14.25">
      <c r="B65" s="255"/>
      <c r="C65" s="316" t="s">
        <v>84</v>
      </c>
      <c r="D65" s="317"/>
      <c r="E65" s="317"/>
      <c r="F65" s="317"/>
      <c r="G65" s="317"/>
      <c r="H65" s="317"/>
      <c r="I65" s="317"/>
      <c r="J65" s="106"/>
      <c r="K65" s="107"/>
      <c r="L65" s="108">
        <f>+'[115]PRESUPUESTO OFICIAL (Entidad)'!K51</f>
        <v>0.05</v>
      </c>
      <c r="M65" s="516">
        <f>+L65*$O$59</f>
        <v>57692.30770374999</v>
      </c>
      <c r="N65" s="517"/>
      <c r="O65" s="109"/>
      <c r="P65" s="43"/>
    </row>
    <row r="66" spans="2:16" ht="15" thickBot="1">
      <c r="B66" s="255"/>
      <c r="C66" s="285" t="s">
        <v>85</v>
      </c>
      <c r="D66" s="286"/>
      <c r="E66" s="286"/>
      <c r="F66" s="286"/>
      <c r="G66" s="286"/>
      <c r="H66" s="286"/>
      <c r="I66" s="286"/>
      <c r="J66" s="110"/>
      <c r="K66" s="111"/>
      <c r="L66" s="108">
        <f>+'[115]PRESUPUESTO OFICIAL (Entidad)'!K52</f>
        <v>0.05</v>
      </c>
      <c r="M66" s="511">
        <f>+L66*$O$59</f>
        <v>57692.30770374999</v>
      </c>
      <c r="N66" s="512"/>
      <c r="O66" s="109"/>
      <c r="P66" s="43"/>
    </row>
    <row r="67" spans="2:16" ht="15.75" thickBot="1">
      <c r="B67" s="255"/>
      <c r="C67" s="589" t="s">
        <v>64</v>
      </c>
      <c r="D67" s="590"/>
      <c r="E67" s="590"/>
      <c r="F67" s="590"/>
      <c r="G67" s="590"/>
      <c r="H67" s="590"/>
      <c r="I67" s="590"/>
      <c r="J67" s="590"/>
      <c r="K67" s="590"/>
      <c r="L67" s="590"/>
      <c r="M67" s="590"/>
      <c r="N67" s="591"/>
      <c r="O67" s="342">
        <f>SUM(M64:N66)</f>
        <v>346153.84622249991</v>
      </c>
      <c r="P67" s="343"/>
    </row>
    <row r="68" spans="2:16" ht="15" thickBot="1">
      <c r="B68" s="255"/>
      <c r="C68" s="292"/>
      <c r="D68" s="262"/>
      <c r="E68" s="262"/>
      <c r="F68" s="262"/>
      <c r="G68" s="262"/>
      <c r="H68" s="262"/>
      <c r="I68" s="262"/>
      <c r="J68" s="262"/>
      <c r="K68" s="262"/>
      <c r="L68" s="262"/>
      <c r="M68" s="262"/>
      <c r="N68" s="262"/>
      <c r="O68" s="293"/>
      <c r="P68" s="256"/>
    </row>
    <row r="69" spans="2:16" ht="15.75" thickBot="1">
      <c r="B69" s="255"/>
      <c r="C69" s="607" t="s">
        <v>86</v>
      </c>
      <c r="D69" s="608"/>
      <c r="E69" s="608"/>
      <c r="F69" s="608"/>
      <c r="G69" s="608"/>
      <c r="H69" s="608"/>
      <c r="I69" s="608"/>
      <c r="J69" s="608"/>
      <c r="K69" s="608"/>
      <c r="L69" s="608"/>
      <c r="M69" s="608"/>
      <c r="N69" s="609"/>
      <c r="O69" s="344">
        <f>+O59+O67</f>
        <v>1500000.0002974996</v>
      </c>
      <c r="P69" s="343"/>
    </row>
    <row r="70" spans="2:16" ht="14.25">
      <c r="B70" s="255"/>
      <c r="C70" s="288"/>
      <c r="D70" s="289"/>
      <c r="E70" s="289"/>
      <c r="F70" s="289"/>
      <c r="G70" s="289"/>
      <c r="H70" s="289"/>
      <c r="I70" s="289"/>
      <c r="J70" s="289"/>
      <c r="K70" s="289"/>
      <c r="L70" s="289"/>
      <c r="M70" s="289"/>
      <c r="N70" s="289"/>
      <c r="O70" s="290"/>
      <c r="P70" s="256"/>
    </row>
    <row r="71" spans="2:16" ht="14.25">
      <c r="B71" s="255"/>
      <c r="C71" s="292"/>
      <c r="D71" s="262"/>
      <c r="E71" s="262"/>
      <c r="F71" s="262"/>
      <c r="G71" s="262"/>
      <c r="H71" s="262"/>
      <c r="I71" s="262"/>
      <c r="J71" s="262"/>
      <c r="K71" s="262"/>
      <c r="L71" s="262"/>
      <c r="M71" s="262"/>
      <c r="N71" s="262"/>
      <c r="O71" s="293"/>
      <c r="P71" s="256"/>
    </row>
    <row r="72" spans="2:16" ht="14.25">
      <c r="B72" s="255"/>
      <c r="C72" s="292"/>
      <c r="D72" s="262"/>
      <c r="E72" s="262"/>
      <c r="F72" s="262"/>
      <c r="G72" s="262"/>
      <c r="H72" s="262"/>
      <c r="I72" s="262"/>
      <c r="J72" s="262"/>
      <c r="K72" s="262"/>
      <c r="L72" s="262"/>
      <c r="M72" s="262"/>
      <c r="N72" s="262"/>
      <c r="O72" s="293"/>
      <c r="P72" s="256"/>
    </row>
    <row r="73" spans="2:16" ht="14.25">
      <c r="B73" s="255"/>
      <c r="C73" s="292"/>
      <c r="D73" s="262"/>
      <c r="E73" s="262"/>
      <c r="F73" s="262"/>
      <c r="G73" s="262"/>
      <c r="H73" s="345" t="s">
        <v>87</v>
      </c>
      <c r="I73" s="345"/>
      <c r="J73" s="345"/>
      <c r="K73" s="345"/>
      <c r="L73" s="262"/>
      <c r="M73" s="262"/>
      <c r="N73" s="262"/>
      <c r="O73" s="293"/>
      <c r="P73" s="256"/>
    </row>
    <row r="74" spans="2:16" ht="15">
      <c r="B74" s="255"/>
      <c r="C74" s="292"/>
      <c r="D74" s="262"/>
      <c r="E74" s="262"/>
      <c r="F74" s="262"/>
      <c r="G74" s="262"/>
      <c r="H74" s="345" t="s">
        <v>88</v>
      </c>
      <c r="I74" s="262"/>
      <c r="J74" s="262"/>
      <c r="K74" s="262"/>
      <c r="L74" s="262"/>
      <c r="M74" s="262"/>
      <c r="N74" s="262"/>
      <c r="O74" s="293"/>
      <c r="P74" s="346"/>
    </row>
    <row r="75" spans="2:16" ht="15">
      <c r="B75" s="255"/>
      <c r="C75" s="292"/>
      <c r="D75" s="262"/>
      <c r="E75" s="262"/>
      <c r="F75" s="262"/>
      <c r="G75" s="262"/>
      <c r="H75" s="345" t="s">
        <v>89</v>
      </c>
      <c r="I75" s="262"/>
      <c r="J75" s="262"/>
      <c r="K75" s="262"/>
      <c r="L75" s="262"/>
      <c r="M75" s="262"/>
      <c r="N75" s="262"/>
      <c r="O75" s="293"/>
      <c r="P75" s="346"/>
    </row>
    <row r="76" spans="2:16" ht="14.25">
      <c r="B76" s="255"/>
      <c r="C76" s="275"/>
      <c r="D76" s="347"/>
      <c r="E76" s="347"/>
      <c r="F76" s="347"/>
      <c r="G76" s="347"/>
      <c r="H76" s="345" t="s">
        <v>90</v>
      </c>
      <c r="I76" s="347"/>
      <c r="J76" s="347"/>
      <c r="K76" s="347"/>
      <c r="L76" s="347"/>
      <c r="M76" s="347"/>
      <c r="N76" s="347"/>
      <c r="O76" s="348"/>
      <c r="P76" s="349"/>
    </row>
    <row r="77" spans="2:16" ht="14.25">
      <c r="B77" s="255"/>
      <c r="C77" s="292"/>
      <c r="D77" s="262"/>
      <c r="E77" s="262"/>
      <c r="F77" s="262"/>
      <c r="G77" s="262"/>
      <c r="H77" s="262" t="s">
        <v>91</v>
      </c>
      <c r="I77" s="262"/>
      <c r="J77" s="262"/>
      <c r="K77" s="262"/>
      <c r="L77" s="262"/>
      <c r="M77" s="262"/>
      <c r="N77" s="262"/>
      <c r="O77" s="293"/>
      <c r="P77" s="256"/>
    </row>
    <row r="78" spans="2:16" ht="15">
      <c r="B78" s="255"/>
      <c r="C78" s="350" t="s">
        <v>92</v>
      </c>
      <c r="D78" s="305"/>
      <c r="E78" s="305"/>
      <c r="F78" s="305"/>
      <c r="G78" s="305"/>
      <c r="H78" s="305"/>
      <c r="I78" s="305"/>
      <c r="J78" s="305"/>
      <c r="K78" s="305"/>
      <c r="L78" s="305"/>
      <c r="M78" s="305"/>
      <c r="N78" s="305"/>
      <c r="O78" s="351"/>
      <c r="P78" s="256"/>
    </row>
    <row r="79" spans="2:16" ht="14.25">
      <c r="B79" s="255"/>
      <c r="C79" s="616"/>
      <c r="D79" s="617"/>
      <c r="E79" s="617"/>
      <c r="F79" s="617"/>
      <c r="G79" s="617"/>
      <c r="H79" s="617"/>
      <c r="I79" s="617"/>
      <c r="J79" s="617"/>
      <c r="K79" s="617"/>
      <c r="L79" s="617"/>
      <c r="M79" s="617"/>
      <c r="N79" s="617"/>
      <c r="O79" s="618"/>
      <c r="P79" s="349"/>
    </row>
    <row r="80" spans="2:16" ht="14.25">
      <c r="B80" s="255"/>
      <c r="C80" s="616"/>
      <c r="D80" s="617"/>
      <c r="E80" s="617"/>
      <c r="F80" s="617"/>
      <c r="G80" s="617"/>
      <c r="H80" s="617"/>
      <c r="I80" s="617"/>
      <c r="J80" s="617"/>
      <c r="K80" s="617"/>
      <c r="L80" s="617"/>
      <c r="M80" s="617"/>
      <c r="N80" s="617"/>
      <c r="O80" s="618"/>
      <c r="P80" s="349"/>
    </row>
    <row r="81" spans="2:16" ht="14.25">
      <c r="B81" s="255"/>
      <c r="C81" s="275"/>
      <c r="D81" s="347"/>
      <c r="E81" s="347"/>
      <c r="F81" s="347"/>
      <c r="G81" s="347"/>
      <c r="H81" s="347"/>
      <c r="I81" s="347"/>
      <c r="J81" s="347"/>
      <c r="K81" s="347"/>
      <c r="L81" s="347"/>
      <c r="M81" s="347"/>
      <c r="N81" s="347"/>
      <c r="O81" s="348"/>
      <c r="P81" s="349"/>
    </row>
    <row r="82" spans="2:16" ht="15">
      <c r="B82" s="255"/>
      <c r="C82" s="352" t="s">
        <v>93</v>
      </c>
      <c r="D82" s="347"/>
      <c r="E82" s="347"/>
      <c r="F82" s="347"/>
      <c r="G82" s="347"/>
      <c r="H82" s="347"/>
      <c r="I82" s="347"/>
      <c r="J82" s="347"/>
      <c r="K82" s="347"/>
      <c r="L82" s="347"/>
      <c r="M82" s="347"/>
      <c r="N82" s="347"/>
      <c r="O82" s="348"/>
      <c r="P82" s="349"/>
    </row>
    <row r="83" spans="2:16" ht="12.75" customHeight="1">
      <c r="B83" s="255"/>
      <c r="C83" s="619" t="s">
        <v>94</v>
      </c>
      <c r="D83" s="620"/>
      <c r="E83" s="620"/>
      <c r="F83" s="620"/>
      <c r="G83" s="620"/>
      <c r="H83" s="620"/>
      <c r="I83" s="620"/>
      <c r="J83" s="620"/>
      <c r="K83" s="620"/>
      <c r="L83" s="620"/>
      <c r="M83" s="620"/>
      <c r="N83" s="620"/>
      <c r="O83" s="621"/>
      <c r="P83" s="353"/>
    </row>
    <row r="84" spans="2:16" ht="28.5" customHeight="1">
      <c r="B84" s="255"/>
      <c r="C84" s="619"/>
      <c r="D84" s="620"/>
      <c r="E84" s="620"/>
      <c r="F84" s="620"/>
      <c r="G84" s="620"/>
      <c r="H84" s="620"/>
      <c r="I84" s="620"/>
      <c r="J84" s="620"/>
      <c r="K84" s="620"/>
      <c r="L84" s="620"/>
      <c r="M84" s="620"/>
      <c r="N84" s="620"/>
      <c r="O84" s="621"/>
      <c r="P84" s="353"/>
    </row>
    <row r="85" spans="2:16" ht="12.95" customHeight="1">
      <c r="B85" s="255"/>
      <c r="C85" s="622" t="s">
        <v>95</v>
      </c>
      <c r="D85" s="623"/>
      <c r="E85" s="623"/>
      <c r="F85" s="623"/>
      <c r="G85" s="623"/>
      <c r="H85" s="623"/>
      <c r="I85" s="623"/>
      <c r="J85" s="623"/>
      <c r="K85" s="623"/>
      <c r="L85" s="623"/>
      <c r="M85" s="623"/>
      <c r="N85" s="623"/>
      <c r="O85" s="624"/>
      <c r="P85" s="353"/>
    </row>
    <row r="86" spans="2:16" ht="32.25" customHeight="1">
      <c r="B86" s="255"/>
      <c r="C86" s="622"/>
      <c r="D86" s="623"/>
      <c r="E86" s="623"/>
      <c r="F86" s="623"/>
      <c r="G86" s="623"/>
      <c r="H86" s="623"/>
      <c r="I86" s="623"/>
      <c r="J86" s="623"/>
      <c r="K86" s="623"/>
      <c r="L86" s="623"/>
      <c r="M86" s="623"/>
      <c r="N86" s="623"/>
      <c r="O86" s="624"/>
      <c r="P86" s="353"/>
    </row>
    <row r="87" spans="2:16" ht="14.25">
      <c r="B87" s="255"/>
      <c r="C87" s="275"/>
      <c r="D87" s="347"/>
      <c r="E87" s="347"/>
      <c r="F87" s="347"/>
      <c r="G87" s="347"/>
      <c r="H87" s="347"/>
      <c r="I87" s="347"/>
      <c r="J87" s="347"/>
      <c r="K87" s="347"/>
      <c r="L87" s="347"/>
      <c r="M87" s="347"/>
      <c r="N87" s="347"/>
      <c r="O87" s="348"/>
      <c r="P87" s="349"/>
    </row>
    <row r="88" spans="2:16" ht="14.25">
      <c r="B88" s="255"/>
      <c r="C88" s="292"/>
      <c r="D88" s="262"/>
      <c r="E88" s="262"/>
      <c r="F88" s="262"/>
      <c r="G88" s="262"/>
      <c r="H88" s="345" t="s">
        <v>87</v>
      </c>
      <c r="I88" s="262"/>
      <c r="J88" s="262"/>
      <c r="K88" s="262"/>
      <c r="L88" s="262"/>
      <c r="M88" s="262"/>
      <c r="N88" s="262"/>
      <c r="O88" s="293"/>
      <c r="P88" s="256"/>
    </row>
    <row r="89" spans="2:16" ht="14.25">
      <c r="B89" s="255"/>
      <c r="C89" s="292"/>
      <c r="D89" s="262"/>
      <c r="E89" s="262"/>
      <c r="F89" s="262"/>
      <c r="G89" s="262"/>
      <c r="H89" s="262" t="s">
        <v>88</v>
      </c>
      <c r="I89" s="317"/>
      <c r="J89" s="317"/>
      <c r="K89" s="317"/>
      <c r="L89" s="262"/>
      <c r="M89" s="262"/>
      <c r="N89" s="262"/>
      <c r="O89" s="293"/>
      <c r="P89" s="256"/>
    </row>
    <row r="90" spans="2:16" ht="14.25">
      <c r="B90" s="255"/>
      <c r="C90" s="292"/>
      <c r="D90" s="262"/>
      <c r="E90" s="262"/>
      <c r="F90" s="262"/>
      <c r="G90" s="262"/>
      <c r="H90" s="262" t="s">
        <v>96</v>
      </c>
      <c r="I90" s="354"/>
      <c r="J90" s="354"/>
      <c r="K90" s="354"/>
      <c r="L90" s="262"/>
      <c r="M90" s="262"/>
      <c r="N90" s="262"/>
      <c r="O90" s="293"/>
      <c r="P90" s="256"/>
    </row>
    <row r="91" spans="2:16" ht="14.25">
      <c r="B91" s="255"/>
      <c r="C91" s="355"/>
      <c r="D91" s="347"/>
      <c r="E91" s="347"/>
      <c r="F91" s="347"/>
      <c r="G91" s="347"/>
      <c r="H91" s="262" t="s">
        <v>90</v>
      </c>
      <c r="I91" s="262"/>
      <c r="J91" s="262"/>
      <c r="K91" s="262"/>
      <c r="L91" s="347"/>
      <c r="M91" s="347"/>
      <c r="N91" s="347"/>
      <c r="O91" s="348"/>
      <c r="P91" s="349"/>
    </row>
    <row r="92" spans="2:16" ht="17.25" customHeight="1">
      <c r="B92" s="255"/>
      <c r="C92" s="355"/>
      <c r="D92" s="354"/>
      <c r="E92" s="354"/>
      <c r="F92" s="262"/>
      <c r="G92" s="262"/>
      <c r="H92" s="262"/>
      <c r="I92" s="262"/>
      <c r="J92" s="262"/>
      <c r="K92" s="610"/>
      <c r="L92" s="610"/>
      <c r="M92" s="610"/>
      <c r="N92" s="610"/>
      <c r="O92" s="611"/>
      <c r="P92" s="356"/>
    </row>
    <row r="93" spans="2:16" ht="18.75" customHeight="1" thickBot="1">
      <c r="B93" s="255"/>
      <c r="C93" s="614"/>
      <c r="D93" s="615"/>
      <c r="E93" s="615"/>
      <c r="F93" s="326"/>
      <c r="G93" s="326"/>
      <c r="H93" s="326"/>
      <c r="I93" s="326"/>
      <c r="J93" s="326"/>
      <c r="K93" s="612"/>
      <c r="L93" s="612"/>
      <c r="M93" s="612"/>
      <c r="N93" s="612"/>
      <c r="O93" s="613"/>
      <c r="P93" s="356"/>
    </row>
    <row r="94" spans="2:16" ht="13.5" thickBot="1">
      <c r="B94" s="357"/>
      <c r="C94" s="358"/>
      <c r="D94" s="358"/>
      <c r="E94" s="358"/>
      <c r="F94" s="358"/>
      <c r="G94" s="358"/>
      <c r="H94" s="358"/>
      <c r="I94" s="358"/>
      <c r="J94" s="358"/>
      <c r="K94" s="358"/>
      <c r="L94" s="358"/>
      <c r="M94" s="358"/>
      <c r="N94" s="358"/>
      <c r="O94" s="358"/>
      <c r="P94" s="359"/>
    </row>
    <row r="95" spans="2:16" ht="13.5" thickTop="1"/>
  </sheetData>
  <mergeCells count="79"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M39:N39"/>
    <mergeCell ref="C31:G31"/>
    <mergeCell ref="H31:I31"/>
    <mergeCell ref="J31:K31"/>
    <mergeCell ref="M31:N31"/>
    <mergeCell ref="C32:N32"/>
    <mergeCell ref="C33:O35"/>
    <mergeCell ref="C36:J36"/>
    <mergeCell ref="M36:N36"/>
    <mergeCell ref="C37:J37"/>
    <mergeCell ref="M37:N37"/>
    <mergeCell ref="M38:N38"/>
    <mergeCell ref="C49:O51"/>
    <mergeCell ref="C40:J40"/>
    <mergeCell ref="M40:N40"/>
    <mergeCell ref="C41:N41"/>
    <mergeCell ref="C42:O44"/>
    <mergeCell ref="C45:I45"/>
    <mergeCell ref="M45:N45"/>
    <mergeCell ref="C46:I46"/>
    <mergeCell ref="M46:N46"/>
    <mergeCell ref="C47:I47"/>
    <mergeCell ref="M47:N47"/>
    <mergeCell ref="C48:N48"/>
    <mergeCell ref="C64:I64"/>
    <mergeCell ref="M64:N64"/>
    <mergeCell ref="C52:I52"/>
    <mergeCell ref="M52:N52"/>
    <mergeCell ref="M53:N53"/>
    <mergeCell ref="M54:N54"/>
    <mergeCell ref="M55:N55"/>
    <mergeCell ref="C56:I56"/>
    <mergeCell ref="M56:N56"/>
    <mergeCell ref="C57:N57"/>
    <mergeCell ref="C59:N59"/>
    <mergeCell ref="C60:O62"/>
    <mergeCell ref="C63:I63"/>
    <mergeCell ref="M63:N63"/>
    <mergeCell ref="C83:O84"/>
    <mergeCell ref="C85:O86"/>
    <mergeCell ref="K92:O93"/>
    <mergeCell ref="C93:E93"/>
    <mergeCell ref="M65:N65"/>
    <mergeCell ref="M66:N66"/>
    <mergeCell ref="C67:N67"/>
    <mergeCell ref="C69:N69"/>
    <mergeCell ref="C79:O79"/>
    <mergeCell ref="C80:O80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BDAA8-5D71-4389-94F8-A0C7EFC48609}">
  <dimension ref="B1:T96"/>
  <sheetViews>
    <sheetView showGridLines="0" view="pageBreakPreview" topLeftCell="A22" zoomScale="70" zoomScaleNormal="80" zoomScaleSheetLayoutView="70" workbookViewId="0">
      <selection activeCell="C26" sqref="C26:O28"/>
    </sheetView>
  </sheetViews>
  <sheetFormatPr baseColWidth="10" defaultColWidth="11.42578125" defaultRowHeight="12.75"/>
  <cols>
    <col min="1" max="2" width="3.42578125" style="18" customWidth="1"/>
    <col min="3" max="3" width="12.5703125" style="18" customWidth="1"/>
    <col min="4" max="4" width="18" style="18" customWidth="1"/>
    <col min="5" max="9" width="11.42578125" style="18"/>
    <col min="10" max="10" width="13.7109375" style="18" customWidth="1"/>
    <col min="11" max="11" width="19.85546875" style="18" customWidth="1"/>
    <col min="12" max="12" width="17.5703125" style="18" customWidth="1"/>
    <col min="13" max="14" width="11.42578125" style="18"/>
    <col min="15" max="15" width="20" style="18" customWidth="1"/>
    <col min="16" max="17" width="3.42578125" style="18" customWidth="1"/>
    <col min="18" max="16384" width="11.42578125" style="18"/>
  </cols>
  <sheetData>
    <row r="1" spans="2:16" ht="13.5" thickBot="1"/>
    <row r="2" spans="2:16" ht="13.5" thickTop="1">
      <c r="B2" s="23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34"/>
    </row>
    <row r="3" spans="2:16" ht="36.75" customHeight="1">
      <c r="B3" s="25"/>
      <c r="C3" s="420" t="s">
        <v>34</v>
      </c>
      <c r="D3" s="420"/>
      <c r="E3" s="420"/>
      <c r="F3" s="420"/>
      <c r="P3" s="26"/>
    </row>
    <row r="4" spans="2:16">
      <c r="B4" s="25"/>
      <c r="C4" s="201" t="s">
        <v>1</v>
      </c>
      <c r="D4" s="202" t="s">
        <v>2</v>
      </c>
      <c r="E4" s="201" t="s">
        <v>3</v>
      </c>
      <c r="F4" s="202">
        <v>2</v>
      </c>
      <c r="P4" s="26"/>
    </row>
    <row r="5" spans="2:16">
      <c r="B5" s="25"/>
      <c r="C5" s="123"/>
      <c r="D5" s="124"/>
      <c r="E5" s="123"/>
      <c r="F5" s="124"/>
      <c r="P5" s="26"/>
    </row>
    <row r="6" spans="2:16" ht="48" customHeight="1">
      <c r="B6" s="25"/>
      <c r="C6" s="421" t="s">
        <v>42</v>
      </c>
      <c r="D6" s="421"/>
      <c r="E6" s="421"/>
      <c r="F6" s="421"/>
      <c r="G6" s="421"/>
      <c r="H6" s="421"/>
      <c r="I6" s="421"/>
      <c r="J6" s="421"/>
      <c r="K6" s="421"/>
      <c r="L6" s="421"/>
      <c r="M6" s="421"/>
      <c r="N6" s="421"/>
      <c r="O6" s="421"/>
      <c r="P6" s="27"/>
    </row>
    <row r="7" spans="2:16" ht="15" thickBot="1">
      <c r="B7" s="25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26"/>
    </row>
    <row r="8" spans="2:16" ht="15">
      <c r="B8" s="25"/>
      <c r="C8" s="422"/>
      <c r="D8" s="424"/>
      <c r="E8" s="425"/>
      <c r="F8" s="425"/>
      <c r="G8" s="425"/>
      <c r="H8" s="425"/>
      <c r="I8" s="425"/>
      <c r="J8" s="425"/>
      <c r="K8" s="426"/>
      <c r="L8" s="427"/>
      <c r="M8" s="428"/>
      <c r="N8" s="428"/>
      <c r="O8" s="429"/>
      <c r="P8" s="28"/>
    </row>
    <row r="9" spans="2:16" ht="15">
      <c r="B9" s="25"/>
      <c r="C9" s="423"/>
      <c r="D9" s="433" t="s">
        <v>43</v>
      </c>
      <c r="E9" s="434"/>
      <c r="F9" s="434"/>
      <c r="G9" s="434"/>
      <c r="H9" s="434"/>
      <c r="I9" s="434"/>
      <c r="J9" s="434"/>
      <c r="K9" s="435"/>
      <c r="L9" s="430"/>
      <c r="M9" s="431"/>
      <c r="N9" s="431"/>
      <c r="O9" s="432"/>
      <c r="P9" s="28"/>
    </row>
    <row r="10" spans="2:16" ht="15">
      <c r="B10" s="25"/>
      <c r="C10" s="423"/>
      <c r="D10" s="433"/>
      <c r="E10" s="434"/>
      <c r="F10" s="434"/>
      <c r="G10" s="434"/>
      <c r="H10" s="434"/>
      <c r="I10" s="434"/>
      <c r="J10" s="434"/>
      <c r="K10" s="435"/>
      <c r="L10" s="436" t="s">
        <v>44</v>
      </c>
      <c r="M10" s="438"/>
      <c r="N10" s="439"/>
      <c r="O10" s="440"/>
      <c r="P10" s="28"/>
    </row>
    <row r="11" spans="2:16" ht="15">
      <c r="B11" s="25"/>
      <c r="C11" s="423"/>
      <c r="D11" s="433" t="s">
        <v>45</v>
      </c>
      <c r="E11" s="434"/>
      <c r="F11" s="434"/>
      <c r="G11" s="434"/>
      <c r="H11" s="434"/>
      <c r="I11" s="434"/>
      <c r="J11" s="434"/>
      <c r="K11" s="435"/>
      <c r="L11" s="437"/>
      <c r="M11" s="441"/>
      <c r="N11" s="442"/>
      <c r="O11" s="443"/>
      <c r="P11" s="29"/>
    </row>
    <row r="12" spans="2:16" ht="12.75" customHeight="1">
      <c r="B12" s="25"/>
      <c r="C12" s="423"/>
      <c r="D12" s="444"/>
      <c r="E12" s="445"/>
      <c r="F12" s="445"/>
      <c r="G12" s="445"/>
      <c r="H12" s="445"/>
      <c r="I12" s="445"/>
      <c r="J12" s="445"/>
      <c r="K12" s="446"/>
      <c r="L12" s="436" t="s">
        <v>46</v>
      </c>
      <c r="M12" s="436">
        <v>1</v>
      </c>
      <c r="N12" s="436" t="s">
        <v>47</v>
      </c>
      <c r="O12" s="448">
        <v>1</v>
      </c>
      <c r="P12" s="28"/>
    </row>
    <row r="13" spans="2:16" ht="13.5">
      <c r="B13" s="25"/>
      <c r="C13" s="423"/>
      <c r="D13" s="444"/>
      <c r="E13" s="445"/>
      <c r="F13" s="445"/>
      <c r="G13" s="445"/>
      <c r="H13" s="445"/>
      <c r="I13" s="445"/>
      <c r="J13" s="445"/>
      <c r="K13" s="446"/>
      <c r="L13" s="447"/>
      <c r="M13" s="447"/>
      <c r="N13" s="447"/>
      <c r="O13" s="449"/>
      <c r="P13" s="28"/>
    </row>
    <row r="14" spans="2:16" ht="15">
      <c r="B14" s="25"/>
      <c r="C14" s="423"/>
      <c r="D14" s="433" t="s">
        <v>48</v>
      </c>
      <c r="E14" s="434"/>
      <c r="F14" s="434"/>
      <c r="G14" s="434"/>
      <c r="H14" s="434"/>
      <c r="I14" s="434"/>
      <c r="J14" s="434"/>
      <c r="K14" s="435"/>
      <c r="L14" s="447"/>
      <c r="M14" s="447"/>
      <c r="N14" s="447"/>
      <c r="O14" s="449"/>
      <c r="P14" s="28"/>
    </row>
    <row r="15" spans="2:16" ht="15.75" thickBot="1">
      <c r="B15" s="25"/>
      <c r="C15" s="53"/>
      <c r="D15" s="54"/>
      <c r="E15" s="54"/>
      <c r="F15" s="54"/>
      <c r="G15" s="54"/>
      <c r="H15" s="54"/>
      <c r="I15" s="54"/>
      <c r="J15" s="54"/>
      <c r="K15" s="54"/>
      <c r="L15" s="54"/>
      <c r="M15" s="55"/>
      <c r="N15" s="55"/>
      <c r="O15" s="56"/>
      <c r="P15" s="30"/>
    </row>
    <row r="16" spans="2:16" ht="15">
      <c r="B16" s="25"/>
      <c r="C16" s="57"/>
      <c r="D16" s="58"/>
      <c r="E16" s="58"/>
      <c r="F16" s="58"/>
      <c r="G16" s="58"/>
      <c r="H16" s="58"/>
      <c r="I16" s="58"/>
      <c r="J16" s="58"/>
      <c r="K16" s="58"/>
      <c r="L16" s="59" t="s">
        <v>49</v>
      </c>
      <c r="M16" s="60" t="s">
        <v>50</v>
      </c>
      <c r="N16" s="60" t="s">
        <v>51</v>
      </c>
      <c r="O16" s="61" t="s">
        <v>52</v>
      </c>
      <c r="P16" s="29"/>
    </row>
    <row r="17" spans="2:16" ht="15">
      <c r="B17" s="25"/>
      <c r="C17" s="62"/>
      <c r="D17" s="63"/>
      <c r="E17" s="63"/>
      <c r="F17" s="63"/>
      <c r="G17" s="63"/>
      <c r="H17" s="63"/>
      <c r="I17" s="63"/>
      <c r="J17" s="63"/>
      <c r="K17" s="63"/>
      <c r="L17" s="64"/>
      <c r="M17" s="65"/>
      <c r="N17" s="65"/>
      <c r="O17" s="66"/>
      <c r="P17" s="31"/>
    </row>
    <row r="18" spans="2:16" ht="18" customHeight="1">
      <c r="B18" s="25"/>
      <c r="C18" s="456" t="s">
        <v>53</v>
      </c>
      <c r="D18" s="457"/>
      <c r="E18" s="457"/>
      <c r="F18" s="457"/>
      <c r="G18" s="63"/>
      <c r="H18" s="63"/>
      <c r="I18" s="63" t="s">
        <v>54</v>
      </c>
      <c r="J18" s="52"/>
      <c r="K18" s="63"/>
      <c r="L18" s="64"/>
      <c r="M18" s="52"/>
      <c r="N18" s="52"/>
      <c r="O18" s="67"/>
      <c r="P18" s="31"/>
    </row>
    <row r="19" spans="2:16" ht="15">
      <c r="B19" s="25"/>
      <c r="C19" s="68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70"/>
      <c r="P19" s="32"/>
    </row>
    <row r="20" spans="2:16" ht="15" thickBot="1">
      <c r="B20" s="25"/>
      <c r="C20" s="71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3"/>
      <c r="P20" s="26"/>
    </row>
    <row r="21" spans="2:16" ht="15" thickBot="1">
      <c r="B21" s="25"/>
      <c r="C21" s="74"/>
      <c r="D21" s="75"/>
      <c r="E21" s="75"/>
      <c r="F21" s="75"/>
      <c r="G21" s="75"/>
      <c r="H21" s="75"/>
      <c r="I21" s="52"/>
      <c r="J21" s="52"/>
      <c r="K21" s="75"/>
      <c r="L21" s="75"/>
      <c r="M21" s="75"/>
      <c r="N21" s="75"/>
      <c r="O21" s="76"/>
      <c r="P21" s="26"/>
    </row>
    <row r="22" spans="2:16" ht="15">
      <c r="B22" s="25"/>
      <c r="C22" s="458" t="s">
        <v>55</v>
      </c>
      <c r="D22" s="459"/>
      <c r="E22" s="459"/>
      <c r="F22" s="459"/>
      <c r="G22" s="459"/>
      <c r="H22" s="459"/>
      <c r="I22" s="459"/>
      <c r="J22" s="459"/>
      <c r="K22" s="459"/>
      <c r="L22" s="459"/>
      <c r="M22" s="459"/>
      <c r="N22" s="459"/>
      <c r="O22" s="460"/>
      <c r="P22" s="33"/>
    </row>
    <row r="23" spans="2:16" ht="15" thickBot="1">
      <c r="B23" s="25"/>
      <c r="C23" s="77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78"/>
      <c r="P23" s="26"/>
    </row>
    <row r="24" spans="2:16" ht="15">
      <c r="B24" s="25"/>
      <c r="C24" s="217" t="s">
        <v>56</v>
      </c>
      <c r="D24" s="461" t="s">
        <v>10</v>
      </c>
      <c r="E24" s="462"/>
      <c r="F24" s="462"/>
      <c r="G24" s="462"/>
      <c r="H24" s="462"/>
      <c r="I24" s="462"/>
      <c r="J24" s="462"/>
      <c r="K24" s="462"/>
      <c r="L24" s="463"/>
      <c r="M24" s="464" t="s">
        <v>57</v>
      </c>
      <c r="N24" s="465"/>
      <c r="O24" s="217" t="s">
        <v>12</v>
      </c>
      <c r="P24" s="34"/>
    </row>
    <row r="25" spans="2:16" ht="36.75" customHeight="1" thickBot="1">
      <c r="B25" s="25"/>
      <c r="C25" s="79">
        <f>'PRESUPUESTO OFICIAL (Entidad)'!C19</f>
        <v>6</v>
      </c>
      <c r="D25" s="466" t="str">
        <f>'PRESUPUESTO OFICIAL (Entidad)'!G19</f>
        <v>PICTOGRAMA ZONA ESCOLAR (DOS PICTOGRAMA ESCOLAR DE 2 X 4 MTS) CON PINTURA TERMOPLASTICA REFLECTIVA DE ALTA RESISTENCIA AL IMPACTO</v>
      </c>
      <c r="E25" s="467"/>
      <c r="F25" s="467"/>
      <c r="G25" s="467"/>
      <c r="H25" s="467"/>
      <c r="I25" s="467"/>
      <c r="J25" s="467"/>
      <c r="K25" s="467"/>
      <c r="L25" s="468"/>
      <c r="M25" s="469" t="str">
        <f>'PRESUPUESTO OFICIAL (Entidad)'!H15</f>
        <v>M2</v>
      </c>
      <c r="N25" s="470"/>
      <c r="O25" s="80">
        <f>'PRESUPUESTO OFICIAL (Entidad)'!I19</f>
        <v>128</v>
      </c>
      <c r="P25" s="35"/>
    </row>
    <row r="26" spans="2:16">
      <c r="B26" s="25"/>
      <c r="C26" s="471" t="s">
        <v>58</v>
      </c>
      <c r="D26" s="472"/>
      <c r="E26" s="472"/>
      <c r="F26" s="472"/>
      <c r="G26" s="472"/>
      <c r="H26" s="472"/>
      <c r="I26" s="472"/>
      <c r="J26" s="472"/>
      <c r="K26" s="472"/>
      <c r="L26" s="472"/>
      <c r="M26" s="472"/>
      <c r="N26" s="472"/>
      <c r="O26" s="473"/>
      <c r="P26" s="36"/>
    </row>
    <row r="27" spans="2:16">
      <c r="B27" s="25"/>
      <c r="C27" s="474"/>
      <c r="D27" s="475"/>
      <c r="E27" s="475"/>
      <c r="F27" s="475"/>
      <c r="G27" s="475"/>
      <c r="H27" s="475"/>
      <c r="I27" s="475"/>
      <c r="J27" s="475"/>
      <c r="K27" s="475"/>
      <c r="L27" s="475"/>
      <c r="M27" s="475"/>
      <c r="N27" s="475"/>
      <c r="O27" s="476"/>
      <c r="P27" s="36"/>
    </row>
    <row r="28" spans="2:16" ht="13.5" thickBot="1">
      <c r="B28" s="25"/>
      <c r="C28" s="477"/>
      <c r="D28" s="478"/>
      <c r="E28" s="478"/>
      <c r="F28" s="478"/>
      <c r="G28" s="478"/>
      <c r="H28" s="478"/>
      <c r="I28" s="478"/>
      <c r="J28" s="478"/>
      <c r="K28" s="478"/>
      <c r="L28" s="478"/>
      <c r="M28" s="478"/>
      <c r="N28" s="478"/>
      <c r="O28" s="479"/>
      <c r="P28" s="36"/>
    </row>
    <row r="29" spans="2:16" ht="15">
      <c r="B29" s="25"/>
      <c r="C29" s="480" t="s">
        <v>10</v>
      </c>
      <c r="D29" s="481"/>
      <c r="E29" s="481"/>
      <c r="F29" s="481"/>
      <c r="G29" s="482"/>
      <c r="H29" s="483" t="s">
        <v>59</v>
      </c>
      <c r="I29" s="481"/>
      <c r="J29" s="484" t="s">
        <v>60</v>
      </c>
      <c r="K29" s="485"/>
      <c r="L29" s="219" t="s">
        <v>61</v>
      </c>
      <c r="M29" s="483" t="s">
        <v>62</v>
      </c>
      <c r="N29" s="486"/>
      <c r="O29" s="220" t="s">
        <v>63</v>
      </c>
      <c r="P29" s="37"/>
    </row>
    <row r="30" spans="2:16" ht="14.25">
      <c r="B30" s="25"/>
      <c r="C30" s="450" t="s">
        <v>99</v>
      </c>
      <c r="D30" s="451"/>
      <c r="E30" s="451"/>
      <c r="F30" s="451"/>
      <c r="G30" s="452"/>
      <c r="H30" s="453"/>
      <c r="I30" s="452"/>
      <c r="J30" s="453"/>
      <c r="K30" s="452"/>
      <c r="L30" s="81">
        <v>48028</v>
      </c>
      <c r="M30" s="454">
        <f>1/30</f>
        <v>3.3333333333333333E-2</v>
      </c>
      <c r="N30" s="455"/>
      <c r="O30" s="236">
        <f>+L30*M30</f>
        <v>1600.9333333333334</v>
      </c>
      <c r="P30" s="38"/>
    </row>
    <row r="31" spans="2:16" ht="14.25">
      <c r="B31" s="25"/>
      <c r="C31" s="487" t="s">
        <v>100</v>
      </c>
      <c r="D31" s="488"/>
      <c r="E31" s="488"/>
      <c r="F31" s="488"/>
      <c r="G31" s="489"/>
      <c r="H31" s="86"/>
      <c r="I31" s="85"/>
      <c r="J31" s="86"/>
      <c r="K31" s="85"/>
      <c r="L31" s="237">
        <v>26618.6</v>
      </c>
      <c r="M31" s="454">
        <f>1/30</f>
        <v>3.3333333333333333E-2</v>
      </c>
      <c r="N31" s="455"/>
      <c r="O31" s="238">
        <f>+L31*M31</f>
        <v>887.28666666666663</v>
      </c>
      <c r="P31" s="38"/>
    </row>
    <row r="32" spans="2:16" ht="15" thickBot="1">
      <c r="B32" s="25"/>
      <c r="C32" s="491"/>
      <c r="D32" s="492"/>
      <c r="E32" s="492"/>
      <c r="F32" s="492"/>
      <c r="G32" s="493"/>
      <c r="H32" s="494"/>
      <c r="I32" s="493"/>
      <c r="J32" s="494"/>
      <c r="K32" s="493"/>
      <c r="L32" s="87"/>
      <c r="M32" s="495"/>
      <c r="N32" s="496"/>
      <c r="O32" s="82"/>
      <c r="P32" s="38"/>
    </row>
    <row r="33" spans="2:16" ht="15.75" thickBot="1">
      <c r="B33" s="25"/>
      <c r="C33" s="497" t="s">
        <v>64</v>
      </c>
      <c r="D33" s="498"/>
      <c r="E33" s="498"/>
      <c r="F33" s="498"/>
      <c r="G33" s="498"/>
      <c r="H33" s="498"/>
      <c r="I33" s="498"/>
      <c r="J33" s="498"/>
      <c r="K33" s="498"/>
      <c r="L33" s="498"/>
      <c r="M33" s="498"/>
      <c r="N33" s="499"/>
      <c r="O33" s="88">
        <f>SUM(O30:O32)</f>
        <v>2488.2200000000003</v>
      </c>
      <c r="P33" s="39"/>
    </row>
    <row r="34" spans="2:16" ht="13.5" customHeight="1">
      <c r="B34" s="25"/>
      <c r="C34" s="471" t="s">
        <v>65</v>
      </c>
      <c r="D34" s="472"/>
      <c r="E34" s="472"/>
      <c r="F34" s="472"/>
      <c r="G34" s="472"/>
      <c r="H34" s="472"/>
      <c r="I34" s="472"/>
      <c r="J34" s="472"/>
      <c r="K34" s="472"/>
      <c r="L34" s="472"/>
      <c r="M34" s="472"/>
      <c r="N34" s="472"/>
      <c r="O34" s="473"/>
      <c r="P34" s="36"/>
    </row>
    <row r="35" spans="2:16">
      <c r="B35" s="25"/>
      <c r="C35" s="474"/>
      <c r="D35" s="475"/>
      <c r="E35" s="475"/>
      <c r="F35" s="475"/>
      <c r="G35" s="475"/>
      <c r="H35" s="475"/>
      <c r="I35" s="475"/>
      <c r="J35" s="475"/>
      <c r="K35" s="475"/>
      <c r="L35" s="475"/>
      <c r="M35" s="475"/>
      <c r="N35" s="475"/>
      <c r="O35" s="476"/>
      <c r="P35" s="36"/>
    </row>
    <row r="36" spans="2:16" ht="13.5" thickBot="1">
      <c r="B36" s="25"/>
      <c r="C36" s="477"/>
      <c r="D36" s="478"/>
      <c r="E36" s="478"/>
      <c r="F36" s="478"/>
      <c r="G36" s="478"/>
      <c r="H36" s="478"/>
      <c r="I36" s="478"/>
      <c r="J36" s="478"/>
      <c r="K36" s="478"/>
      <c r="L36" s="478"/>
      <c r="M36" s="478"/>
      <c r="N36" s="478"/>
      <c r="O36" s="479"/>
      <c r="P36" s="36"/>
    </row>
    <row r="37" spans="2:16" ht="15">
      <c r="B37" s="25"/>
      <c r="C37" s="480" t="s">
        <v>10</v>
      </c>
      <c r="D37" s="500"/>
      <c r="E37" s="500"/>
      <c r="F37" s="500"/>
      <c r="G37" s="500"/>
      <c r="H37" s="500"/>
      <c r="I37" s="500"/>
      <c r="J37" s="486"/>
      <c r="K37" s="218" t="s">
        <v>57</v>
      </c>
      <c r="L37" s="219" t="s">
        <v>12</v>
      </c>
      <c r="M37" s="483" t="s">
        <v>66</v>
      </c>
      <c r="N37" s="486"/>
      <c r="O37" s="220" t="s">
        <v>63</v>
      </c>
      <c r="P37" s="37"/>
    </row>
    <row r="38" spans="2:16" ht="14.25" customHeight="1">
      <c r="B38" s="25"/>
      <c r="C38" s="450" t="s">
        <v>101</v>
      </c>
      <c r="D38" s="451"/>
      <c r="E38" s="451"/>
      <c r="F38" s="451"/>
      <c r="G38" s="451"/>
      <c r="H38" s="451"/>
      <c r="I38" s="451"/>
      <c r="J38" s="452"/>
      <c r="K38" s="89" t="s">
        <v>104</v>
      </c>
      <c r="L38" s="93">
        <v>0.2</v>
      </c>
      <c r="M38" s="501">
        <v>17649</v>
      </c>
      <c r="N38" s="502"/>
      <c r="O38" s="82">
        <f>+L38*M38</f>
        <v>3529.8</v>
      </c>
      <c r="P38" s="38"/>
    </row>
    <row r="39" spans="2:16" ht="14.25" customHeight="1">
      <c r="B39" s="25"/>
      <c r="C39" s="83" t="s">
        <v>102</v>
      </c>
      <c r="D39" s="84"/>
      <c r="E39" s="84"/>
      <c r="F39" s="84"/>
      <c r="G39" s="84"/>
      <c r="H39" s="84"/>
      <c r="I39" s="84"/>
      <c r="J39" s="85"/>
      <c r="K39" s="235" t="s">
        <v>105</v>
      </c>
      <c r="L39" s="239">
        <v>4.5499999999999999E-2</v>
      </c>
      <c r="M39" s="501">
        <v>84173</v>
      </c>
      <c r="N39" s="502"/>
      <c r="O39" s="82">
        <f t="shared" ref="O39:O40" si="0">+L39*M39</f>
        <v>3829.8714999999997</v>
      </c>
      <c r="P39" s="38"/>
    </row>
    <row r="40" spans="2:16" ht="14.25" customHeight="1">
      <c r="B40" s="25"/>
      <c r="C40" s="83" t="s">
        <v>103</v>
      </c>
      <c r="D40" s="84"/>
      <c r="E40" s="84"/>
      <c r="F40" s="84"/>
      <c r="G40" s="84"/>
      <c r="H40" s="84"/>
      <c r="I40" s="84"/>
      <c r="J40" s="85"/>
      <c r="K40" s="235" t="s">
        <v>105</v>
      </c>
      <c r="L40" s="239">
        <v>0.111</v>
      </c>
      <c r="M40" s="501">
        <v>205732</v>
      </c>
      <c r="N40" s="502"/>
      <c r="O40" s="82">
        <f t="shared" si="0"/>
        <v>22836.252</v>
      </c>
      <c r="P40" s="38"/>
    </row>
    <row r="41" spans="2:16" ht="15" thickBot="1">
      <c r="B41" s="25"/>
      <c r="C41" s="491"/>
      <c r="D41" s="492"/>
      <c r="E41" s="492"/>
      <c r="F41" s="492"/>
      <c r="G41" s="492"/>
      <c r="H41" s="492"/>
      <c r="I41" s="492"/>
      <c r="J41" s="493"/>
      <c r="K41" s="84"/>
      <c r="L41" s="90"/>
      <c r="M41" s="503"/>
      <c r="N41" s="504"/>
      <c r="O41" s="91"/>
      <c r="P41" s="38"/>
    </row>
    <row r="42" spans="2:16" ht="15.75" thickBot="1">
      <c r="B42" s="25"/>
      <c r="C42" s="497" t="s">
        <v>64</v>
      </c>
      <c r="D42" s="498"/>
      <c r="E42" s="498"/>
      <c r="F42" s="498"/>
      <c r="G42" s="498"/>
      <c r="H42" s="498"/>
      <c r="I42" s="498"/>
      <c r="J42" s="498"/>
      <c r="K42" s="498"/>
      <c r="L42" s="498"/>
      <c r="M42" s="498"/>
      <c r="N42" s="499"/>
      <c r="O42" s="92">
        <f>SUM(O38:O41)</f>
        <v>30195.923500000001</v>
      </c>
      <c r="P42" s="38"/>
    </row>
    <row r="43" spans="2:16">
      <c r="B43" s="25"/>
      <c r="C43" s="471" t="s">
        <v>67</v>
      </c>
      <c r="D43" s="472"/>
      <c r="E43" s="472"/>
      <c r="F43" s="472"/>
      <c r="G43" s="472"/>
      <c r="H43" s="472"/>
      <c r="I43" s="472"/>
      <c r="J43" s="472"/>
      <c r="K43" s="472"/>
      <c r="L43" s="472"/>
      <c r="M43" s="472"/>
      <c r="N43" s="472"/>
      <c r="O43" s="473"/>
      <c r="P43" s="36"/>
    </row>
    <row r="44" spans="2:16">
      <c r="B44" s="25"/>
      <c r="C44" s="474"/>
      <c r="D44" s="475"/>
      <c r="E44" s="475"/>
      <c r="F44" s="475"/>
      <c r="G44" s="475"/>
      <c r="H44" s="475"/>
      <c r="I44" s="475"/>
      <c r="J44" s="475"/>
      <c r="K44" s="475"/>
      <c r="L44" s="475"/>
      <c r="M44" s="475"/>
      <c r="N44" s="475"/>
      <c r="O44" s="476"/>
      <c r="P44" s="36"/>
    </row>
    <row r="45" spans="2:16" ht="13.5" thickBot="1">
      <c r="B45" s="25"/>
      <c r="C45" s="477"/>
      <c r="D45" s="478"/>
      <c r="E45" s="478"/>
      <c r="F45" s="478"/>
      <c r="G45" s="478"/>
      <c r="H45" s="478"/>
      <c r="I45" s="478"/>
      <c r="J45" s="478"/>
      <c r="K45" s="478"/>
      <c r="L45" s="478"/>
      <c r="M45" s="478"/>
      <c r="N45" s="478"/>
      <c r="O45" s="479"/>
      <c r="P45" s="36"/>
    </row>
    <row r="46" spans="2:16" ht="30">
      <c r="B46" s="25"/>
      <c r="C46" s="480" t="s">
        <v>68</v>
      </c>
      <c r="D46" s="500"/>
      <c r="E46" s="500"/>
      <c r="F46" s="500"/>
      <c r="G46" s="500"/>
      <c r="H46" s="500"/>
      <c r="I46" s="500"/>
      <c r="J46" s="223" t="s">
        <v>69</v>
      </c>
      <c r="K46" s="224" t="s">
        <v>70</v>
      </c>
      <c r="L46" s="222" t="s">
        <v>71</v>
      </c>
      <c r="M46" s="483" t="s">
        <v>72</v>
      </c>
      <c r="N46" s="486"/>
      <c r="O46" s="220" t="s">
        <v>63</v>
      </c>
      <c r="P46" s="37"/>
    </row>
    <row r="47" spans="2:16" ht="14.25">
      <c r="B47" s="25"/>
      <c r="C47" s="450"/>
      <c r="D47" s="451"/>
      <c r="E47" s="451"/>
      <c r="F47" s="451"/>
      <c r="G47" s="451"/>
      <c r="H47" s="451"/>
      <c r="I47" s="451"/>
      <c r="J47" s="93"/>
      <c r="K47" s="94"/>
      <c r="L47" s="93"/>
      <c r="M47" s="507"/>
      <c r="N47" s="508"/>
      <c r="O47" s="82"/>
      <c r="P47" s="38"/>
    </row>
    <row r="48" spans="2:16" ht="15" thickBot="1">
      <c r="B48" s="25"/>
      <c r="C48" s="491"/>
      <c r="D48" s="492"/>
      <c r="E48" s="492"/>
      <c r="F48" s="492"/>
      <c r="G48" s="492"/>
      <c r="H48" s="492"/>
      <c r="I48" s="492"/>
      <c r="J48" s="95"/>
      <c r="K48" s="96"/>
      <c r="L48" s="95"/>
      <c r="M48" s="503"/>
      <c r="N48" s="504"/>
      <c r="O48" s="97"/>
      <c r="P48" s="38"/>
    </row>
    <row r="49" spans="2:20" ht="15.75" thickBot="1">
      <c r="B49" s="25"/>
      <c r="C49" s="497" t="s">
        <v>64</v>
      </c>
      <c r="D49" s="498"/>
      <c r="E49" s="498"/>
      <c r="F49" s="498"/>
      <c r="G49" s="498"/>
      <c r="H49" s="498"/>
      <c r="I49" s="498"/>
      <c r="J49" s="498"/>
      <c r="K49" s="498"/>
      <c r="L49" s="498"/>
      <c r="M49" s="498"/>
      <c r="N49" s="499"/>
      <c r="O49" s="88"/>
      <c r="P49" s="39"/>
    </row>
    <row r="50" spans="2:20">
      <c r="B50" s="25"/>
      <c r="C50" s="471" t="s">
        <v>73</v>
      </c>
      <c r="D50" s="472"/>
      <c r="E50" s="472"/>
      <c r="F50" s="472"/>
      <c r="G50" s="472"/>
      <c r="H50" s="472"/>
      <c r="I50" s="472"/>
      <c r="J50" s="472"/>
      <c r="K50" s="472"/>
      <c r="L50" s="472"/>
      <c r="M50" s="472"/>
      <c r="N50" s="472"/>
      <c r="O50" s="473"/>
      <c r="P50" s="36"/>
    </row>
    <row r="51" spans="2:20">
      <c r="B51" s="25"/>
      <c r="C51" s="474"/>
      <c r="D51" s="475"/>
      <c r="E51" s="475"/>
      <c r="F51" s="475"/>
      <c r="G51" s="475"/>
      <c r="H51" s="475"/>
      <c r="I51" s="475"/>
      <c r="J51" s="475"/>
      <c r="K51" s="475"/>
      <c r="L51" s="475"/>
      <c r="M51" s="475"/>
      <c r="N51" s="475"/>
      <c r="O51" s="476"/>
      <c r="P51" s="36"/>
    </row>
    <row r="52" spans="2:20" ht="13.5" thickBot="1">
      <c r="B52" s="25"/>
      <c r="C52" s="477"/>
      <c r="D52" s="478"/>
      <c r="E52" s="478"/>
      <c r="F52" s="478"/>
      <c r="G52" s="478"/>
      <c r="H52" s="478"/>
      <c r="I52" s="478"/>
      <c r="J52" s="478"/>
      <c r="K52" s="478"/>
      <c r="L52" s="478"/>
      <c r="M52" s="478"/>
      <c r="N52" s="478"/>
      <c r="O52" s="479"/>
      <c r="P52" s="36"/>
    </row>
    <row r="53" spans="2:20" ht="15">
      <c r="B53" s="25"/>
      <c r="C53" s="480" t="s">
        <v>74</v>
      </c>
      <c r="D53" s="500"/>
      <c r="E53" s="500"/>
      <c r="F53" s="500"/>
      <c r="G53" s="500"/>
      <c r="H53" s="500"/>
      <c r="I53" s="500"/>
      <c r="J53" s="219" t="s">
        <v>75</v>
      </c>
      <c r="K53" s="224" t="s">
        <v>76</v>
      </c>
      <c r="L53" s="223" t="s">
        <v>77</v>
      </c>
      <c r="M53" s="509" t="s">
        <v>62</v>
      </c>
      <c r="N53" s="510"/>
      <c r="O53" s="226" t="s">
        <v>63</v>
      </c>
      <c r="P53" s="40"/>
    </row>
    <row r="54" spans="2:20" ht="14.25">
      <c r="B54" s="25"/>
      <c r="C54" s="99" t="s">
        <v>106</v>
      </c>
      <c r="D54" s="100"/>
      <c r="E54" s="100"/>
      <c r="F54" s="100"/>
      <c r="G54" s="100"/>
      <c r="H54" s="100"/>
      <c r="I54" s="100"/>
      <c r="J54" s="101">
        <f>+L54/K54*100</f>
        <v>56756.75675675676</v>
      </c>
      <c r="K54" s="102">
        <v>185</v>
      </c>
      <c r="L54" s="103">
        <v>105000</v>
      </c>
      <c r="M54" s="505">
        <v>180</v>
      </c>
      <c r="N54" s="506"/>
      <c r="O54" s="104">
        <f>+L54/M54</f>
        <v>583.33333333333337</v>
      </c>
      <c r="P54" s="41"/>
    </row>
    <row r="55" spans="2:20" ht="14.25">
      <c r="B55" s="25"/>
      <c r="C55" s="99" t="s">
        <v>107</v>
      </c>
      <c r="D55" s="100"/>
      <c r="E55" s="100"/>
      <c r="F55" s="100"/>
      <c r="G55" s="100"/>
      <c r="H55" s="100"/>
      <c r="I55" s="100"/>
      <c r="J55" s="101">
        <f>+L55/K55*100</f>
        <v>70000</v>
      </c>
      <c r="K55" s="102">
        <v>185</v>
      </c>
      <c r="L55" s="103">
        <v>129500</v>
      </c>
      <c r="M55" s="505">
        <v>180</v>
      </c>
      <c r="N55" s="506"/>
      <c r="O55" s="104">
        <f>+L55/M55</f>
        <v>719.44444444444446</v>
      </c>
      <c r="P55" s="41"/>
    </row>
    <row r="56" spans="2:20" ht="14.25">
      <c r="B56" s="25"/>
      <c r="C56" s="99"/>
      <c r="D56" s="100"/>
      <c r="E56" s="100"/>
      <c r="F56" s="100"/>
      <c r="G56" s="100"/>
      <c r="H56" s="100"/>
      <c r="I56" s="100"/>
      <c r="J56" s="101"/>
      <c r="K56" s="102"/>
      <c r="L56" s="103"/>
      <c r="M56" s="507"/>
      <c r="N56" s="508"/>
      <c r="O56" s="104"/>
      <c r="P56" s="41"/>
    </row>
    <row r="57" spans="2:20" ht="15" thickBot="1">
      <c r="B57" s="25"/>
      <c r="C57" s="491"/>
      <c r="D57" s="492"/>
      <c r="E57" s="492"/>
      <c r="F57" s="492"/>
      <c r="G57" s="492"/>
      <c r="H57" s="492"/>
      <c r="I57" s="492"/>
      <c r="J57" s="95"/>
      <c r="K57" s="96"/>
      <c r="L57" s="95"/>
      <c r="M57" s="503"/>
      <c r="N57" s="504"/>
      <c r="O57" s="97"/>
      <c r="P57" s="38"/>
    </row>
    <row r="58" spans="2:20" ht="15.75" thickBot="1">
      <c r="B58" s="25"/>
      <c r="C58" s="497" t="s">
        <v>64</v>
      </c>
      <c r="D58" s="498"/>
      <c r="E58" s="498"/>
      <c r="F58" s="498"/>
      <c r="G58" s="498"/>
      <c r="H58" s="498"/>
      <c r="I58" s="498"/>
      <c r="J58" s="498"/>
      <c r="K58" s="498"/>
      <c r="L58" s="498"/>
      <c r="M58" s="498"/>
      <c r="N58" s="499"/>
      <c r="O58" s="92">
        <f>SUM(O54:O57)</f>
        <v>1302.7777777777778</v>
      </c>
      <c r="P58" s="38"/>
    </row>
    <row r="59" spans="2:20" ht="15" thickBot="1">
      <c r="B59" s="25"/>
      <c r="C59" s="77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78"/>
      <c r="P59" s="26"/>
    </row>
    <row r="60" spans="2:20" ht="15.75" thickBot="1">
      <c r="B60" s="25"/>
      <c r="C60" s="513" t="s">
        <v>78</v>
      </c>
      <c r="D60" s="514"/>
      <c r="E60" s="514"/>
      <c r="F60" s="514"/>
      <c r="G60" s="514"/>
      <c r="H60" s="514"/>
      <c r="I60" s="514"/>
      <c r="J60" s="514"/>
      <c r="K60" s="514"/>
      <c r="L60" s="514"/>
      <c r="M60" s="514"/>
      <c r="N60" s="515"/>
      <c r="O60" s="105">
        <f>+O33+O42+O58</f>
        <v>33986.921277777779</v>
      </c>
      <c r="P60" s="42"/>
      <c r="T60" s="240"/>
    </row>
    <row r="61" spans="2:20">
      <c r="B61" s="25"/>
      <c r="C61" s="471" t="s">
        <v>79</v>
      </c>
      <c r="D61" s="472"/>
      <c r="E61" s="472"/>
      <c r="F61" s="472"/>
      <c r="G61" s="472"/>
      <c r="H61" s="472"/>
      <c r="I61" s="472"/>
      <c r="J61" s="472"/>
      <c r="K61" s="472"/>
      <c r="L61" s="472"/>
      <c r="M61" s="472"/>
      <c r="N61" s="472"/>
      <c r="O61" s="473"/>
      <c r="P61" s="36"/>
    </row>
    <row r="62" spans="2:20">
      <c r="B62" s="25"/>
      <c r="C62" s="474"/>
      <c r="D62" s="475"/>
      <c r="E62" s="475"/>
      <c r="F62" s="475"/>
      <c r="G62" s="475"/>
      <c r="H62" s="475"/>
      <c r="I62" s="475"/>
      <c r="J62" s="475"/>
      <c r="K62" s="475"/>
      <c r="L62" s="475"/>
      <c r="M62" s="475"/>
      <c r="N62" s="475"/>
      <c r="O62" s="476"/>
      <c r="P62" s="36"/>
    </row>
    <row r="63" spans="2:20" ht="13.5" thickBot="1">
      <c r="B63" s="25"/>
      <c r="C63" s="477"/>
      <c r="D63" s="478"/>
      <c r="E63" s="478"/>
      <c r="F63" s="478"/>
      <c r="G63" s="478"/>
      <c r="H63" s="478"/>
      <c r="I63" s="478"/>
      <c r="J63" s="478"/>
      <c r="K63" s="478"/>
      <c r="L63" s="478"/>
      <c r="M63" s="478"/>
      <c r="N63" s="478"/>
      <c r="O63" s="479"/>
      <c r="P63" s="36"/>
    </row>
    <row r="64" spans="2:20" ht="15">
      <c r="B64" s="25"/>
      <c r="C64" s="480" t="s">
        <v>80</v>
      </c>
      <c r="D64" s="500"/>
      <c r="E64" s="500"/>
      <c r="F64" s="500"/>
      <c r="G64" s="500"/>
      <c r="H64" s="500"/>
      <c r="I64" s="500"/>
      <c r="J64" s="221"/>
      <c r="K64" s="225"/>
      <c r="L64" s="223" t="s">
        <v>81</v>
      </c>
      <c r="M64" s="509" t="s">
        <v>82</v>
      </c>
      <c r="N64" s="510"/>
      <c r="O64" s="98"/>
      <c r="P64" s="40"/>
    </row>
    <row r="65" spans="2:16" ht="14.25">
      <c r="B65" s="25"/>
      <c r="C65" s="450" t="s">
        <v>83</v>
      </c>
      <c r="D65" s="451"/>
      <c r="E65" s="451"/>
      <c r="F65" s="451"/>
      <c r="G65" s="451"/>
      <c r="H65" s="451"/>
      <c r="I65" s="451"/>
      <c r="J65" s="106"/>
      <c r="K65" s="107"/>
      <c r="L65" s="108">
        <f>+'PRESUPUESTO OFICIAL (Entidad)'!K44</f>
        <v>0.2</v>
      </c>
      <c r="M65" s="516">
        <f>+L65*$O$60</f>
        <v>6797.3842555555566</v>
      </c>
      <c r="N65" s="517"/>
      <c r="O65" s="109"/>
      <c r="P65" s="43"/>
    </row>
    <row r="66" spans="2:16" ht="14.25">
      <c r="B66" s="25"/>
      <c r="C66" s="83" t="s">
        <v>84</v>
      </c>
      <c r="D66" s="84"/>
      <c r="E66" s="84"/>
      <c r="F66" s="84"/>
      <c r="G66" s="84"/>
      <c r="H66" s="84"/>
      <c r="I66" s="84"/>
      <c r="J66" s="106"/>
      <c r="K66" s="107"/>
      <c r="L66" s="108">
        <f>+'PRESUPUESTO OFICIAL (Entidad)'!K45</f>
        <v>0.05</v>
      </c>
      <c r="M66" s="516">
        <f>+L66*$O$60</f>
        <v>1699.3460638888891</v>
      </c>
      <c r="N66" s="517"/>
      <c r="O66" s="109"/>
      <c r="P66" s="43"/>
    </row>
    <row r="67" spans="2:16" ht="15" thickBot="1">
      <c r="B67" s="25"/>
      <c r="C67" s="71" t="s">
        <v>85</v>
      </c>
      <c r="D67" s="72"/>
      <c r="E67" s="72"/>
      <c r="F67" s="72"/>
      <c r="G67" s="72"/>
      <c r="H67" s="72"/>
      <c r="I67" s="72"/>
      <c r="J67" s="110"/>
      <c r="K67" s="111"/>
      <c r="L67" s="108">
        <f>+'PRESUPUESTO OFICIAL (Entidad)'!K46</f>
        <v>0.05</v>
      </c>
      <c r="M67" s="511">
        <f>+L67*$O$60</f>
        <v>1699.3460638888891</v>
      </c>
      <c r="N67" s="512"/>
      <c r="O67" s="109"/>
      <c r="P67" s="43"/>
    </row>
    <row r="68" spans="2:16" ht="15.75" thickBot="1">
      <c r="B68" s="25"/>
      <c r="C68" s="497" t="s">
        <v>64</v>
      </c>
      <c r="D68" s="498"/>
      <c r="E68" s="498"/>
      <c r="F68" s="498"/>
      <c r="G68" s="498"/>
      <c r="H68" s="498"/>
      <c r="I68" s="498"/>
      <c r="J68" s="498"/>
      <c r="K68" s="498"/>
      <c r="L68" s="498"/>
      <c r="M68" s="498"/>
      <c r="N68" s="499"/>
      <c r="O68" s="112">
        <f>SUM(M65:N67)</f>
        <v>10196.076383333337</v>
      </c>
      <c r="P68" s="44"/>
    </row>
    <row r="69" spans="2:16" ht="15" thickBot="1">
      <c r="B69" s="25"/>
      <c r="C69" s="77"/>
      <c r="D69" s="52"/>
      <c r="E69" s="52"/>
      <c r="F69" s="52"/>
      <c r="G69" s="52"/>
      <c r="H69" s="52"/>
      <c r="I69" s="52"/>
      <c r="J69" s="52"/>
      <c r="K69" s="52"/>
      <c r="L69" s="52"/>
      <c r="M69" s="52"/>
      <c r="N69" s="52"/>
      <c r="O69" s="78"/>
      <c r="P69" s="26"/>
    </row>
    <row r="70" spans="2:16" ht="15.75" thickBot="1">
      <c r="B70" s="25"/>
      <c r="C70" s="513" t="s">
        <v>86</v>
      </c>
      <c r="D70" s="514"/>
      <c r="E70" s="514"/>
      <c r="F70" s="514"/>
      <c r="G70" s="514"/>
      <c r="H70" s="514"/>
      <c r="I70" s="514"/>
      <c r="J70" s="514"/>
      <c r="K70" s="514"/>
      <c r="L70" s="514"/>
      <c r="M70" s="514"/>
      <c r="N70" s="515"/>
      <c r="O70" s="113">
        <f>+O60+O68</f>
        <v>44182.99766111112</v>
      </c>
      <c r="P70" s="44"/>
    </row>
    <row r="71" spans="2:16" ht="14.25">
      <c r="B71" s="25"/>
      <c r="C71" s="74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6"/>
      <c r="P71" s="26"/>
    </row>
    <row r="72" spans="2:16" ht="14.25">
      <c r="B72" s="25"/>
      <c r="C72" s="77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78"/>
      <c r="P72" s="26"/>
    </row>
    <row r="73" spans="2:16" ht="14.25">
      <c r="B73" s="25"/>
      <c r="C73" s="77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78"/>
      <c r="P73" s="26"/>
    </row>
    <row r="74" spans="2:16" ht="14.25">
      <c r="B74" s="25"/>
      <c r="C74" s="77"/>
      <c r="D74" s="52"/>
      <c r="E74" s="52"/>
      <c r="F74" s="52"/>
      <c r="G74" s="52"/>
      <c r="H74" s="114" t="s">
        <v>87</v>
      </c>
      <c r="I74" s="114"/>
      <c r="J74" s="114"/>
      <c r="K74" s="114"/>
      <c r="L74" s="52"/>
      <c r="M74" s="52"/>
      <c r="N74" s="52"/>
      <c r="O74" s="78"/>
      <c r="P74" s="26"/>
    </row>
    <row r="75" spans="2:16" ht="15">
      <c r="B75" s="25"/>
      <c r="C75" s="77"/>
      <c r="D75" s="52"/>
      <c r="E75" s="52"/>
      <c r="F75" s="52"/>
      <c r="G75" s="52"/>
      <c r="H75" s="114" t="s">
        <v>88</v>
      </c>
      <c r="I75" s="52"/>
      <c r="J75" s="52"/>
      <c r="K75" s="52"/>
      <c r="L75" s="52"/>
      <c r="M75" s="52"/>
      <c r="N75" s="52"/>
      <c r="O75" s="78"/>
      <c r="P75" s="45"/>
    </row>
    <row r="76" spans="2:16" ht="15">
      <c r="B76" s="25"/>
      <c r="C76" s="77"/>
      <c r="D76" s="52"/>
      <c r="E76" s="52"/>
      <c r="F76" s="52"/>
      <c r="G76" s="52"/>
      <c r="H76" s="114" t="s">
        <v>89</v>
      </c>
      <c r="I76" s="52"/>
      <c r="J76" s="52"/>
      <c r="K76" s="52"/>
      <c r="L76" s="52"/>
      <c r="M76" s="52"/>
      <c r="N76" s="52"/>
      <c r="O76" s="78"/>
      <c r="P76" s="45"/>
    </row>
    <row r="77" spans="2:16" ht="14.25">
      <c r="B77" s="25"/>
      <c r="C77" s="62"/>
      <c r="D77" s="115"/>
      <c r="E77" s="115"/>
      <c r="F77" s="115"/>
      <c r="G77" s="115"/>
      <c r="H77" s="114" t="s">
        <v>90</v>
      </c>
      <c r="I77" s="115"/>
      <c r="J77" s="115"/>
      <c r="K77" s="115"/>
      <c r="L77" s="115"/>
      <c r="M77" s="115"/>
      <c r="N77" s="115"/>
      <c r="O77" s="116"/>
      <c r="P77" s="46"/>
    </row>
    <row r="78" spans="2:16" ht="14.25">
      <c r="B78" s="25"/>
      <c r="C78" s="77"/>
      <c r="D78" s="52"/>
      <c r="E78" s="52"/>
      <c r="F78" s="52"/>
      <c r="G78" s="52"/>
      <c r="H78" s="52" t="s">
        <v>91</v>
      </c>
      <c r="I78" s="52"/>
      <c r="J78" s="52"/>
      <c r="K78" s="52"/>
      <c r="L78" s="52"/>
      <c r="M78" s="52"/>
      <c r="N78" s="52"/>
      <c r="O78" s="78"/>
      <c r="P78" s="26"/>
    </row>
    <row r="79" spans="2:16" ht="15">
      <c r="B79" s="25"/>
      <c r="C79" s="117" t="s">
        <v>92</v>
      </c>
      <c r="D79" s="118"/>
      <c r="E79" s="118"/>
      <c r="F79" s="118"/>
      <c r="G79" s="118"/>
      <c r="H79" s="118"/>
      <c r="I79" s="118"/>
      <c r="J79" s="118"/>
      <c r="K79" s="118"/>
      <c r="L79" s="118"/>
      <c r="M79" s="118"/>
      <c r="N79" s="118"/>
      <c r="O79" s="119"/>
      <c r="P79" s="26"/>
    </row>
    <row r="80" spans="2:16" ht="14.25">
      <c r="B80" s="25"/>
      <c r="C80" s="524"/>
      <c r="D80" s="525"/>
      <c r="E80" s="525"/>
      <c r="F80" s="525"/>
      <c r="G80" s="525"/>
      <c r="H80" s="525"/>
      <c r="I80" s="525"/>
      <c r="J80" s="525"/>
      <c r="K80" s="525"/>
      <c r="L80" s="525"/>
      <c r="M80" s="525"/>
      <c r="N80" s="525"/>
      <c r="O80" s="526"/>
      <c r="P80" s="46"/>
    </row>
    <row r="81" spans="2:16" ht="14.25">
      <c r="B81" s="25"/>
      <c r="C81" s="524"/>
      <c r="D81" s="525"/>
      <c r="E81" s="525"/>
      <c r="F81" s="525"/>
      <c r="G81" s="525"/>
      <c r="H81" s="525"/>
      <c r="I81" s="525"/>
      <c r="J81" s="525"/>
      <c r="K81" s="525"/>
      <c r="L81" s="525"/>
      <c r="M81" s="525"/>
      <c r="N81" s="525"/>
      <c r="O81" s="526"/>
      <c r="P81" s="46"/>
    </row>
    <row r="82" spans="2:16" ht="14.25">
      <c r="B82" s="25"/>
      <c r="C82" s="62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6"/>
      <c r="P82" s="46"/>
    </row>
    <row r="83" spans="2:16" ht="15">
      <c r="B83" s="25"/>
      <c r="C83" s="120" t="s">
        <v>93</v>
      </c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6"/>
      <c r="P83" s="46"/>
    </row>
    <row r="84" spans="2:16" ht="12.75" customHeight="1">
      <c r="B84" s="25"/>
      <c r="C84" s="527" t="s">
        <v>94</v>
      </c>
      <c r="D84" s="528"/>
      <c r="E84" s="528"/>
      <c r="F84" s="528"/>
      <c r="G84" s="528"/>
      <c r="H84" s="528"/>
      <c r="I84" s="528"/>
      <c r="J84" s="528"/>
      <c r="K84" s="528"/>
      <c r="L84" s="528"/>
      <c r="M84" s="528"/>
      <c r="N84" s="528"/>
      <c r="O84" s="529"/>
      <c r="P84" s="47"/>
    </row>
    <row r="85" spans="2:16" ht="28.5" customHeight="1">
      <c r="B85" s="25"/>
      <c r="C85" s="527"/>
      <c r="D85" s="528"/>
      <c r="E85" s="528"/>
      <c r="F85" s="528"/>
      <c r="G85" s="528"/>
      <c r="H85" s="528"/>
      <c r="I85" s="528"/>
      <c r="J85" s="528"/>
      <c r="K85" s="528"/>
      <c r="L85" s="528"/>
      <c r="M85" s="528"/>
      <c r="N85" s="528"/>
      <c r="O85" s="529"/>
      <c r="P85" s="47"/>
    </row>
    <row r="86" spans="2:16" ht="12.95" customHeight="1">
      <c r="B86" s="25"/>
      <c r="C86" s="530" t="s">
        <v>95</v>
      </c>
      <c r="D86" s="531"/>
      <c r="E86" s="531"/>
      <c r="F86" s="531"/>
      <c r="G86" s="531"/>
      <c r="H86" s="531"/>
      <c r="I86" s="531"/>
      <c r="J86" s="531"/>
      <c r="K86" s="531"/>
      <c r="L86" s="531"/>
      <c r="M86" s="531"/>
      <c r="N86" s="531"/>
      <c r="O86" s="532"/>
      <c r="P86" s="47"/>
    </row>
    <row r="87" spans="2:16" ht="32.25" customHeight="1">
      <c r="B87" s="25"/>
      <c r="C87" s="530"/>
      <c r="D87" s="531"/>
      <c r="E87" s="531"/>
      <c r="F87" s="531"/>
      <c r="G87" s="531"/>
      <c r="H87" s="531"/>
      <c r="I87" s="531"/>
      <c r="J87" s="531"/>
      <c r="K87" s="531"/>
      <c r="L87" s="531"/>
      <c r="M87" s="531"/>
      <c r="N87" s="531"/>
      <c r="O87" s="532"/>
      <c r="P87" s="47"/>
    </row>
    <row r="88" spans="2:16" ht="14.25">
      <c r="B88" s="25"/>
      <c r="C88" s="62"/>
      <c r="D88" s="115"/>
      <c r="E88" s="115"/>
      <c r="F88" s="115"/>
      <c r="G88" s="115"/>
      <c r="H88" s="115"/>
      <c r="I88" s="115"/>
      <c r="J88" s="115"/>
      <c r="K88" s="115"/>
      <c r="L88" s="115"/>
      <c r="M88" s="115"/>
      <c r="N88" s="115"/>
      <c r="O88" s="116"/>
      <c r="P88" s="46"/>
    </row>
    <row r="89" spans="2:16" ht="14.25">
      <c r="B89" s="25"/>
      <c r="C89" s="77"/>
      <c r="D89" s="52"/>
      <c r="E89" s="52"/>
      <c r="F89" s="52"/>
      <c r="G89" s="52"/>
      <c r="H89" s="114" t="s">
        <v>87</v>
      </c>
      <c r="I89" s="52"/>
      <c r="J89" s="52"/>
      <c r="K89" s="52"/>
      <c r="L89" s="52"/>
      <c r="M89" s="52"/>
      <c r="N89" s="52"/>
      <c r="O89" s="78"/>
      <c r="P89" s="26"/>
    </row>
    <row r="90" spans="2:16" ht="14.25">
      <c r="B90" s="25"/>
      <c r="C90" s="77"/>
      <c r="D90" s="52"/>
      <c r="E90" s="52"/>
      <c r="F90" s="52"/>
      <c r="G90" s="52"/>
      <c r="H90" s="52" t="s">
        <v>88</v>
      </c>
      <c r="I90" s="84"/>
      <c r="J90" s="84"/>
      <c r="K90" s="84"/>
      <c r="L90" s="52"/>
      <c r="M90" s="52"/>
      <c r="N90" s="52"/>
      <c r="O90" s="78"/>
      <c r="P90" s="26"/>
    </row>
    <row r="91" spans="2:16" ht="14.25">
      <c r="B91" s="25"/>
      <c r="C91" s="77"/>
      <c r="D91" s="52"/>
      <c r="E91" s="52"/>
      <c r="F91" s="52"/>
      <c r="G91" s="52"/>
      <c r="H91" s="52" t="s">
        <v>96</v>
      </c>
      <c r="I91" s="121"/>
      <c r="J91" s="121"/>
      <c r="K91" s="121"/>
      <c r="L91" s="52"/>
      <c r="M91" s="52"/>
      <c r="N91" s="52"/>
      <c r="O91" s="78"/>
      <c r="P91" s="26"/>
    </row>
    <row r="92" spans="2:16" ht="14.25">
      <c r="B92" s="25"/>
      <c r="C92" s="122"/>
      <c r="D92" s="115"/>
      <c r="E92" s="115"/>
      <c r="F92" s="115"/>
      <c r="G92" s="115"/>
      <c r="H92" s="52" t="s">
        <v>90</v>
      </c>
      <c r="I92" s="52"/>
      <c r="J92" s="52"/>
      <c r="K92" s="52"/>
      <c r="L92" s="115"/>
      <c r="M92" s="115"/>
      <c r="N92" s="115"/>
      <c r="O92" s="116"/>
      <c r="P92" s="46"/>
    </row>
    <row r="93" spans="2:16" ht="17.25" customHeight="1">
      <c r="B93" s="25"/>
      <c r="C93" s="122"/>
      <c r="D93" s="121"/>
      <c r="E93" s="121"/>
      <c r="F93" s="52"/>
      <c r="G93" s="52"/>
      <c r="H93" s="52"/>
      <c r="I93" s="52"/>
      <c r="J93" s="52"/>
      <c r="K93" s="518"/>
      <c r="L93" s="518"/>
      <c r="M93" s="518"/>
      <c r="N93" s="518"/>
      <c r="O93" s="519"/>
      <c r="P93" s="48"/>
    </row>
    <row r="94" spans="2:16" ht="18.75" customHeight="1" thickBot="1">
      <c r="B94" s="25"/>
      <c r="C94" s="522"/>
      <c r="D94" s="523"/>
      <c r="E94" s="523"/>
      <c r="F94" s="96"/>
      <c r="G94" s="96"/>
      <c r="H94" s="96"/>
      <c r="I94" s="96"/>
      <c r="J94" s="96"/>
      <c r="K94" s="520"/>
      <c r="L94" s="520"/>
      <c r="M94" s="520"/>
      <c r="N94" s="520"/>
      <c r="O94" s="521"/>
      <c r="P94" s="48"/>
    </row>
    <row r="95" spans="2:16" ht="13.5" thickBot="1">
      <c r="B95" s="49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1"/>
    </row>
    <row r="96" spans="2:16" ht="13.5" thickTop="1"/>
  </sheetData>
  <mergeCells count="81">
    <mergeCell ref="K93:O94"/>
    <mergeCell ref="C94:E94"/>
    <mergeCell ref="C68:N68"/>
    <mergeCell ref="C70:N70"/>
    <mergeCell ref="C80:O80"/>
    <mergeCell ref="C81:O81"/>
    <mergeCell ref="C84:O85"/>
    <mergeCell ref="C86:O87"/>
    <mergeCell ref="M67:N67"/>
    <mergeCell ref="M56:N56"/>
    <mergeCell ref="C57:I57"/>
    <mergeCell ref="M57:N57"/>
    <mergeCell ref="C58:N58"/>
    <mergeCell ref="C60:N60"/>
    <mergeCell ref="C61:O63"/>
    <mergeCell ref="C64:I64"/>
    <mergeCell ref="M64:N64"/>
    <mergeCell ref="C65:I65"/>
    <mergeCell ref="M65:N65"/>
    <mergeCell ref="M66:N66"/>
    <mergeCell ref="M55:N55"/>
    <mergeCell ref="C46:I46"/>
    <mergeCell ref="M46:N46"/>
    <mergeCell ref="C47:I47"/>
    <mergeCell ref="M47:N47"/>
    <mergeCell ref="C48:I48"/>
    <mergeCell ref="M48:N48"/>
    <mergeCell ref="C49:N49"/>
    <mergeCell ref="C50:O52"/>
    <mergeCell ref="C53:I53"/>
    <mergeCell ref="M53:N53"/>
    <mergeCell ref="M54:N54"/>
    <mergeCell ref="C43:O45"/>
    <mergeCell ref="C33:N33"/>
    <mergeCell ref="C34:O36"/>
    <mergeCell ref="C37:J37"/>
    <mergeCell ref="M37:N37"/>
    <mergeCell ref="C38:J38"/>
    <mergeCell ref="M38:N38"/>
    <mergeCell ref="M39:N39"/>
    <mergeCell ref="M40:N40"/>
    <mergeCell ref="C41:J41"/>
    <mergeCell ref="M41:N41"/>
    <mergeCell ref="C42:N42"/>
    <mergeCell ref="C31:G31"/>
    <mergeCell ref="M31:N31"/>
    <mergeCell ref="C32:G32"/>
    <mergeCell ref="H32:I32"/>
    <mergeCell ref="J32:K32"/>
    <mergeCell ref="M32:N32"/>
    <mergeCell ref="C30:G30"/>
    <mergeCell ref="H30:I30"/>
    <mergeCell ref="J30:K30"/>
    <mergeCell ref="M30:N30"/>
    <mergeCell ref="C18:F18"/>
    <mergeCell ref="C22:O22"/>
    <mergeCell ref="D24:L24"/>
    <mergeCell ref="M24:N24"/>
    <mergeCell ref="D25:L25"/>
    <mergeCell ref="M25:N25"/>
    <mergeCell ref="C26:O28"/>
    <mergeCell ref="C29:G29"/>
    <mergeCell ref="H29:I29"/>
    <mergeCell ref="J29:K29"/>
    <mergeCell ref="M29:N29"/>
    <mergeCell ref="C3:F3"/>
    <mergeCell ref="C6:O6"/>
    <mergeCell ref="C8:C14"/>
    <mergeCell ref="D8:K8"/>
    <mergeCell ref="L8:O9"/>
    <mergeCell ref="D9:K9"/>
    <mergeCell ref="D10:K10"/>
    <mergeCell ref="L10:L11"/>
    <mergeCell ref="M10:O11"/>
    <mergeCell ref="D11:K11"/>
    <mergeCell ref="D12:K13"/>
    <mergeCell ref="L12:L14"/>
    <mergeCell ref="M12:M14"/>
    <mergeCell ref="N12:N14"/>
    <mergeCell ref="O12:O14"/>
    <mergeCell ref="D14:K14"/>
  </mergeCells>
  <printOptions horizontalCentered="1" verticalCentered="1"/>
  <pageMargins left="0.11811023622047245" right="0.11811023622047245" top="0.15748031496062992" bottom="0.15748031496062992" header="0" footer="0"/>
  <pageSetup scale="53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>
    <pageSetUpPr fitToPage="1"/>
  </sheetPr>
  <dimension ref="A1:M50"/>
  <sheetViews>
    <sheetView showGridLines="0" view="pageBreakPreview" topLeftCell="A4" zoomScale="70" zoomScaleNormal="100" zoomScaleSheetLayoutView="70" zoomScalePageLayoutView="55" workbookViewId="0">
      <selection activeCell="C2" sqref="C2"/>
    </sheetView>
  </sheetViews>
  <sheetFormatPr baseColWidth="10" defaultColWidth="11.42578125" defaultRowHeight="16.5"/>
  <cols>
    <col min="1" max="2" width="3.42578125" style="1" customWidth="1"/>
    <col min="3" max="3" width="5.140625" style="1" customWidth="1"/>
    <col min="4" max="4" width="15.28515625" style="1" customWidth="1"/>
    <col min="5" max="5" width="16.140625" style="2" customWidth="1"/>
    <col min="6" max="6" width="17.5703125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2" width="3.28515625" style="1" customWidth="1"/>
    <col min="13" max="13" width="2.7109375" style="1" customWidth="1"/>
    <col min="14" max="16384" width="11.42578125" style="1"/>
  </cols>
  <sheetData>
    <row r="1" spans="1:13" ht="17.25" thickBot="1">
      <c r="A1" s="5"/>
      <c r="B1" s="5"/>
      <c r="C1" s="5"/>
      <c r="D1" s="5"/>
      <c r="E1" s="6"/>
      <c r="F1" s="5"/>
      <c r="G1" s="5"/>
      <c r="H1" s="5"/>
      <c r="I1" s="5"/>
      <c r="J1" s="5"/>
      <c r="K1" s="5"/>
      <c r="L1" s="5"/>
      <c r="M1" s="5"/>
    </row>
    <row r="2" spans="1:13" ht="17.25" thickTop="1">
      <c r="A2" s="5"/>
      <c r="B2" s="7"/>
      <c r="C2" s="227"/>
      <c r="D2" s="227"/>
      <c r="E2" s="228"/>
      <c r="F2" s="227"/>
      <c r="G2" s="227"/>
      <c r="H2" s="227"/>
      <c r="I2" s="227"/>
      <c r="J2" s="227"/>
      <c r="K2" s="227"/>
      <c r="L2" s="8"/>
      <c r="M2" s="5"/>
    </row>
    <row r="3" spans="1:13" ht="27" customHeight="1">
      <c r="A3" s="5"/>
      <c r="B3" s="9"/>
      <c r="C3" s="363" t="s">
        <v>0</v>
      </c>
      <c r="D3" s="363"/>
      <c r="E3" s="363"/>
      <c r="F3" s="363"/>
      <c r="G3" s="5"/>
      <c r="H3" s="5"/>
      <c r="I3" s="5"/>
      <c r="J3" s="5"/>
      <c r="K3" s="5"/>
      <c r="L3" s="10"/>
      <c r="M3" s="5"/>
    </row>
    <row r="4" spans="1:13">
      <c r="A4" s="5"/>
      <c r="B4" s="9"/>
      <c r="C4" s="199" t="s">
        <v>1</v>
      </c>
      <c r="D4" s="200" t="s">
        <v>2</v>
      </c>
      <c r="E4" s="199" t="s">
        <v>3</v>
      </c>
      <c r="F4" s="200">
        <v>2</v>
      </c>
      <c r="G4" s="5"/>
      <c r="H4" s="5"/>
      <c r="I4" s="5"/>
      <c r="J4" s="5"/>
      <c r="K4" s="5"/>
      <c r="L4" s="10"/>
      <c r="M4" s="5"/>
    </row>
    <row r="5" spans="1:13">
      <c r="A5" s="5"/>
      <c r="B5" s="9"/>
      <c r="C5" s="365" t="s">
        <v>4</v>
      </c>
      <c r="D5" s="365"/>
      <c r="E5" s="365"/>
      <c r="F5" s="365"/>
      <c r="G5" s="365"/>
      <c r="H5" s="365"/>
      <c r="I5" s="365"/>
      <c r="J5" s="365"/>
      <c r="K5" s="365"/>
      <c r="L5" s="10"/>
      <c r="M5" s="5"/>
    </row>
    <row r="6" spans="1:13" ht="17.25" thickBot="1">
      <c r="A6" s="5"/>
      <c r="B6" s="9"/>
      <c r="C6" s="364" t="s">
        <v>127</v>
      </c>
      <c r="D6" s="364"/>
      <c r="E6" s="364"/>
      <c r="F6" s="364"/>
      <c r="G6" s="364"/>
      <c r="H6" s="364"/>
      <c r="I6" s="364"/>
      <c r="J6" s="364"/>
      <c r="K6" s="364"/>
      <c r="L6" s="10"/>
      <c r="M6" s="5"/>
    </row>
    <row r="7" spans="1:13" s="20" customFormat="1">
      <c r="A7" s="19"/>
      <c r="B7" s="214"/>
      <c r="C7" s="366" t="s">
        <v>5</v>
      </c>
      <c r="D7" s="367"/>
      <c r="E7" s="367"/>
      <c r="F7" s="367"/>
      <c r="G7" s="367"/>
      <c r="H7" s="367"/>
      <c r="I7" s="367"/>
      <c r="J7" s="367"/>
      <c r="K7" s="368"/>
      <c r="L7" s="21"/>
      <c r="M7" s="19"/>
    </row>
    <row r="8" spans="1:13" ht="87.75" customHeight="1">
      <c r="A8" s="5"/>
      <c r="B8" s="215"/>
      <c r="C8" s="369"/>
      <c r="D8" s="370"/>
      <c r="E8" s="370"/>
      <c r="F8" s="370"/>
      <c r="G8" s="370"/>
      <c r="H8" s="370"/>
      <c r="I8" s="370"/>
      <c r="J8" s="370"/>
      <c r="K8" s="371"/>
      <c r="L8" s="10"/>
      <c r="M8" s="5"/>
    </row>
    <row r="9" spans="1:13" ht="34.5" customHeight="1">
      <c r="A9" s="5"/>
      <c r="B9" s="215"/>
      <c r="C9" s="372" t="s">
        <v>6</v>
      </c>
      <c r="D9" s="373"/>
      <c r="E9" s="373"/>
      <c r="F9" s="373"/>
      <c r="G9" s="373"/>
      <c r="H9" s="373"/>
      <c r="I9" s="373"/>
      <c r="J9" s="373"/>
      <c r="K9" s="374"/>
      <c r="L9" s="10"/>
      <c r="M9" s="5"/>
    </row>
    <row r="10" spans="1:13" ht="30" customHeight="1" thickBot="1">
      <c r="A10" s="5"/>
      <c r="B10" s="9"/>
      <c r="C10" s="377"/>
      <c r="D10" s="378"/>
      <c r="E10" s="378"/>
      <c r="F10" s="378"/>
      <c r="G10" s="378"/>
      <c r="H10" s="378"/>
      <c r="I10" s="378"/>
      <c r="J10" s="378"/>
      <c r="K10" s="379"/>
      <c r="L10" s="10"/>
      <c r="M10" s="5"/>
    </row>
    <row r="11" spans="1:13" ht="30" customHeight="1">
      <c r="A11" s="5"/>
      <c r="B11" s="9"/>
      <c r="C11" s="393" t="s">
        <v>7</v>
      </c>
      <c r="D11" s="387" t="s">
        <v>8</v>
      </c>
      <c r="E11" s="395" t="s">
        <v>9</v>
      </c>
      <c r="F11" s="396"/>
      <c r="G11" s="387" t="s">
        <v>10</v>
      </c>
      <c r="H11" s="387" t="s">
        <v>11</v>
      </c>
      <c r="I11" s="387" t="s">
        <v>12</v>
      </c>
      <c r="J11" s="389" t="s">
        <v>13</v>
      </c>
      <c r="K11" s="391" t="s">
        <v>14</v>
      </c>
      <c r="L11" s="10"/>
      <c r="M11" s="5"/>
    </row>
    <row r="12" spans="1:13" ht="30" customHeight="1" thickBot="1">
      <c r="A12" s="5"/>
      <c r="B12" s="9"/>
      <c r="C12" s="394"/>
      <c r="D12" s="388"/>
      <c r="E12" s="125" t="s">
        <v>15</v>
      </c>
      <c r="F12" s="216" t="s">
        <v>16</v>
      </c>
      <c r="G12" s="388"/>
      <c r="H12" s="388"/>
      <c r="I12" s="388"/>
      <c r="J12" s="390"/>
      <c r="K12" s="392"/>
      <c r="L12" s="10"/>
      <c r="M12" s="5"/>
    </row>
    <row r="13" spans="1:13" ht="30" customHeight="1" thickBot="1">
      <c r="A13" s="5"/>
      <c r="B13" s="9"/>
      <c r="C13" s="126" t="s">
        <v>124</v>
      </c>
      <c r="D13" s="127"/>
      <c r="E13" s="127"/>
      <c r="F13" s="127"/>
      <c r="G13" s="127"/>
      <c r="H13" s="127"/>
      <c r="I13" s="127"/>
      <c r="J13" s="127"/>
      <c r="K13" s="249"/>
      <c r="L13" s="10"/>
      <c r="M13" s="5"/>
    </row>
    <row r="14" spans="1:13" ht="30" customHeight="1">
      <c r="A14" s="5"/>
      <c r="B14" s="9"/>
      <c r="C14" s="129">
        <v>1</v>
      </c>
      <c r="D14" s="130"/>
      <c r="E14" s="130"/>
      <c r="F14" s="130"/>
      <c r="G14" s="131" t="s">
        <v>117</v>
      </c>
      <c r="H14" s="243" t="s">
        <v>97</v>
      </c>
      <c r="I14" s="247">
        <v>500</v>
      </c>
      <c r="J14" s="245">
        <v>40000</v>
      </c>
      <c r="K14" s="250">
        <f t="shared" ref="K14:K19" si="0">I14*J14</f>
        <v>20000000</v>
      </c>
      <c r="L14" s="10"/>
      <c r="M14" s="5"/>
    </row>
    <row r="15" spans="1:13" ht="46.5" customHeight="1">
      <c r="A15" s="5"/>
      <c r="B15" s="9"/>
      <c r="C15" s="129">
        <v>2</v>
      </c>
      <c r="D15" s="130"/>
      <c r="E15" s="130"/>
      <c r="F15" s="130"/>
      <c r="G15" s="131" t="s">
        <v>118</v>
      </c>
      <c r="H15" s="243" t="s">
        <v>98</v>
      </c>
      <c r="I15" s="247">
        <v>300</v>
      </c>
      <c r="J15" s="245">
        <v>44183</v>
      </c>
      <c r="K15" s="250">
        <f t="shared" si="0"/>
        <v>13254900</v>
      </c>
      <c r="L15" s="10"/>
      <c r="M15" s="5"/>
    </row>
    <row r="16" spans="1:13" ht="45" customHeight="1">
      <c r="A16" s="5"/>
      <c r="B16" s="9"/>
      <c r="C16" s="129">
        <v>3</v>
      </c>
      <c r="D16" s="146"/>
      <c r="E16" s="146"/>
      <c r="F16" s="146"/>
      <c r="G16" s="147" t="s">
        <v>119</v>
      </c>
      <c r="H16" s="243" t="s">
        <v>123</v>
      </c>
      <c r="I16" s="247">
        <v>64</v>
      </c>
      <c r="J16" s="245">
        <v>170000</v>
      </c>
      <c r="K16" s="250">
        <f t="shared" si="0"/>
        <v>10880000</v>
      </c>
      <c r="L16" s="10"/>
      <c r="M16" s="5"/>
    </row>
    <row r="17" spans="1:13" ht="30" customHeight="1">
      <c r="A17" s="5"/>
      <c r="B17" s="9"/>
      <c r="C17" s="129">
        <v>4</v>
      </c>
      <c r="D17" s="148"/>
      <c r="E17" s="148"/>
      <c r="F17" s="148"/>
      <c r="G17" s="147" t="s">
        <v>120</v>
      </c>
      <c r="H17" s="243" t="s">
        <v>97</v>
      </c>
      <c r="I17" s="247">
        <v>2</v>
      </c>
      <c r="J17" s="245">
        <v>1200000</v>
      </c>
      <c r="K17" s="250">
        <f t="shared" si="0"/>
        <v>2400000</v>
      </c>
      <c r="L17" s="10"/>
      <c r="M17" s="5"/>
    </row>
    <row r="18" spans="1:13" ht="30" customHeight="1">
      <c r="A18" s="5"/>
      <c r="B18" s="9"/>
      <c r="C18" s="129">
        <v>5</v>
      </c>
      <c r="D18" s="146"/>
      <c r="E18" s="146"/>
      <c r="F18" s="146"/>
      <c r="G18" s="147" t="s">
        <v>121</v>
      </c>
      <c r="H18" s="243" t="s">
        <v>97</v>
      </c>
      <c r="I18" s="247">
        <v>2</v>
      </c>
      <c r="J18" s="245">
        <v>1500000</v>
      </c>
      <c r="K18" s="250">
        <f t="shared" si="0"/>
        <v>3000000</v>
      </c>
      <c r="L18" s="10"/>
      <c r="M18" s="5"/>
    </row>
    <row r="19" spans="1:13" s="5" customFormat="1" ht="42.75" customHeight="1">
      <c r="B19" s="9"/>
      <c r="C19" s="129">
        <v>6</v>
      </c>
      <c r="D19" s="142"/>
      <c r="E19" s="142"/>
      <c r="F19" s="142"/>
      <c r="G19" s="149" t="s">
        <v>122</v>
      </c>
      <c r="H19" s="244" t="s">
        <v>98</v>
      </c>
      <c r="I19" s="248">
        <v>128</v>
      </c>
      <c r="J19" s="246">
        <v>44183</v>
      </c>
      <c r="K19" s="250">
        <f t="shared" si="0"/>
        <v>5655424</v>
      </c>
      <c r="L19" s="10"/>
    </row>
    <row r="20" spans="1:13" ht="30" customHeight="1">
      <c r="A20" s="5"/>
      <c r="B20" s="9"/>
      <c r="C20" s="129"/>
      <c r="D20" s="146"/>
      <c r="E20" s="146"/>
      <c r="F20" s="146"/>
      <c r="G20" s="147"/>
      <c r="H20" s="146"/>
      <c r="I20" s="132"/>
      <c r="J20" s="150"/>
      <c r="K20" s="141"/>
      <c r="L20" s="10"/>
      <c r="M20" s="5"/>
    </row>
    <row r="21" spans="1:13" s="5" customFormat="1" ht="30" customHeight="1">
      <c r="B21" s="9"/>
      <c r="C21" s="151"/>
      <c r="D21" s="142"/>
      <c r="E21" s="142"/>
      <c r="F21" s="142"/>
      <c r="G21" s="149"/>
      <c r="H21" s="142"/>
      <c r="I21" s="132"/>
      <c r="J21" s="150"/>
      <c r="K21" s="141"/>
      <c r="L21" s="10"/>
    </row>
    <row r="22" spans="1:13" ht="30" customHeight="1">
      <c r="A22" s="5"/>
      <c r="B22" s="9"/>
      <c r="C22" s="129"/>
      <c r="D22" s="146"/>
      <c r="E22" s="130"/>
      <c r="F22" s="146"/>
      <c r="G22" s="147"/>
      <c r="H22" s="146"/>
      <c r="I22" s="132"/>
      <c r="J22" s="133"/>
      <c r="K22" s="141"/>
      <c r="L22" s="10"/>
      <c r="M22" s="5"/>
    </row>
    <row r="23" spans="1:13" ht="30" customHeight="1">
      <c r="A23" s="5"/>
      <c r="B23" s="9"/>
      <c r="C23" s="129"/>
      <c r="D23" s="146"/>
      <c r="E23" s="146"/>
      <c r="F23" s="146"/>
      <c r="G23" s="147"/>
      <c r="H23" s="152"/>
      <c r="I23" s="132"/>
      <c r="J23" s="133"/>
      <c r="K23" s="141"/>
      <c r="L23" s="10"/>
      <c r="M23" s="5"/>
    </row>
    <row r="24" spans="1:13" ht="30" customHeight="1" thickBot="1">
      <c r="A24" s="5"/>
      <c r="B24" s="9"/>
      <c r="C24" s="153" t="s">
        <v>17</v>
      </c>
      <c r="D24" s="154"/>
      <c r="E24" s="154"/>
      <c r="F24" s="154"/>
      <c r="G24" s="155"/>
      <c r="H24" s="154"/>
      <c r="I24" s="132"/>
      <c r="J24" s="156"/>
      <c r="K24" s="157"/>
      <c r="L24" s="10"/>
      <c r="M24" s="5"/>
    </row>
    <row r="25" spans="1:13" ht="30" customHeight="1" thickBot="1">
      <c r="A25" s="5"/>
      <c r="B25" s="9"/>
      <c r="C25" s="126"/>
      <c r="D25" s="127"/>
      <c r="E25" s="127"/>
      <c r="F25" s="127"/>
      <c r="G25" s="127"/>
      <c r="H25" s="127"/>
      <c r="I25" s="127"/>
      <c r="J25" s="127"/>
      <c r="K25" s="128"/>
      <c r="L25" s="10"/>
      <c r="M25" s="5"/>
    </row>
    <row r="26" spans="1:13" ht="30" customHeight="1">
      <c r="A26" s="5"/>
      <c r="B26" s="9"/>
      <c r="C26" s="129"/>
      <c r="D26" s="146"/>
      <c r="E26" s="146"/>
      <c r="F26" s="146"/>
      <c r="G26" s="147"/>
      <c r="H26" s="146"/>
      <c r="I26" s="132"/>
      <c r="J26" s="133"/>
      <c r="K26" s="141"/>
      <c r="L26" s="10"/>
      <c r="M26" s="5"/>
    </row>
    <row r="27" spans="1:13" ht="30" customHeight="1">
      <c r="A27" s="5"/>
      <c r="B27" s="9"/>
      <c r="C27" s="129"/>
      <c r="D27" s="146"/>
      <c r="E27" s="146"/>
      <c r="F27" s="146"/>
      <c r="G27" s="147"/>
      <c r="H27" s="146"/>
      <c r="I27" s="132"/>
      <c r="J27" s="133"/>
      <c r="K27" s="141"/>
      <c r="L27" s="10"/>
      <c r="M27" s="5"/>
    </row>
    <row r="28" spans="1:13" ht="30" customHeight="1">
      <c r="A28" s="5"/>
      <c r="B28" s="9"/>
      <c r="C28" s="158"/>
      <c r="D28" s="146"/>
      <c r="E28" s="146"/>
      <c r="F28" s="146"/>
      <c r="G28" s="147"/>
      <c r="H28" s="146"/>
      <c r="I28" s="132"/>
      <c r="J28" s="133"/>
      <c r="K28" s="141"/>
      <c r="L28" s="10"/>
      <c r="M28" s="5"/>
    </row>
    <row r="29" spans="1:13" ht="30" customHeight="1" thickBot="1">
      <c r="A29" s="5"/>
      <c r="B29" s="9"/>
      <c r="C29" s="135" t="s">
        <v>17</v>
      </c>
      <c r="D29" s="159"/>
      <c r="E29" s="159"/>
      <c r="F29" s="159"/>
      <c r="G29" s="160"/>
      <c r="H29" s="161"/>
      <c r="I29" s="132"/>
      <c r="J29" s="138"/>
      <c r="K29" s="139"/>
      <c r="L29" s="10"/>
      <c r="M29" s="5"/>
    </row>
    <row r="30" spans="1:13" ht="30" customHeight="1" thickBot="1">
      <c r="A30" s="5"/>
      <c r="B30" s="9"/>
      <c r="C30" s="126"/>
      <c r="D30" s="127"/>
      <c r="E30" s="127"/>
      <c r="F30" s="127"/>
      <c r="G30" s="127"/>
      <c r="H30" s="127"/>
      <c r="I30" s="127"/>
      <c r="J30" s="127"/>
      <c r="K30" s="128"/>
      <c r="L30" s="10"/>
      <c r="M30" s="5"/>
    </row>
    <row r="31" spans="1:13" ht="30" customHeight="1">
      <c r="A31" s="5"/>
      <c r="B31" s="9"/>
      <c r="C31" s="129"/>
      <c r="D31" s="146"/>
      <c r="E31" s="146"/>
      <c r="F31" s="146"/>
      <c r="G31" s="147"/>
      <c r="H31" s="146"/>
      <c r="I31" s="132"/>
      <c r="J31" s="133"/>
      <c r="K31" s="141"/>
      <c r="L31" s="10"/>
      <c r="M31" s="5"/>
    </row>
    <row r="32" spans="1:13" ht="30" customHeight="1" thickBot="1">
      <c r="A32" s="5"/>
      <c r="B32" s="9"/>
      <c r="C32" s="135" t="s">
        <v>17</v>
      </c>
      <c r="D32" s="159"/>
      <c r="E32" s="159"/>
      <c r="F32" s="159"/>
      <c r="G32" s="162"/>
      <c r="H32" s="161"/>
      <c r="I32" s="132"/>
      <c r="J32" s="138"/>
      <c r="K32" s="139"/>
      <c r="L32" s="10"/>
      <c r="M32" s="5"/>
    </row>
    <row r="33" spans="1:13" s="3" customFormat="1" ht="30" customHeight="1" thickBot="1">
      <c r="A33" s="11"/>
      <c r="B33" s="12"/>
      <c r="C33" s="380" t="s">
        <v>18</v>
      </c>
      <c r="D33" s="381"/>
      <c r="E33" s="381"/>
      <c r="F33" s="381"/>
      <c r="G33" s="381"/>
      <c r="H33" s="381"/>
      <c r="I33" s="381"/>
      <c r="J33" s="382"/>
      <c r="K33" s="163">
        <f>SUM(K14:K19)</f>
        <v>55190324</v>
      </c>
      <c r="L33" s="13"/>
      <c r="M33" s="11"/>
    </row>
    <row r="34" spans="1:13" s="3" customFormat="1" thickBot="1">
      <c r="A34" s="11"/>
      <c r="B34" s="12"/>
      <c r="C34" s="164"/>
      <c r="D34" s="164"/>
      <c r="E34" s="164"/>
      <c r="F34" s="164"/>
      <c r="G34" s="164"/>
      <c r="H34" s="164"/>
      <c r="I34" s="164"/>
      <c r="J34" s="164"/>
      <c r="K34" s="165"/>
      <c r="L34" s="13"/>
      <c r="M34" s="11"/>
    </row>
    <row r="35" spans="1:13" s="3" customFormat="1" ht="30" customHeight="1">
      <c r="A35" s="11"/>
      <c r="B35" s="12"/>
      <c r="C35" s="166"/>
      <c r="D35" s="167"/>
      <c r="E35" s="166"/>
      <c r="F35" s="166"/>
      <c r="G35" s="360"/>
      <c r="H35" s="361"/>
      <c r="I35" s="361"/>
      <c r="J35" s="362"/>
      <c r="K35" s="168"/>
      <c r="L35" s="13"/>
      <c r="M35" s="11"/>
    </row>
    <row r="36" spans="1:13" s="3" customFormat="1" ht="30" customHeight="1">
      <c r="A36" s="11"/>
      <c r="B36" s="12"/>
      <c r="C36" s="166"/>
      <c r="D36" s="174"/>
      <c r="E36" s="174"/>
      <c r="F36" s="174"/>
      <c r="G36" s="178"/>
      <c r="H36" s="175"/>
      <c r="I36" s="176"/>
      <c r="J36" s="177"/>
      <c r="K36" s="179"/>
      <c r="L36" s="13"/>
      <c r="M36" s="11"/>
    </row>
    <row r="37" spans="1:13" s="3" customFormat="1" ht="30" customHeight="1">
      <c r="A37" s="11"/>
      <c r="B37" s="12"/>
      <c r="C37" s="166"/>
      <c r="D37" s="167"/>
      <c r="E37" s="166"/>
      <c r="F37" s="166"/>
      <c r="G37" s="360"/>
      <c r="H37" s="361"/>
      <c r="I37" s="361"/>
      <c r="J37" s="362"/>
      <c r="K37" s="173"/>
      <c r="L37" s="13"/>
      <c r="M37" s="11"/>
    </row>
    <row r="38" spans="1:13" s="3" customFormat="1" ht="30" customHeight="1">
      <c r="A38" s="11"/>
      <c r="B38" s="12"/>
      <c r="C38" s="166"/>
      <c r="D38" s="167"/>
      <c r="E38" s="166"/>
      <c r="F38" s="166"/>
      <c r="G38" s="360"/>
      <c r="H38" s="361"/>
      <c r="I38" s="361"/>
      <c r="J38" s="362"/>
      <c r="K38" s="173"/>
      <c r="L38" s="13"/>
      <c r="M38" s="11"/>
    </row>
    <row r="39" spans="1:13" s="3" customFormat="1" ht="30" customHeight="1">
      <c r="A39" s="11"/>
      <c r="B39" s="12"/>
      <c r="C39" s="166"/>
      <c r="D39" s="167"/>
      <c r="E39" s="166"/>
      <c r="F39" s="182"/>
      <c r="G39" s="360"/>
      <c r="H39" s="361"/>
      <c r="I39" s="361"/>
      <c r="J39" s="362"/>
      <c r="K39" s="173"/>
      <c r="L39" s="13"/>
      <c r="M39" s="11"/>
    </row>
    <row r="40" spans="1:13" s="3" customFormat="1" ht="30" customHeight="1" thickBot="1">
      <c r="A40" s="11"/>
      <c r="B40" s="12"/>
      <c r="C40" s="166"/>
      <c r="D40" s="167"/>
      <c r="E40" s="166"/>
      <c r="F40" s="166"/>
      <c r="G40" s="183"/>
      <c r="H40" s="184"/>
      <c r="I40" s="185"/>
      <c r="J40" s="186"/>
      <c r="K40" s="173"/>
      <c r="L40" s="13"/>
      <c r="M40" s="11"/>
    </row>
    <row r="41" spans="1:13" s="3" customFormat="1" thickBot="1">
      <c r="A41" s="11"/>
      <c r="B41" s="12"/>
      <c r="C41" s="166"/>
      <c r="D41" s="167"/>
      <c r="E41" s="167"/>
      <c r="F41" s="167"/>
      <c r="G41" s="166"/>
      <c r="H41" s="166"/>
      <c r="I41" s="187"/>
      <c r="J41" s="188"/>
      <c r="K41" s="189"/>
      <c r="L41" s="13"/>
      <c r="M41" s="11"/>
    </row>
    <row r="42" spans="1:13" s="3" customFormat="1" ht="15.75">
      <c r="A42" s="11"/>
      <c r="B42" s="12"/>
      <c r="C42" s="190"/>
      <c r="D42" s="385"/>
      <c r="E42" s="385"/>
      <c r="F42" s="385"/>
      <c r="G42" s="385"/>
      <c r="H42" s="385"/>
      <c r="I42" s="385"/>
      <c r="J42" s="385"/>
      <c r="K42" s="386"/>
      <c r="L42" s="14"/>
      <c r="M42" s="11"/>
    </row>
    <row r="43" spans="1:13" s="3" customFormat="1" ht="46.5" customHeight="1">
      <c r="A43" s="11"/>
      <c r="B43" s="12"/>
      <c r="C43" s="375" t="s">
        <v>21</v>
      </c>
      <c r="D43" s="376"/>
      <c r="E43" s="376"/>
      <c r="F43" s="376"/>
      <c r="G43" s="376"/>
      <c r="H43" s="383" t="s">
        <v>22</v>
      </c>
      <c r="I43" s="383"/>
      <c r="J43" s="383"/>
      <c r="K43" s="191" t="s">
        <v>23</v>
      </c>
      <c r="L43" s="15"/>
      <c r="M43" s="11"/>
    </row>
    <row r="44" spans="1:13" s="3" customFormat="1" ht="32.25" customHeight="1">
      <c r="A44" s="11"/>
      <c r="B44" s="12"/>
      <c r="C44" s="375" t="s">
        <v>24</v>
      </c>
      <c r="D44" s="376"/>
      <c r="E44" s="376"/>
      <c r="F44" s="376"/>
      <c r="G44" s="376"/>
      <c r="H44" s="384" t="s">
        <v>25</v>
      </c>
      <c r="I44" s="384"/>
      <c r="J44" s="192" t="s">
        <v>26</v>
      </c>
      <c r="K44" s="193">
        <v>0.2</v>
      </c>
      <c r="L44" s="15"/>
      <c r="M44" s="11"/>
    </row>
    <row r="45" spans="1:13" s="3" customFormat="1" ht="30" customHeight="1">
      <c r="A45" s="11"/>
      <c r="B45" s="12"/>
      <c r="C45" s="375" t="s">
        <v>27</v>
      </c>
      <c r="D45" s="376"/>
      <c r="E45" s="376"/>
      <c r="F45" s="376"/>
      <c r="G45" s="376"/>
      <c r="H45" s="399" t="s">
        <v>28</v>
      </c>
      <c r="I45" s="400"/>
      <c r="J45" s="192" t="s">
        <v>29</v>
      </c>
      <c r="K45" s="193">
        <v>0.05</v>
      </c>
      <c r="L45" s="15"/>
      <c r="M45" s="11"/>
    </row>
    <row r="46" spans="1:13" s="4" customFormat="1" ht="58.5" customHeight="1">
      <c r="A46" s="11"/>
      <c r="B46" s="12"/>
      <c r="C46" s="203"/>
      <c r="E46" s="204"/>
      <c r="F46" s="204"/>
      <c r="G46" s="242"/>
      <c r="H46" s="401" t="s">
        <v>30</v>
      </c>
      <c r="I46" s="384"/>
      <c r="J46" s="192" t="s">
        <v>31</v>
      </c>
      <c r="K46" s="193">
        <v>0.05</v>
      </c>
      <c r="L46" s="13"/>
      <c r="M46" s="11"/>
    </row>
    <row r="47" spans="1:13" ht="57" customHeight="1">
      <c r="A47" s="5"/>
      <c r="B47" s="9"/>
      <c r="C47" s="206"/>
      <c r="D47" s="207"/>
      <c r="E47" s="207"/>
      <c r="F47" s="207"/>
      <c r="G47"/>
      <c r="H47" s="384" t="s">
        <v>32</v>
      </c>
      <c r="I47" s="384"/>
      <c r="J47" s="192" t="s">
        <v>33</v>
      </c>
      <c r="K47" s="193">
        <v>0.3</v>
      </c>
      <c r="L47" s="10"/>
      <c r="M47" s="5"/>
    </row>
    <row r="48" spans="1:13" ht="17.25" thickBot="1">
      <c r="A48" s="5"/>
      <c r="B48" s="9"/>
      <c r="C48" s="213"/>
      <c r="D48" s="211"/>
      <c r="E48" s="211"/>
      <c r="F48" s="211"/>
      <c r="G48" s="212"/>
      <c r="H48" s="397"/>
      <c r="I48" s="397"/>
      <c r="J48" s="397"/>
      <c r="K48" s="398"/>
      <c r="L48" s="10"/>
      <c r="M48" s="5"/>
    </row>
    <row r="49" spans="1:13" ht="17.25" thickBot="1">
      <c r="A49" s="5"/>
      <c r="B49" s="229"/>
      <c r="C49" s="230"/>
      <c r="D49" s="230"/>
      <c r="E49" s="231"/>
      <c r="F49" s="230"/>
      <c r="G49" s="232"/>
      <c r="H49" s="230"/>
      <c r="I49" s="230"/>
      <c r="J49" s="230"/>
      <c r="K49" s="230"/>
      <c r="L49" s="233"/>
      <c r="M49" s="5"/>
    </row>
    <row r="50" spans="1:13" ht="17.25" thickTop="1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</row>
  </sheetData>
  <mergeCells count="29">
    <mergeCell ref="H48:K48"/>
    <mergeCell ref="C45:G45"/>
    <mergeCell ref="H45:I45"/>
    <mergeCell ref="H46:I46"/>
    <mergeCell ref="H47:I47"/>
    <mergeCell ref="C44:G44"/>
    <mergeCell ref="C10:K10"/>
    <mergeCell ref="C33:J33"/>
    <mergeCell ref="C43:G43"/>
    <mergeCell ref="H43:J43"/>
    <mergeCell ref="H44:I44"/>
    <mergeCell ref="D42:K42"/>
    <mergeCell ref="I11:I12"/>
    <mergeCell ref="J11:J12"/>
    <mergeCell ref="K11:K12"/>
    <mergeCell ref="C11:C12"/>
    <mergeCell ref="D11:D12"/>
    <mergeCell ref="G11:G12"/>
    <mergeCell ref="H11:H12"/>
    <mergeCell ref="E11:F11"/>
    <mergeCell ref="G38:J38"/>
    <mergeCell ref="G39:J39"/>
    <mergeCell ref="G35:J35"/>
    <mergeCell ref="G37:J37"/>
    <mergeCell ref="C3:F3"/>
    <mergeCell ref="C6:K6"/>
    <mergeCell ref="C5:K5"/>
    <mergeCell ref="C7:K8"/>
    <mergeCell ref="C9:K9"/>
  </mergeCells>
  <pageMargins left="0.25" right="0.25" top="0.75" bottom="0.75" header="0.3" footer="0.3"/>
  <pageSetup scale="46" fitToHeight="0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13</vt:i4>
      </vt:variant>
    </vt:vector>
  </HeadingPairs>
  <TitlesOfParts>
    <vt:vector size="21" baseType="lpstr">
      <vt:lpstr>PROPUESTA ECONOMICA(Proponente)</vt:lpstr>
      <vt:lpstr>1. TACHAS REFLECTIVAS</vt:lpstr>
      <vt:lpstr>2. RESALTOS VIRTUALES</vt:lpstr>
      <vt:lpstr>3. DEMARCACION</vt:lpstr>
      <vt:lpstr>4. SEÑAL VALLA REFLECTIVA</vt:lpstr>
      <vt:lpstr>5. VALLA DOBLE CARA</vt:lpstr>
      <vt:lpstr>6. PICTOGRAMA</vt:lpstr>
      <vt:lpstr>PRESUPUESTO OFICIAL (Entidad)</vt:lpstr>
      <vt:lpstr>'1. TACHAS REFLECTIVAS'!_GoBack</vt:lpstr>
      <vt:lpstr>'3. DEMARCACION'!_GoBack</vt:lpstr>
      <vt:lpstr>'4. SEÑAL VALLA REFLECTIVA'!_GoBack</vt:lpstr>
      <vt:lpstr>'5. VALLA DOBLE CARA'!_GoBack</vt:lpstr>
      <vt:lpstr>'6. PICTOGRAMA'!_GoBack</vt:lpstr>
      <vt:lpstr>_GoBack</vt:lpstr>
      <vt:lpstr>'1. TACHAS REFLECTIVAS'!Área_de_impresión</vt:lpstr>
      <vt:lpstr>'2. RESALTOS VIRTUALES'!Área_de_impresión</vt:lpstr>
      <vt:lpstr>'3. DEMARCACION'!Área_de_impresión</vt:lpstr>
      <vt:lpstr>'4. SEÑAL VALLA REFLECTIVA'!Área_de_impresión</vt:lpstr>
      <vt:lpstr>'5. VALLA DOBLE CARA'!Área_de_impresión</vt:lpstr>
      <vt:lpstr>'6. PICTOGRAMA'!Área_de_impresión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USUARIO</cp:lastModifiedBy>
  <cp:revision/>
  <cp:lastPrinted>2025-07-30T04:16:46Z</cp:lastPrinted>
  <dcterms:created xsi:type="dcterms:W3CDTF">2006-06-27T16:47:25Z</dcterms:created>
  <dcterms:modified xsi:type="dcterms:W3CDTF">2025-07-30T04:23:07Z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