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esktop\MEMORIA\Desktop\JAIR\SECOP II\JULIO 2025\"/>
    </mc:Choice>
  </mc:AlternateContent>
  <bookViews>
    <workbookView xWindow="0" yWindow="0" windowWidth="20490" windowHeight="735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pagos'!$A$2:$AG$208</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2" i="1" l="1"/>
  <c r="H207" i="1" l="1"/>
  <c r="D207" i="1"/>
  <c r="B207" i="1"/>
  <c r="B46" i="3" l="1"/>
  <c r="H46" i="3"/>
  <c r="Y145" i="1" l="1"/>
  <c r="Y144" i="1"/>
  <c r="Y143" i="1"/>
  <c r="Y142" i="1"/>
  <c r="Y141" i="1"/>
  <c r="Y140" i="1"/>
  <c r="Y139" i="1"/>
  <c r="Y138" i="1"/>
  <c r="Y137" i="1"/>
  <c r="AB63" i="1"/>
  <c r="AB61" i="1"/>
  <c r="Y154" i="1" l="1"/>
  <c r="D46" i="3" l="1"/>
  <c r="Y153" i="1"/>
  <c r="Y152" i="1" l="1"/>
  <c r="Y151" i="1" l="1"/>
  <c r="Y150" i="1"/>
  <c r="Y149" i="1" l="1"/>
  <c r="Y148" i="1" l="1"/>
  <c r="Z111" i="1" l="1"/>
  <c r="Y85" i="1" l="1"/>
  <c r="W131" i="1" l="1"/>
  <c r="W130" i="1"/>
  <c r="C130" i="1"/>
  <c r="W98" i="1"/>
  <c r="C98" i="1"/>
  <c r="K18" i="1"/>
  <c r="J170" i="1" s="1"/>
  <c r="Y76" i="1"/>
  <c r="Y79" i="1" s="1"/>
  <c r="Y82" i="1" s="1"/>
  <c r="B131" i="1"/>
  <c r="Y155" i="1"/>
  <c r="Y147" i="1"/>
  <c r="Y146" i="1"/>
  <c r="Y156" i="1" l="1"/>
  <c r="Y157"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<sst xmlns="http://schemas.openxmlformats.org/spreadsheetml/2006/main" count="472" uniqueCount="259">
  <si>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</si>
  <si>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</si>
  <si>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</si>
  <si>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</si>
  <si>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</si>
  <si>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</si>
  <si>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</si>
  <si>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</si>
  <si>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</si>
  <si>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</si>
  <si>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</si>
  <si>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</si>
  <si>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</si>
  <si>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</si>
  <si>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</si>
  <si>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</si>
  <si>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</si>
  <si>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</si>
  <si>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</si>
  <si>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</si>
  <si>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</si>
  <si>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</si>
  <si>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</si>
  <si>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</si>
  <si>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</si>
  <si>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</si>
  <si>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</si>
  <si>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</si>
  <si>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</si>
  <si>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</si>
  <si>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</si>
  <si>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</si>
  <si>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</si>
  <si>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</si>
  <si>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</si>
  <si>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</si>
  <si>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</si>
  <si>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</si>
  <si>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</si>
  <si>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</si>
  <si>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</si>
  <si>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</si>
  <si>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</si>
  <si>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</si>
  <si>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</si>
  <si>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</si>
  <si>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</si>
  <si>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</si>
  <si>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</si>
  <si>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</si>
  <si>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</si>
  <si>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</si>
  <si>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</si>
  <si>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</si>
  <si>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</si>
  <si>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</si>
  <si>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</si>
  <si>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</si>
  <si>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</si>
  <si>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</si>
  <si>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</si>
  <si>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</si>
  <si>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</si>
  <si>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</si>
  <si>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</si>
  <si>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</si>
  <si>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</si>
  <si>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</si>
  <si>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</si>
  <si>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</si>
  <si>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</si>
  <si>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</si>
  <si>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</si>
  <si>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</si>
  <si>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</si>
  <si>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</si>
  <si>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</si>
  <si>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</si>
  <si>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</si>
  <si>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</si>
  <si>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</si>
  <si>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</si>
  <si>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</si>
  <si>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</si>
  <si>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</si>
  <si>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</si>
  <si>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</si>
  <si>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</si>
  <si>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</si>
  <si>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</si>
  <si>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</si>
  <si>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</si>
  <si>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</si>
  <si>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</si>
  <si>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</si>
  <si>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</si>
  <si>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</si>
  <si>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</si>
  <si>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</si>
  <si>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</si>
  <si>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</si>
  <si>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</si>
  <si>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</si>
  <si>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</si>
  <si>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</si>
  <si>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</si>
  <si>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</si>
  <si>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</si>
  <si>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</si>
  <si>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</si>
  <si>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</si>
  <si>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</si>
  <si>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</si>
  <si>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</si>
  <si>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</si>
  <si>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</si>
  <si>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</si>
  <si>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</si>
  <si>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</si>
  <si>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</si>
  <si>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</si>
  <si>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</si>
  <si>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</si>
  <si>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</si>
  <si>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</si>
  <si>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</si>
  <si>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</si>
  <si>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</si>
  <si>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</si>
  <si>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</si>
  <si>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</si>
  <si>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</si>
  <si>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</si>
  <si>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</si>
  <si>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</si>
  <si>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</si>
  <si>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</si>
  <si>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</si>
  <si>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</si>
  <si>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</si>
  <si>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</si>
  <si>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</si>
  <si>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</si>
  <si>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</si>
  <si>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</si>
  <si>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</si>
  <si>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</si>
  <si>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</si>
  <si>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</si>
  <si>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</si>
  <si>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</si>
  <si>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</si>
  <si>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</si>
  <si>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</si>
  <si>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</si>
  <si>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</si>
  <si>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</si>
  <si>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</si>
  <si>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</si>
  <si>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</si>
  <si>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</si>
  <si>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</si>
  <si>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</si>
  <si>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</si>
  <si>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</si>
  <si>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</si>
  <si>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</si>
  <si>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</si>
  <si>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</si>
  <si>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</si>
  <si>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</si>
  <si>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</si>
  <si>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</si>
  <si>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</si>
  <si>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</si>
  <si>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</si>
  <si>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</si>
  <si>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</si>
  <si>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</si>
  <si>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</si>
  <si>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</si>
  <si>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</si>
  <si>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</si>
  <si>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</si>
  <si>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</si>
  <si>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</si>
  <si>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</si>
  <si>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</si>
  <si>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</si>
  <si>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</si>
  <si>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</si>
  <si>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</si>
  <si>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</si>
  <si>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</si>
  <si>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</si>
  <si>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</si>
  <si>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</si>
  <si>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</si>
  <si>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</si>
  <si>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</si>
  <si>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</si>
  <si>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</si>
  <si>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</si>
  <si>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</si>
  <si>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</si>
  <si>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</si>
  <si>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</si>
  <si>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</si>
  <si>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</si>
  <si>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</si>
  <si>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</si>
  <si>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</si>
  <si>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</si>
  <si>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</si>
  <si>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</si>
  <si>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</si>
  <si>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</si>
  <si>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BARRANQUILLA</t>
  </si>
  <si>
    <t>PRESTACION DE SERVICIOS PROFESIONALES DE ABOGADO PARA LA REPRESENTACION JUDICIAL Y EXTRAJUDICIAL DE LOS USUARIOS DEL SERVICIO DE DEFENSORIA PUBLICA; Y LA PROMOCION,DEFENSA, EJERCICIO Y DIVULGACION DE LOS DERECHOS HUMANBOS</t>
  </si>
  <si>
    <t>Circuito Barranquilla</t>
  </si>
  <si>
    <t xml:space="preserve"> Personalmente realice  las audiencias programadas por los Juzgados Segundo y Tercero de Soledad</t>
  </si>
  <si>
    <t>Prestar de manera personal, autonoma e interrumpidamente el servicio de defensoria pùblica</t>
  </si>
  <si>
    <t>Representar judicial y extrajudicialmente a los usuarios del servicio de defensoria pupublica</t>
  </si>
  <si>
    <t>Asumì tres p`rocesos asignado  por el supervisor del contrato</t>
  </si>
  <si>
    <t>Asistir oportunamente a las audiencias y diligencias citadas en calidad de defensor pùblico</t>
  </si>
  <si>
    <t>Asistì a las audiencia programadas por lo0s despachos judiciales del circuito de Soledad, Atlàntico</t>
  </si>
  <si>
    <t>Estudiar y realizar las estrategias jurìdicas en los procesos asignados</t>
  </si>
  <si>
    <t>en los casos  asignados en el mes, realizamos las estrategias que garanticen la defensa de los usuarios se planeo</t>
  </si>
  <si>
    <t>Mantener comunicación con los usuarios del servicio de la defensoria pùblica</t>
  </si>
  <si>
    <t xml:space="preserve">en el mes visitamos tres usuarios privados de la libertad;  sostuvimos contacto telefonico con dos usurios privado de la libertad y comunicación via virtual con un usuario privado de la libertad </t>
  </si>
  <si>
    <t>Asistir a las Barras programadas y las actividdes programadas por la Defensoria</t>
  </si>
  <si>
    <t>Asisti al llamado que hiciera el coordinador de las actividaes propias del contrato</t>
  </si>
  <si>
    <t>Interponer en debida forma los recursos de ley</t>
  </si>
  <si>
    <t>Se interpuso recurso de apelaciòn contra sentencia condenatoria en contra de un usuario condenado</t>
  </si>
  <si>
    <t>Suministrar a los usuarios del servicio de Defensoria Pùblica, asesoria especializada.</t>
  </si>
  <si>
    <t>Dentros de las actuaciònes judiciales y extra judiciales como defensor pùblico suministrè informacion especializada en la rama delñ derecho penal.</t>
  </si>
  <si>
    <t>Eviar a la plataforma secop II copia de pago de la seguridad social</t>
  </si>
  <si>
    <t>Se cancelò la seguridad social y se envio oportunamente al secop II</t>
  </si>
  <si>
    <t xml:space="preserve">Mantener actualizado los sitemas de informacioòn </t>
  </si>
  <si>
    <t>Las actuaciones realizadas en ejecicio del contrato como defensor pùblico fueron incorporado oportunamente dentro de la plataforma de la vision wwb de la Defensoria del Pueblo</t>
  </si>
  <si>
    <t>PROFESIONAL ADMINISTRATIVO Y DE GESTION GRADO 19</t>
  </si>
  <si>
    <t>LUIS ALBERTO GONZALEZ FANDIÑO</t>
  </si>
  <si>
    <t>luigonzalez@defensoria.gov.co</t>
  </si>
  <si>
    <t>LUIS EDUARDO SANZ DE LA ROSA</t>
  </si>
  <si>
    <t>lsanz@defensoria.edu.co</t>
  </si>
  <si>
    <t>kra 27 73 54</t>
  </si>
  <si>
    <t>AV VILLAS</t>
  </si>
  <si>
    <t>Vigente desde:
31/01/2023</t>
  </si>
  <si>
    <t>ANEXO No. 1 del Formulario Código: CO-P02-F68
INFORME DE EJECUCIÓN CONTRACTUAL PARA PAGOS
PRESTACIÓN DE SERVICIOS PROFESIONALES Y DE APOYO A LA GESTIÓN</t>
  </si>
  <si>
    <t>13º. Pago</t>
  </si>
  <si>
    <t>14º. Pago</t>
  </si>
  <si>
    <t>15º. Pago</t>
  </si>
  <si>
    <t>16º. Pago</t>
  </si>
  <si>
    <t>FUERON REIVSADAS LAS IAS</t>
  </si>
  <si>
    <t>17º. Pago</t>
  </si>
  <si>
    <t>18º. Pago</t>
  </si>
  <si>
    <t>19º. Pago</t>
  </si>
  <si>
    <t>CUMPLIÓ</t>
  </si>
  <si>
    <t>320 47 994000032047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</si>
</sst>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9">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4"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17" fillId="3" borderId="2"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8" fillId="2" borderId="0" xfId="0" applyFont="1" applyFill="1" applyBorder="1" applyAlignment="1" applyProtection="1">
      <alignment horizontal="center" vertical="center"/>
    </xf>
    <xf numFmtId="0" fontId="1" fillId="0" borderId="0" xfId="0" applyFont="1" applyAlignment="1" applyProtection="1">
      <alignment horizontal="center"/>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5" borderId="7"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5" borderId="2" xfId="0"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7" fillId="3" borderId="2"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pplyProtection="1">
      <alignment horizontal="center"/>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pplyProtection="1">
      <alignment horizontal="center" vertical="top" wrapText="1"/>
    </xf>
    <xf numFmtId="167"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7" fontId="19" fillId="6" borderId="2" xfId="0" applyNumberFormat="1" applyFont="1" applyFill="1" applyBorder="1" applyAlignment="1" applyProtection="1">
      <alignment horizontal="center" vertical="center"/>
      <protection hidden="1"/>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0" fontId="6" fillId="0" borderId="22" xfId="0" applyFont="1" applyBorder="1" applyAlignment="1" applyProtection="1">
      <alignment horizontal="center" vertical="center"/>
      <protection locked="0"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17"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0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172</xdr:row>
      <xdr:rowOff>108343</xdr:rowOff>
    </xdr:from>
    <xdr:ext cx="341376" cy="390171"/>
    <xdr:sp macro="" textlink="">
      <xdr:nvSpPr>
        <xdr:cNvPr id="31" name="Rectángulo 30">
          <a:extLst>
            <a:ext uri="{FF2B5EF4-FFF2-40B4-BE49-F238E27FC236}">
              <a16:creationId xmlns:a16="http://schemas.microsoft.com/office/drawing/2014/main" id="{00000000-0008-0000-0100-000002000000}"/>
            </a:ext>
          </a:extLst>
        </xdr:cNvPr>
        <xdr:cNvSpPr/>
      </xdr:nvSpPr>
      <xdr:spPr>
        <a:xfrm>
          <a:off x="1905235" y="3143826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172</xdr:row>
      <xdr:rowOff>138623</xdr:rowOff>
    </xdr:from>
    <xdr:ext cx="341376" cy="390171"/>
    <xdr:sp macro="" textlink="">
      <xdr:nvSpPr>
        <xdr:cNvPr id="32" name="Rectángulo 31">
          <a:extLst>
            <a:ext uri="{FF2B5EF4-FFF2-40B4-BE49-F238E27FC236}">
              <a16:creationId xmlns:a16="http://schemas.microsoft.com/office/drawing/2014/main" id="{00000000-0008-0000-0100-000003000000}"/>
            </a:ext>
          </a:extLst>
        </xdr:cNvPr>
        <xdr:cNvSpPr/>
      </xdr:nvSpPr>
      <xdr:spPr>
        <a:xfrm>
          <a:off x="5068304" y="3146854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162</xdr:row>
      <xdr:rowOff>76200</xdr:rowOff>
    </xdr:from>
    <xdr:to>
      <xdr:col>5</xdr:col>
      <xdr:colOff>31122</xdr:colOff>
      <xdr:row>166</xdr:row>
      <xdr:rowOff>84484</xdr:rowOff>
    </xdr:to>
    <xdr:pic>
      <xdr:nvPicPr>
        <xdr:cNvPr id="33" name="Imagen 32">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editAs="oneCell">
    <xdr:from>
      <xdr:col>18</xdr:col>
      <xdr:colOff>71438</xdr:colOff>
      <xdr:row>204</xdr:row>
      <xdr:rowOff>158750</xdr:rowOff>
    </xdr:from>
    <xdr:to>
      <xdr:col>26</xdr:col>
      <xdr:colOff>187417</xdr:colOff>
      <xdr:row>204</xdr:row>
      <xdr:rowOff>481631</xdr:rowOff>
    </xdr:to>
    <xdr:pic>
      <xdr:nvPicPr>
        <xdr:cNvPr id="34" name="Imagen 33"/>
        <xdr:cNvPicPr>
          <a:picLocks noChangeAspect="1"/>
        </xdr:cNvPicPr>
      </xdr:nvPicPr>
      <xdr:blipFill>
        <a:blip xmlns:r="http://schemas.openxmlformats.org/officeDocument/2006/relationships" r:embed="rId2"/>
        <a:stretch>
          <a:fillRect/>
        </a:stretch>
      </xdr:blipFill>
      <xdr:spPr>
        <a:xfrm>
          <a:off x="3824288" y="20761325"/>
          <a:ext cx="1820954" cy="317019"/>
        </a:xfrm>
        <a:prstGeom prst="rect">
          <a:avLst/>
        </a:prstGeom>
      </xdr:spPr>
    </xdr:pic>
    <xdr:clientData/>
  </xdr:twoCellAnchor>
  <xdr:twoCellAnchor editAs="oneCell">
    <xdr:from>
      <xdr:col>4</xdr:col>
      <xdr:colOff>71437</xdr:colOff>
      <xdr:row>204</xdr:row>
      <xdr:rowOff>182563</xdr:rowOff>
    </xdr:from>
    <xdr:to>
      <xdr:col>8</xdr:col>
      <xdr:colOff>175651</xdr:colOff>
      <xdr:row>204</xdr:row>
      <xdr:rowOff>703464</xdr:rowOff>
    </xdr:to>
    <xdr:pic>
      <xdr:nvPicPr>
        <xdr:cNvPr id="35" name="Imagen 34"/>
        <xdr:cNvPicPr>
          <a:picLocks noChangeAspect="1"/>
        </xdr:cNvPicPr>
      </xdr:nvPicPr>
      <xdr:blipFill>
        <a:blip xmlns:r="http://schemas.openxmlformats.org/officeDocument/2006/relationships" r:embed="rId3"/>
        <a:stretch>
          <a:fillRect/>
        </a:stretch>
      </xdr:blipFill>
      <xdr:spPr>
        <a:xfrm>
          <a:off x="890587" y="20785138"/>
          <a:ext cx="866214" cy="5121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18</xdr:col>
      <xdr:colOff>71438</xdr:colOff>
      <xdr:row>43</xdr:row>
      <xdr:rowOff>158750</xdr:rowOff>
    </xdr:from>
    <xdr:to>
      <xdr:col>27</xdr:col>
      <xdr:colOff>6442</xdr:colOff>
      <xdr:row>43</xdr:row>
      <xdr:rowOff>475769</xdr:rowOff>
    </xdr:to>
    <xdr:pic>
      <xdr:nvPicPr>
        <xdr:cNvPr id="7" name="Imagen 6"/>
        <xdr:cNvPicPr>
          <a:picLocks noChangeAspect="1"/>
        </xdr:cNvPicPr>
      </xdr:nvPicPr>
      <xdr:blipFill>
        <a:blip xmlns:r="http://schemas.openxmlformats.org/officeDocument/2006/relationships" r:embed="rId2"/>
        <a:stretch>
          <a:fillRect/>
        </a:stretch>
      </xdr:blipFill>
      <xdr:spPr>
        <a:xfrm>
          <a:off x="3770313" y="20399375"/>
          <a:ext cx="1792379" cy="317019"/>
        </a:xfrm>
        <a:prstGeom prst="rect">
          <a:avLst/>
        </a:prstGeom>
      </xdr:spPr>
    </xdr:pic>
    <xdr:clientData/>
  </xdr:twoCellAnchor>
  <xdr:twoCellAnchor editAs="oneCell">
    <xdr:from>
      <xdr:col>4</xdr:col>
      <xdr:colOff>71437</xdr:colOff>
      <xdr:row>43</xdr:row>
      <xdr:rowOff>182563</xdr:rowOff>
    </xdr:from>
    <xdr:to>
      <xdr:col>8</xdr:col>
      <xdr:colOff>99451</xdr:colOff>
      <xdr:row>43</xdr:row>
      <xdr:rowOff>694671</xdr:rowOff>
    </xdr:to>
    <xdr:pic>
      <xdr:nvPicPr>
        <xdr:cNvPr id="6" name="Imagen 5"/>
        <xdr:cNvPicPr>
          <a:picLocks noChangeAspect="1"/>
        </xdr:cNvPicPr>
      </xdr:nvPicPr>
      <xdr:blipFill>
        <a:blip xmlns:r="http://schemas.openxmlformats.org/officeDocument/2006/relationships" r:embed="rId3"/>
        <a:stretch>
          <a:fillRect/>
        </a:stretch>
      </xdr:blipFill>
      <xdr:spPr>
        <a:xfrm>
          <a:off x="881062" y="20423188"/>
          <a:ext cx="853514" cy="51210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igonzal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san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207"/>
  <sheetViews>
    <sheetView showGridLines="0" tabSelected="1" topLeftCell="A203" zoomScale="130" zoomScaleNormal="130" zoomScaleSheetLayoutView="55" workbookViewId="0">
      <selection activeCell="T207" sqref="T207:W207"/>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hidden="1" thickBot="1" x14ac:dyDescent="0.35">
      <c r="A1" s="34"/>
      <c r="B1" s="237" t="s">
        <v>39</v>
      </c>
      <c r="C1" s="238"/>
      <c r="D1" s="238"/>
      <c r="E1" s="238"/>
      <c r="F1" s="238"/>
      <c r="G1" s="238"/>
      <c r="H1" s="239"/>
      <c r="I1" s="240" t="s">
        <v>95</v>
      </c>
      <c r="J1" s="241"/>
      <c r="K1" s="241"/>
      <c r="L1" s="242">
        <v>1058</v>
      </c>
      <c r="M1" s="242"/>
      <c r="N1" s="243">
        <v>-2025</v>
      </c>
      <c r="O1" s="244"/>
      <c r="P1" s="34"/>
      <c r="Q1" s="34"/>
      <c r="R1" s="34"/>
      <c r="S1" s="34"/>
      <c r="T1" s="34"/>
      <c r="U1" s="34"/>
      <c r="V1" s="34"/>
      <c r="W1" s="34"/>
      <c r="X1" s="34"/>
      <c r="Y1" s="34"/>
      <c r="Z1" s="34"/>
      <c r="AA1" s="34"/>
      <c r="AB1" s="34"/>
      <c r="AC1" s="34"/>
      <c r="AD1" s="34"/>
      <c r="AE1" s="34"/>
      <c r="AF1" s="34"/>
    </row>
    <row r="2" spans="1:33" x14ac:dyDescent="0.3">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3">
      <c r="B3" s="236"/>
      <c r="C3" s="236"/>
      <c r="D3" s="236"/>
      <c r="E3" s="236"/>
      <c r="F3" s="236"/>
      <c r="G3" s="230" t="s">
        <v>0</v>
      </c>
      <c r="H3" s="230"/>
      <c r="I3" s="230"/>
      <c r="J3" s="230"/>
      <c r="K3" s="230"/>
      <c r="L3" s="230"/>
      <c r="M3" s="230"/>
      <c r="N3" s="230"/>
      <c r="O3" s="230"/>
      <c r="P3" s="230"/>
      <c r="Q3" s="230"/>
      <c r="R3" s="230"/>
      <c r="S3" s="230"/>
      <c r="T3" s="230"/>
      <c r="U3" s="230"/>
      <c r="V3" s="230"/>
      <c r="W3" s="230"/>
      <c r="X3" s="230"/>
      <c r="Y3" s="230"/>
      <c r="Z3" s="230"/>
      <c r="AA3" s="228" t="s">
        <v>157</v>
      </c>
      <c r="AB3" s="228"/>
      <c r="AC3" s="228"/>
      <c r="AD3" s="228"/>
      <c r="AE3" s="228"/>
      <c r="AF3" s="228"/>
    </row>
    <row r="4" spans="1:33" ht="11.25" customHeight="1" x14ac:dyDescent="0.3">
      <c r="B4" s="236"/>
      <c r="C4" s="236"/>
      <c r="D4" s="236"/>
      <c r="E4" s="236"/>
      <c r="F4" s="236"/>
      <c r="G4" s="230"/>
      <c r="H4" s="230"/>
      <c r="I4" s="230"/>
      <c r="J4" s="230"/>
      <c r="K4" s="230"/>
      <c r="L4" s="230"/>
      <c r="M4" s="230"/>
      <c r="N4" s="230"/>
      <c r="O4" s="230"/>
      <c r="P4" s="230"/>
      <c r="Q4" s="230"/>
      <c r="R4" s="230"/>
      <c r="S4" s="230"/>
      <c r="T4" s="230"/>
      <c r="U4" s="230"/>
      <c r="V4" s="230"/>
      <c r="W4" s="230"/>
      <c r="X4" s="230"/>
      <c r="Y4" s="230"/>
      <c r="Z4" s="230"/>
      <c r="AA4" s="228"/>
      <c r="AB4" s="228"/>
      <c r="AC4" s="228"/>
      <c r="AD4" s="228"/>
      <c r="AE4" s="228"/>
      <c r="AF4" s="228"/>
    </row>
    <row r="5" spans="1:33" ht="11.25" customHeight="1" x14ac:dyDescent="0.3">
      <c r="B5" s="236"/>
      <c r="C5" s="236"/>
      <c r="D5" s="236"/>
      <c r="E5" s="236"/>
      <c r="F5" s="236"/>
      <c r="G5" s="230"/>
      <c r="H5" s="230"/>
      <c r="I5" s="230"/>
      <c r="J5" s="230"/>
      <c r="K5" s="230"/>
      <c r="L5" s="230"/>
      <c r="M5" s="230"/>
      <c r="N5" s="230"/>
      <c r="O5" s="230"/>
      <c r="P5" s="230"/>
      <c r="Q5" s="230"/>
      <c r="R5" s="230"/>
      <c r="S5" s="230"/>
      <c r="T5" s="230"/>
      <c r="U5" s="230"/>
      <c r="V5" s="230"/>
      <c r="W5" s="230"/>
      <c r="X5" s="230"/>
      <c r="Y5" s="230"/>
      <c r="Z5" s="230"/>
      <c r="AA5" s="229" t="s">
        <v>216</v>
      </c>
      <c r="AB5" s="229"/>
      <c r="AC5" s="229"/>
      <c r="AD5" s="229"/>
      <c r="AE5" s="229"/>
      <c r="AF5" s="229"/>
    </row>
    <row r="6" spans="1:33" ht="11.25" customHeight="1" x14ac:dyDescent="0.3">
      <c r="B6" s="236"/>
      <c r="C6" s="236"/>
      <c r="D6" s="236"/>
      <c r="E6" s="236"/>
      <c r="F6" s="236"/>
      <c r="G6" s="230"/>
      <c r="H6" s="230"/>
      <c r="I6" s="230"/>
      <c r="J6" s="230"/>
      <c r="K6" s="230"/>
      <c r="L6" s="230"/>
      <c r="M6" s="230"/>
      <c r="N6" s="230"/>
      <c r="O6" s="230"/>
      <c r="P6" s="230"/>
      <c r="Q6" s="230"/>
      <c r="R6" s="230"/>
      <c r="S6" s="230"/>
      <c r="T6" s="230"/>
      <c r="U6" s="230"/>
      <c r="V6" s="230"/>
      <c r="W6" s="230"/>
      <c r="X6" s="230"/>
      <c r="Y6" s="230"/>
      <c r="Z6" s="230"/>
      <c r="AA6" s="229"/>
      <c r="AB6" s="229"/>
      <c r="AC6" s="229"/>
      <c r="AD6" s="229"/>
      <c r="AE6" s="229"/>
      <c r="AF6" s="229"/>
    </row>
    <row r="7" spans="1:33" ht="15" customHeight="1" x14ac:dyDescent="0.3">
      <c r="B7" s="236"/>
      <c r="C7" s="236"/>
      <c r="D7" s="236"/>
      <c r="E7" s="236"/>
      <c r="F7" s="236"/>
      <c r="G7" s="231" t="s">
        <v>170</v>
      </c>
      <c r="H7" s="231"/>
      <c r="I7" s="231"/>
      <c r="J7" s="231"/>
      <c r="K7" s="231"/>
      <c r="L7" s="231"/>
      <c r="M7" s="231"/>
      <c r="N7" s="231"/>
      <c r="O7" s="231"/>
      <c r="P7" s="231"/>
      <c r="Q7" s="231"/>
      <c r="R7" s="231"/>
      <c r="S7" s="231"/>
      <c r="T7" s="231"/>
      <c r="U7" s="231"/>
      <c r="V7" s="231"/>
      <c r="W7" s="231"/>
      <c r="X7" s="231"/>
      <c r="Y7" s="231"/>
      <c r="Z7" s="231"/>
      <c r="AA7" s="228" t="s">
        <v>247</v>
      </c>
      <c r="AB7" s="228"/>
      <c r="AC7" s="228"/>
      <c r="AD7" s="228"/>
      <c r="AE7" s="228"/>
      <c r="AF7" s="228"/>
    </row>
    <row r="8" spans="1:33" ht="15" customHeight="1" x14ac:dyDescent="0.3">
      <c r="B8" s="236"/>
      <c r="C8" s="236"/>
      <c r="D8" s="236"/>
      <c r="E8" s="236"/>
      <c r="F8" s="236"/>
      <c r="G8" s="231"/>
      <c r="H8" s="231"/>
      <c r="I8" s="231"/>
      <c r="J8" s="231"/>
      <c r="K8" s="231"/>
      <c r="L8" s="231"/>
      <c r="M8" s="231"/>
      <c r="N8" s="231"/>
      <c r="O8" s="231"/>
      <c r="P8" s="231"/>
      <c r="Q8" s="231"/>
      <c r="R8" s="231"/>
      <c r="S8" s="231"/>
      <c r="T8" s="231"/>
      <c r="U8" s="231"/>
      <c r="V8" s="231"/>
      <c r="W8" s="231"/>
      <c r="X8" s="231"/>
      <c r="Y8" s="231"/>
      <c r="Z8" s="231"/>
      <c r="AA8" s="228"/>
      <c r="AB8" s="228"/>
      <c r="AC8" s="228"/>
      <c r="AD8" s="228"/>
      <c r="AE8" s="228"/>
      <c r="AF8" s="228"/>
    </row>
    <row r="9" spans="1:33" ht="15" customHeight="1" x14ac:dyDescent="0.3">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3">
      <c r="A10" s="34"/>
      <c r="B10" s="38"/>
      <c r="C10" s="38"/>
      <c r="D10" s="38"/>
      <c r="E10" s="38"/>
      <c r="F10" s="38"/>
      <c r="G10" s="38"/>
      <c r="H10" s="38"/>
      <c r="I10" s="38"/>
      <c r="J10" s="38"/>
      <c r="K10" s="38"/>
      <c r="L10" s="38"/>
      <c r="M10" s="38"/>
      <c r="N10" s="38"/>
      <c r="O10" s="38"/>
      <c r="P10" s="38"/>
      <c r="Q10" s="38"/>
      <c r="R10" s="38"/>
      <c r="S10" s="38"/>
      <c r="T10" s="38"/>
      <c r="U10" s="38"/>
      <c r="V10" s="38"/>
      <c r="W10" s="38"/>
      <c r="X10" s="166" t="s">
        <v>7</v>
      </c>
      <c r="Y10" s="166"/>
      <c r="Z10" s="166" t="s">
        <v>8</v>
      </c>
      <c r="AA10" s="166"/>
      <c r="AB10" s="166"/>
      <c r="AC10" s="166"/>
      <c r="AD10" s="166" t="s">
        <v>22</v>
      </c>
      <c r="AE10" s="166"/>
      <c r="AF10" s="166"/>
      <c r="AG10" s="5"/>
    </row>
    <row r="11" spans="1:33" ht="15" customHeight="1" x14ac:dyDescent="0.3">
      <c r="A11" s="34"/>
      <c r="B11" s="232" t="s">
        <v>5</v>
      </c>
      <c r="C11" s="232"/>
      <c r="D11" s="232"/>
      <c r="E11" s="232"/>
      <c r="F11" s="232"/>
      <c r="G11" s="232"/>
      <c r="H11" s="71" t="s">
        <v>1</v>
      </c>
      <c r="I11" s="71"/>
      <c r="J11" s="71"/>
      <c r="K11" s="71"/>
      <c r="L11" s="38"/>
      <c r="M11" s="232" t="s">
        <v>6</v>
      </c>
      <c r="N11" s="232"/>
      <c r="O11" s="232"/>
      <c r="P11" s="232"/>
      <c r="Q11" s="232"/>
      <c r="R11" s="232"/>
      <c r="S11" s="232"/>
      <c r="T11" s="232"/>
      <c r="U11" s="232"/>
      <c r="V11" s="232"/>
      <c r="W11" s="232"/>
      <c r="X11" s="71">
        <v>28</v>
      </c>
      <c r="Y11" s="71"/>
      <c r="Z11" s="71" t="s">
        <v>16</v>
      </c>
      <c r="AA11" s="71"/>
      <c r="AB11" s="71"/>
      <c r="AC11" s="71"/>
      <c r="AD11" s="71">
        <v>2025</v>
      </c>
      <c r="AE11" s="71"/>
      <c r="AF11" s="71"/>
      <c r="AG11" s="5"/>
    </row>
    <row r="12" spans="1:33" ht="3.6" customHeight="1" x14ac:dyDescent="0.3">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3">
      <c r="A13" s="34"/>
      <c r="B13" s="233" t="s">
        <v>165</v>
      </c>
      <c r="C13" s="233"/>
      <c r="D13" s="233"/>
      <c r="E13" s="233"/>
      <c r="F13" s="233"/>
      <c r="G13" s="233"/>
      <c r="H13" s="233"/>
      <c r="I13" s="233"/>
      <c r="J13" s="233"/>
      <c r="K13" s="233"/>
      <c r="L13" s="38"/>
      <c r="M13" s="38"/>
      <c r="N13" s="166" t="s">
        <v>7</v>
      </c>
      <c r="O13" s="166"/>
      <c r="P13" s="166" t="s">
        <v>8</v>
      </c>
      <c r="Q13" s="166"/>
      <c r="R13" s="166"/>
      <c r="S13" s="166"/>
      <c r="T13" s="166" t="s">
        <v>22</v>
      </c>
      <c r="U13" s="166"/>
      <c r="V13" s="166"/>
      <c r="W13" s="38"/>
      <c r="X13" s="166" t="s">
        <v>7</v>
      </c>
      <c r="Y13" s="166"/>
      <c r="Z13" s="166" t="s">
        <v>8</v>
      </c>
      <c r="AA13" s="166"/>
      <c r="AB13" s="166"/>
      <c r="AC13" s="166"/>
      <c r="AD13" s="166" t="s">
        <v>22</v>
      </c>
      <c r="AE13" s="166"/>
      <c r="AF13" s="166"/>
      <c r="AG13" s="5"/>
    </row>
    <row r="14" spans="1:33" ht="15" customHeight="1" x14ac:dyDescent="0.3">
      <c r="A14" s="34"/>
      <c r="B14" s="233"/>
      <c r="C14" s="233"/>
      <c r="D14" s="233"/>
      <c r="E14" s="233"/>
      <c r="F14" s="233"/>
      <c r="G14" s="233"/>
      <c r="H14" s="233"/>
      <c r="I14" s="233"/>
      <c r="J14" s="233"/>
      <c r="K14" s="233"/>
      <c r="L14" s="234" t="s">
        <v>23</v>
      </c>
      <c r="M14" s="235"/>
      <c r="N14" s="71">
        <v>1</v>
      </c>
      <c r="O14" s="71"/>
      <c r="P14" s="71" t="s">
        <v>16</v>
      </c>
      <c r="Q14" s="71"/>
      <c r="R14" s="71"/>
      <c r="S14" s="71"/>
      <c r="T14" s="71">
        <v>2025</v>
      </c>
      <c r="U14" s="71"/>
      <c r="V14" s="71"/>
      <c r="W14" s="39" t="s">
        <v>24</v>
      </c>
      <c r="X14" s="71">
        <v>30</v>
      </c>
      <c r="Y14" s="71"/>
      <c r="Z14" s="71" t="s">
        <v>16</v>
      </c>
      <c r="AA14" s="71"/>
      <c r="AB14" s="71"/>
      <c r="AC14" s="71"/>
      <c r="AD14" s="71">
        <v>2025</v>
      </c>
      <c r="AE14" s="71"/>
      <c r="AF14" s="71"/>
      <c r="AG14" s="5"/>
    </row>
    <row r="15" spans="1:33" ht="3.6" customHeight="1" x14ac:dyDescent="0.3">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3">
      <c r="A16" s="34"/>
      <c r="B16" s="76" t="s">
        <v>94</v>
      </c>
      <c r="C16" s="77"/>
      <c r="D16" s="77"/>
      <c r="E16" s="77"/>
      <c r="F16" s="77"/>
      <c r="G16" s="77"/>
      <c r="H16" s="77"/>
      <c r="I16" s="77"/>
      <c r="J16" s="77"/>
      <c r="K16" s="77"/>
      <c r="L16" s="77"/>
      <c r="M16" s="77"/>
      <c r="N16" s="77"/>
      <c r="O16" s="77"/>
      <c r="P16" s="77"/>
      <c r="Q16" s="77"/>
      <c r="R16" s="77"/>
      <c r="S16" s="77"/>
      <c r="T16" s="77"/>
      <c r="U16" s="77"/>
      <c r="V16" s="77"/>
      <c r="W16" s="77"/>
      <c r="X16" s="77"/>
      <c r="Y16" s="77"/>
      <c r="Z16" s="77"/>
      <c r="AA16" s="77"/>
      <c r="AB16" s="77"/>
      <c r="AC16" s="77"/>
      <c r="AD16" s="77"/>
      <c r="AE16" s="77"/>
      <c r="AF16" s="78"/>
      <c r="AG16" s="5"/>
    </row>
    <row r="17" spans="1:45" ht="3.6" customHeight="1" thickBot="1" x14ac:dyDescent="0.35">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35">
      <c r="A18" s="34"/>
      <c r="B18" s="181" t="s">
        <v>39</v>
      </c>
      <c r="C18" s="181"/>
      <c r="D18" s="181"/>
      <c r="E18" s="181"/>
      <c r="F18" s="181"/>
      <c r="G18" s="181"/>
      <c r="H18" s="181"/>
      <c r="I18" s="40"/>
      <c r="J18" s="40"/>
      <c r="K18" s="123" t="str">
        <f>CONCATENATE(I1,L1,N1)</f>
        <v>CD-DP-1058-2025</v>
      </c>
      <c r="L18" s="124"/>
      <c r="M18" s="124"/>
      <c r="N18" s="124"/>
      <c r="O18" s="124"/>
      <c r="P18" s="124"/>
      <c r="Q18" s="124"/>
      <c r="R18" s="124"/>
      <c r="S18" s="124"/>
      <c r="T18" s="124"/>
      <c r="U18" s="124"/>
      <c r="V18" s="124"/>
      <c r="W18" s="125"/>
      <c r="X18" s="36"/>
      <c r="Y18" s="36"/>
      <c r="Z18" s="37"/>
      <c r="AA18" s="37"/>
      <c r="AB18" s="37"/>
      <c r="AC18" s="37"/>
      <c r="AD18" s="37"/>
      <c r="AE18" s="37"/>
      <c r="AF18" s="37"/>
      <c r="AG18" s="5"/>
    </row>
    <row r="19" spans="1:45" ht="3.6" customHeight="1" x14ac:dyDescent="0.3">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3">
      <c r="A20" s="34"/>
      <c r="B20" s="182" t="s">
        <v>162</v>
      </c>
      <c r="C20" s="183"/>
      <c r="D20" s="183"/>
      <c r="E20" s="183"/>
      <c r="F20" s="183"/>
      <c r="G20" s="183"/>
      <c r="H20" s="183"/>
      <c r="I20" s="183"/>
      <c r="J20" s="183"/>
      <c r="K20" s="184"/>
      <c r="L20" s="202" t="s">
        <v>243</v>
      </c>
      <c r="M20" s="203"/>
      <c r="N20" s="203"/>
      <c r="O20" s="203"/>
      <c r="P20" s="203"/>
      <c r="Q20" s="203"/>
      <c r="R20" s="203"/>
      <c r="S20" s="203"/>
      <c r="T20" s="203"/>
      <c r="U20" s="203"/>
      <c r="V20" s="203"/>
      <c r="W20" s="204"/>
      <c r="X20" s="138" t="s">
        <v>27</v>
      </c>
      <c r="Y20" s="139"/>
      <c r="Z20" s="139"/>
      <c r="AA20" s="140"/>
      <c r="AB20" s="206">
        <v>8739284</v>
      </c>
      <c r="AC20" s="207"/>
      <c r="AD20" s="207"/>
      <c r="AE20" s="207"/>
      <c r="AF20" s="208"/>
      <c r="AG20" s="5"/>
    </row>
    <row r="21" spans="1:45" ht="3.6" customHeight="1" x14ac:dyDescent="0.3">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3">
      <c r="A22" s="34"/>
      <c r="B22" s="192" t="s">
        <v>104</v>
      </c>
      <c r="C22" s="192"/>
      <c r="D22" s="192"/>
      <c r="E22" s="71" t="s">
        <v>245</v>
      </c>
      <c r="F22" s="71"/>
      <c r="G22" s="71"/>
      <c r="H22" s="71"/>
      <c r="I22" s="71"/>
      <c r="J22" s="71"/>
      <c r="K22" s="71"/>
      <c r="L22" s="71"/>
      <c r="M22" s="71"/>
      <c r="N22" s="71"/>
      <c r="O22" s="71"/>
      <c r="P22" s="71"/>
      <c r="Q22" s="71"/>
      <c r="R22" s="71"/>
      <c r="S22" s="71"/>
      <c r="T22" s="71"/>
      <c r="U22" s="71"/>
      <c r="V22" s="71"/>
      <c r="W22" s="71"/>
      <c r="X22" s="192" t="s">
        <v>105</v>
      </c>
      <c r="Y22" s="192"/>
      <c r="Z22" s="192"/>
      <c r="AA22" s="71" t="s">
        <v>217</v>
      </c>
      <c r="AB22" s="71"/>
      <c r="AC22" s="71"/>
      <c r="AD22" s="71"/>
      <c r="AE22" s="71"/>
      <c r="AF22" s="71"/>
      <c r="AG22" s="5"/>
    </row>
    <row r="23" spans="1:45" ht="3.6" customHeight="1" x14ac:dyDescent="0.3">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3">
      <c r="A24" s="34"/>
      <c r="B24" s="192" t="s">
        <v>106</v>
      </c>
      <c r="C24" s="192"/>
      <c r="D24" s="192"/>
      <c r="E24" s="195">
        <v>3114274982</v>
      </c>
      <c r="F24" s="195"/>
      <c r="G24" s="195"/>
      <c r="H24" s="195"/>
      <c r="I24" s="195"/>
      <c r="J24" s="195"/>
      <c r="K24" s="195"/>
      <c r="L24" s="192" t="s">
        <v>107</v>
      </c>
      <c r="M24" s="192"/>
      <c r="N24" s="192"/>
      <c r="O24" s="192"/>
      <c r="P24" s="192"/>
      <c r="Q24" s="192"/>
      <c r="R24" s="192"/>
      <c r="S24" s="192"/>
      <c r="T24" s="192"/>
      <c r="U24" s="192"/>
      <c r="V24" s="192"/>
      <c r="W24" s="192"/>
      <c r="X24" s="193" t="s">
        <v>244</v>
      </c>
      <c r="Y24" s="194"/>
      <c r="Z24" s="194"/>
      <c r="AA24" s="194"/>
      <c r="AB24" s="194"/>
      <c r="AC24" s="194"/>
      <c r="AD24" s="194"/>
      <c r="AE24" s="194"/>
      <c r="AF24" s="194"/>
      <c r="AG24" s="5"/>
    </row>
    <row r="25" spans="1:45" ht="3.6" customHeight="1" x14ac:dyDescent="0.3">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3">
      <c r="A26" s="34"/>
      <c r="B26" s="192" t="s">
        <v>132</v>
      </c>
      <c r="C26" s="192"/>
      <c r="D26" s="192"/>
      <c r="E26" s="192"/>
      <c r="F26" s="192"/>
      <c r="G26" s="71" t="s">
        <v>133</v>
      </c>
      <c r="H26" s="71"/>
      <c r="I26" s="71"/>
      <c r="J26" s="71"/>
      <c r="K26" s="44" t="s">
        <v>89</v>
      </c>
      <c r="L26" s="205">
        <v>802121384</v>
      </c>
      <c r="M26" s="205"/>
      <c r="N26" s="205"/>
      <c r="O26" s="205"/>
      <c r="P26" s="205"/>
      <c r="Q26" s="205"/>
      <c r="R26" s="205"/>
      <c r="S26" s="205"/>
      <c r="T26" s="192" t="s">
        <v>135</v>
      </c>
      <c r="U26" s="192"/>
      <c r="V26" s="71" t="s">
        <v>246</v>
      </c>
      <c r="W26" s="71"/>
      <c r="X26" s="71"/>
      <c r="Y26" s="71"/>
      <c r="Z26" s="71"/>
      <c r="AA26" s="71"/>
      <c r="AB26" s="71"/>
      <c r="AC26" s="71"/>
      <c r="AD26" s="71"/>
      <c r="AE26" s="71"/>
      <c r="AF26" s="71"/>
      <c r="AG26" s="5"/>
    </row>
    <row r="27" spans="1:45" ht="3.6" customHeight="1" x14ac:dyDescent="0.3">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3">
      <c r="A28" s="34"/>
      <c r="B28" s="192" t="s">
        <v>28</v>
      </c>
      <c r="C28" s="192"/>
      <c r="D28" s="192"/>
      <c r="E28" s="192"/>
      <c r="F28" s="192"/>
      <c r="G28" s="192"/>
      <c r="H28" s="71" t="s">
        <v>32</v>
      </c>
      <c r="I28" s="71"/>
      <c r="J28" s="71"/>
      <c r="K28" s="71"/>
      <c r="L28" s="71"/>
      <c r="M28" s="71"/>
      <c r="N28" s="71"/>
      <c r="O28" s="71"/>
      <c r="P28" s="71"/>
      <c r="Q28" s="71"/>
      <c r="R28" s="71"/>
      <c r="S28" s="71"/>
      <c r="T28" s="71"/>
      <c r="U28" s="71"/>
      <c r="V28" s="71"/>
      <c r="W28" s="71"/>
      <c r="X28" s="71"/>
      <c r="Y28" s="71"/>
      <c r="Z28" s="71"/>
      <c r="AA28" s="71"/>
      <c r="AB28" s="71"/>
      <c r="AC28" s="71"/>
      <c r="AD28" s="71"/>
      <c r="AE28" s="71"/>
      <c r="AF28" s="71"/>
      <c r="AG28" s="5"/>
    </row>
    <row r="29" spans="1:45" ht="3.6" customHeight="1" x14ac:dyDescent="0.3">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3">
      <c r="A30" s="34"/>
      <c r="B30" s="38"/>
      <c r="C30" s="38"/>
      <c r="D30" s="38"/>
      <c r="E30" s="38"/>
      <c r="F30" s="38"/>
      <c r="G30" s="38"/>
      <c r="H30" s="38"/>
      <c r="I30" s="38"/>
      <c r="J30" s="38"/>
      <c r="K30" s="38"/>
      <c r="L30" s="38"/>
      <c r="M30" s="38"/>
      <c r="N30" s="38"/>
      <c r="O30" s="38"/>
      <c r="P30" s="38"/>
      <c r="Q30" s="38"/>
      <c r="R30" s="38"/>
      <c r="S30" s="38"/>
      <c r="T30" s="38"/>
      <c r="U30" s="38"/>
      <c r="V30" s="38"/>
      <c r="W30" s="38"/>
      <c r="X30" s="166" t="s">
        <v>7</v>
      </c>
      <c r="Y30" s="166"/>
      <c r="Z30" s="166" t="s">
        <v>8</v>
      </c>
      <c r="AA30" s="166"/>
      <c r="AB30" s="166"/>
      <c r="AC30" s="166"/>
      <c r="AD30" s="166" t="s">
        <v>22</v>
      </c>
      <c r="AE30" s="166"/>
      <c r="AF30" s="166"/>
      <c r="AG30" s="5"/>
    </row>
    <row r="31" spans="1:45" ht="15" customHeight="1" x14ac:dyDescent="0.3">
      <c r="A31" s="34"/>
      <c r="B31" s="192" t="s">
        <v>33</v>
      </c>
      <c r="C31" s="192"/>
      <c r="D31" s="192"/>
      <c r="E31" s="192"/>
      <c r="F31" s="192"/>
      <c r="G31" s="158" t="s">
        <v>146</v>
      </c>
      <c r="H31" s="160"/>
      <c r="I31" s="159"/>
      <c r="J31" s="158" t="s">
        <v>144</v>
      </c>
      <c r="K31" s="160"/>
      <c r="L31" s="159"/>
      <c r="M31" s="192" t="s">
        <v>96</v>
      </c>
      <c r="N31" s="192"/>
      <c r="O31" s="192"/>
      <c r="P31" s="192"/>
      <c r="Q31" s="192"/>
      <c r="R31" s="192"/>
      <c r="S31" s="192"/>
      <c r="T31" s="192"/>
      <c r="U31" s="192"/>
      <c r="V31" s="192"/>
      <c r="W31" s="192"/>
      <c r="X31" s="71">
        <v>5</v>
      </c>
      <c r="Y31" s="71"/>
      <c r="Z31" s="71" t="s">
        <v>13</v>
      </c>
      <c r="AA31" s="71"/>
      <c r="AB31" s="71"/>
      <c r="AC31" s="71"/>
      <c r="AD31" s="71">
        <v>2025</v>
      </c>
      <c r="AE31" s="71"/>
      <c r="AF31" s="71"/>
      <c r="AG31" s="5"/>
      <c r="AP31" s="9"/>
      <c r="AQ31" s="9"/>
      <c r="AR31" s="9"/>
      <c r="AS31" s="9"/>
    </row>
    <row r="32" spans="1:45" ht="3.6" customHeight="1" x14ac:dyDescent="0.3">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3">
      <c r="A33" s="34"/>
      <c r="B33" s="209" t="s">
        <v>186</v>
      </c>
      <c r="C33" s="210"/>
      <c r="D33" s="210"/>
      <c r="E33" s="210"/>
      <c r="F33" s="210"/>
      <c r="G33" s="210"/>
      <c r="H33" s="210"/>
      <c r="I33" s="210"/>
      <c r="J33" s="210"/>
      <c r="K33" s="210"/>
      <c r="L33" s="210"/>
      <c r="M33" s="210"/>
      <c r="N33" s="210"/>
      <c r="O33" s="210"/>
      <c r="P33" s="210"/>
      <c r="Q33" s="210"/>
      <c r="R33" s="210"/>
      <c r="S33" s="210"/>
      <c r="T33" s="210"/>
      <c r="U33" s="210"/>
      <c r="V33" s="210"/>
      <c r="W33" s="210"/>
      <c r="X33" s="210"/>
      <c r="Y33" s="210"/>
      <c r="Z33" s="210"/>
      <c r="AA33" s="210"/>
      <c r="AB33" s="210"/>
      <c r="AC33" s="210"/>
      <c r="AD33" s="210"/>
      <c r="AE33" s="210"/>
      <c r="AF33" s="211"/>
      <c r="AG33" s="5"/>
      <c r="AP33" s="9"/>
      <c r="AQ33" s="9"/>
      <c r="AR33" s="9"/>
      <c r="AS33" s="9"/>
    </row>
    <row r="34" spans="1:45" x14ac:dyDescent="0.3">
      <c r="A34" s="34"/>
      <c r="B34" s="212" t="s">
        <v>218</v>
      </c>
      <c r="C34" s="213"/>
      <c r="D34" s="213"/>
      <c r="E34" s="213"/>
      <c r="F34" s="213"/>
      <c r="G34" s="213"/>
      <c r="H34" s="213"/>
      <c r="I34" s="213"/>
      <c r="J34" s="213"/>
      <c r="K34" s="213"/>
      <c r="L34" s="213"/>
      <c r="M34" s="213"/>
      <c r="N34" s="213"/>
      <c r="O34" s="213"/>
      <c r="P34" s="213"/>
      <c r="Q34" s="213"/>
      <c r="R34" s="213"/>
      <c r="S34" s="213"/>
      <c r="T34" s="213"/>
      <c r="U34" s="213"/>
      <c r="V34" s="213"/>
      <c r="W34" s="213"/>
      <c r="X34" s="213"/>
      <c r="Y34" s="213"/>
      <c r="Z34" s="213"/>
      <c r="AA34" s="213"/>
      <c r="AB34" s="213"/>
      <c r="AC34" s="213"/>
      <c r="AD34" s="213"/>
      <c r="AE34" s="213"/>
      <c r="AF34" s="214"/>
      <c r="AG34" s="5"/>
    </row>
    <row r="35" spans="1:45" x14ac:dyDescent="0.3">
      <c r="A35" s="34"/>
      <c r="B35" s="212"/>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4"/>
      <c r="AG35" s="5"/>
    </row>
    <row r="36" spans="1:45" x14ac:dyDescent="0.3">
      <c r="A36" s="34"/>
      <c r="B36" s="212"/>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4"/>
      <c r="AG36" s="5"/>
    </row>
    <row r="37" spans="1:45" x14ac:dyDescent="0.3">
      <c r="A37" s="34"/>
      <c r="B37" s="212"/>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4"/>
      <c r="AG37" s="5"/>
    </row>
    <row r="38" spans="1:45" ht="3.6" customHeight="1" x14ac:dyDescent="0.3">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3">
      <c r="A39" s="34"/>
      <c r="B39" s="38"/>
      <c r="C39" s="38"/>
      <c r="D39" s="38"/>
      <c r="E39" s="38"/>
      <c r="F39" s="38"/>
      <c r="G39" s="34"/>
      <c r="H39" s="166" t="s">
        <v>99</v>
      </c>
      <c r="I39" s="166"/>
      <c r="J39" s="166"/>
      <c r="K39" s="217" t="s">
        <v>137</v>
      </c>
      <c r="L39" s="166" t="s">
        <v>98</v>
      </c>
      <c r="M39" s="166"/>
      <c r="N39" s="166"/>
      <c r="O39" s="45"/>
      <c r="P39" s="38"/>
      <c r="Q39" s="38"/>
      <c r="R39" s="38"/>
      <c r="S39" s="38"/>
      <c r="T39" s="38"/>
      <c r="U39" s="38"/>
      <c r="V39" s="38"/>
      <c r="W39" s="38"/>
      <c r="X39" s="166" t="s">
        <v>7</v>
      </c>
      <c r="Y39" s="166"/>
      <c r="Z39" s="166" t="s">
        <v>8</v>
      </c>
      <c r="AA39" s="166"/>
      <c r="AB39" s="166"/>
      <c r="AC39" s="166"/>
      <c r="AD39" s="166" t="s">
        <v>22</v>
      </c>
      <c r="AE39" s="166"/>
      <c r="AF39" s="166"/>
      <c r="AG39" s="5"/>
    </row>
    <row r="40" spans="1:45" ht="15" customHeight="1" x14ac:dyDescent="0.3">
      <c r="A40" s="34"/>
      <c r="B40" s="138" t="s">
        <v>97</v>
      </c>
      <c r="C40" s="139"/>
      <c r="D40" s="139"/>
      <c r="E40" s="139"/>
      <c r="F40" s="139"/>
      <c r="G40" s="140"/>
      <c r="H40" s="71">
        <v>6</v>
      </c>
      <c r="I40" s="71"/>
      <c r="J40" s="71"/>
      <c r="K40" s="217"/>
      <c r="L40" s="71">
        <v>0</v>
      </c>
      <c r="M40" s="71"/>
      <c r="N40" s="71"/>
      <c r="O40" s="40"/>
      <c r="P40" s="38"/>
      <c r="Q40" s="192" t="s">
        <v>34</v>
      </c>
      <c r="R40" s="192"/>
      <c r="S40" s="192"/>
      <c r="T40" s="192"/>
      <c r="U40" s="192"/>
      <c r="V40" s="192"/>
      <c r="W40" s="192"/>
      <c r="X40" s="71">
        <v>30</v>
      </c>
      <c r="Y40" s="71"/>
      <c r="Z40" s="71" t="s">
        <v>18</v>
      </c>
      <c r="AA40" s="71"/>
      <c r="AB40" s="71"/>
      <c r="AC40" s="71"/>
      <c r="AD40" s="71">
        <v>2025</v>
      </c>
      <c r="AE40" s="71"/>
      <c r="AF40" s="71"/>
      <c r="AG40" s="5"/>
    </row>
    <row r="41" spans="1:45" ht="3.6" customHeight="1" x14ac:dyDescent="0.3">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3">
      <c r="A42" s="34"/>
      <c r="B42" s="192" t="s">
        <v>35</v>
      </c>
      <c r="C42" s="192"/>
      <c r="D42" s="192"/>
      <c r="E42" s="192"/>
      <c r="F42" s="192"/>
      <c r="G42" s="192"/>
      <c r="H42" s="192"/>
      <c r="I42" s="192"/>
      <c r="J42" s="216">
        <f>5473000*6</f>
        <v>32838000</v>
      </c>
      <c r="K42" s="216"/>
      <c r="L42" s="216"/>
      <c r="M42" s="216"/>
      <c r="N42" s="216"/>
      <c r="O42" s="216"/>
      <c r="P42" s="216"/>
      <c r="Q42" s="138" t="s">
        <v>40</v>
      </c>
      <c r="R42" s="139"/>
      <c r="S42" s="139"/>
      <c r="T42" s="139"/>
      <c r="U42" s="139"/>
      <c r="V42" s="139"/>
      <c r="W42" s="139"/>
      <c r="X42" s="139"/>
      <c r="Y42" s="140"/>
      <c r="Z42" s="221">
        <v>5473000</v>
      </c>
      <c r="AA42" s="222"/>
      <c r="AB42" s="222"/>
      <c r="AC42" s="222"/>
      <c r="AD42" s="222"/>
      <c r="AE42" s="222"/>
      <c r="AF42" s="223"/>
      <c r="AG42" s="5"/>
    </row>
    <row r="43" spans="1:45" ht="3.6" customHeight="1" x14ac:dyDescent="0.3">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3">
      <c r="A44" s="34"/>
      <c r="B44" s="192" t="s">
        <v>101</v>
      </c>
      <c r="C44" s="192"/>
      <c r="D44" s="192"/>
      <c r="E44" s="192"/>
      <c r="F44" s="192"/>
      <c r="G44" s="192"/>
      <c r="H44" s="192"/>
      <c r="I44" s="192"/>
      <c r="J44" s="224" t="s">
        <v>219</v>
      </c>
      <c r="K44" s="225"/>
      <c r="L44" s="225"/>
      <c r="M44" s="225"/>
      <c r="N44" s="225"/>
      <c r="O44" s="225"/>
      <c r="P44" s="225"/>
      <c r="Q44" s="225"/>
      <c r="R44" s="225"/>
      <c r="S44" s="225"/>
      <c r="T44" s="225"/>
      <c r="U44" s="225"/>
      <c r="V44" s="225"/>
      <c r="W44" s="225"/>
      <c r="X44" s="225"/>
      <c r="Y44" s="225"/>
      <c r="Z44" s="225"/>
      <c r="AA44" s="225"/>
      <c r="AB44" s="225"/>
      <c r="AC44" s="225"/>
      <c r="AD44" s="225"/>
      <c r="AE44" s="225"/>
      <c r="AF44" s="226"/>
      <c r="AG44" s="5"/>
    </row>
    <row r="45" spans="1:45" ht="3.6" customHeight="1" x14ac:dyDescent="0.3">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3">
      <c r="A46" s="34"/>
      <c r="B46" s="181" t="s">
        <v>41</v>
      </c>
      <c r="C46" s="181"/>
      <c r="D46" s="181"/>
      <c r="E46" s="181"/>
      <c r="F46" s="181"/>
      <c r="G46" s="181"/>
      <c r="H46" s="181"/>
      <c r="I46" s="181"/>
      <c r="J46" s="181"/>
      <c r="K46" s="181"/>
      <c r="L46" s="181"/>
      <c r="M46" s="181"/>
      <c r="N46" s="181"/>
      <c r="O46" s="181"/>
      <c r="P46" s="71">
        <v>48425</v>
      </c>
      <c r="Q46" s="71"/>
      <c r="R46" s="71"/>
      <c r="S46" s="71"/>
      <c r="T46" s="192" t="s">
        <v>42</v>
      </c>
      <c r="U46" s="192"/>
      <c r="V46" s="192"/>
      <c r="W46" s="192"/>
      <c r="X46" s="192"/>
      <c r="Y46" s="192"/>
      <c r="Z46" s="192"/>
      <c r="AA46" s="192"/>
      <c r="AB46" s="192"/>
      <c r="AC46" s="71">
        <v>827225</v>
      </c>
      <c r="AD46" s="71"/>
      <c r="AE46" s="71"/>
      <c r="AF46" s="71"/>
      <c r="AG46" s="5"/>
    </row>
    <row r="47" spans="1:45" ht="3.6" customHeight="1" x14ac:dyDescent="0.3">
      <c r="A47" s="34"/>
      <c r="B47" s="165"/>
      <c r="C47" s="165"/>
      <c r="D47" s="165"/>
      <c r="E47" s="165"/>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5"/>
    </row>
    <row r="48" spans="1:45" ht="27" customHeight="1" x14ac:dyDescent="0.3">
      <c r="A48" s="34"/>
      <c r="B48" s="192" t="s">
        <v>44</v>
      </c>
      <c r="C48" s="192"/>
      <c r="D48" s="192"/>
      <c r="E48" s="192"/>
      <c r="F48" s="192"/>
      <c r="G48" s="192"/>
      <c r="H48" s="192"/>
      <c r="I48" s="71" t="s">
        <v>45</v>
      </c>
      <c r="J48" s="71"/>
      <c r="K48" s="71"/>
      <c r="L48" s="71"/>
      <c r="M48" s="71"/>
      <c r="N48" s="186" t="s">
        <v>46</v>
      </c>
      <c r="O48" s="186"/>
      <c r="P48" s="186"/>
      <c r="Q48" s="186"/>
      <c r="R48" s="186"/>
      <c r="S48" s="186"/>
      <c r="T48" s="186"/>
      <c r="U48" s="187" t="s">
        <v>240</v>
      </c>
      <c r="V48" s="187"/>
      <c r="W48" s="187"/>
      <c r="X48" s="187"/>
      <c r="Y48" s="187"/>
      <c r="Z48" s="187"/>
      <c r="AA48" s="187"/>
      <c r="AB48" s="187"/>
      <c r="AC48" s="187"/>
      <c r="AD48" s="187"/>
      <c r="AE48" s="187"/>
      <c r="AF48" s="187"/>
      <c r="AG48" s="5"/>
    </row>
    <row r="49" spans="1:49" ht="3.6" customHeight="1" x14ac:dyDescent="0.3">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3">
      <c r="A50" s="34"/>
      <c r="B50" s="186" t="s">
        <v>43</v>
      </c>
      <c r="C50" s="186"/>
      <c r="D50" s="186"/>
      <c r="E50" s="186"/>
      <c r="F50" s="186"/>
      <c r="G50" s="186"/>
      <c r="H50" s="186"/>
      <c r="I50" s="186"/>
      <c r="J50" s="71" t="s">
        <v>241</v>
      </c>
      <c r="K50" s="71"/>
      <c r="L50" s="71"/>
      <c r="M50" s="71"/>
      <c r="N50" s="71"/>
      <c r="O50" s="71"/>
      <c r="P50" s="71"/>
      <c r="Q50" s="71"/>
      <c r="R50" s="71"/>
      <c r="S50" s="71"/>
      <c r="T50" s="71"/>
      <c r="U50" s="71"/>
      <c r="V50" s="71"/>
      <c r="W50" s="192" t="s">
        <v>27</v>
      </c>
      <c r="X50" s="192"/>
      <c r="Y50" s="192"/>
      <c r="Z50" s="192"/>
      <c r="AA50" s="191">
        <v>8746137</v>
      </c>
      <c r="AB50" s="191"/>
      <c r="AC50" s="191"/>
      <c r="AD50" s="191"/>
      <c r="AE50" s="191"/>
      <c r="AF50" s="191"/>
      <c r="AG50" s="5"/>
    </row>
    <row r="51" spans="1:49" ht="3.6" customHeight="1" x14ac:dyDescent="0.3">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3">
      <c r="A52" s="34"/>
      <c r="B52" s="182" t="s">
        <v>138</v>
      </c>
      <c r="C52" s="183"/>
      <c r="D52" s="183"/>
      <c r="E52" s="183"/>
      <c r="F52" s="183"/>
      <c r="G52" s="183"/>
      <c r="H52" s="183"/>
      <c r="I52" s="183"/>
      <c r="J52" s="183"/>
      <c r="K52" s="183"/>
      <c r="L52" s="183"/>
      <c r="M52" s="183"/>
      <c r="N52" s="183"/>
      <c r="O52" s="183"/>
      <c r="P52" s="183"/>
      <c r="Q52" s="183"/>
      <c r="R52" s="183"/>
      <c r="S52" s="184"/>
      <c r="T52" s="188" t="s">
        <v>242</v>
      </c>
      <c r="U52" s="189"/>
      <c r="V52" s="189"/>
      <c r="W52" s="189"/>
      <c r="X52" s="189"/>
      <c r="Y52" s="189"/>
      <c r="Z52" s="189"/>
      <c r="AA52" s="189"/>
      <c r="AB52" s="189"/>
      <c r="AC52" s="189"/>
      <c r="AD52" s="189"/>
      <c r="AE52" s="189"/>
      <c r="AF52" s="190"/>
      <c r="AG52" s="5"/>
    </row>
    <row r="53" spans="1:49" ht="3.6" customHeight="1" x14ac:dyDescent="0.3">
      <c r="A53" s="34"/>
      <c r="B53" s="165"/>
      <c r="C53" s="165"/>
      <c r="D53" s="165"/>
      <c r="E53" s="165"/>
      <c r="F53" s="165"/>
      <c r="G53" s="165"/>
      <c r="H53" s="165"/>
      <c r="I53" s="165"/>
      <c r="J53" s="165"/>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5"/>
    </row>
    <row r="54" spans="1:49" ht="15" customHeight="1" x14ac:dyDescent="0.3">
      <c r="A54" s="34"/>
      <c r="B54" s="196" t="s">
        <v>63</v>
      </c>
      <c r="C54" s="197"/>
      <c r="D54" s="198"/>
      <c r="E54" s="158" t="s">
        <v>145</v>
      </c>
      <c r="F54" s="160"/>
      <c r="G54" s="159"/>
      <c r="H54" s="218" t="s">
        <v>100</v>
      </c>
      <c r="I54" s="218"/>
      <c r="J54" s="218"/>
      <c r="K54" s="218"/>
      <c r="L54" s="166" t="s">
        <v>7</v>
      </c>
      <c r="M54" s="166"/>
      <c r="N54" s="166" t="s">
        <v>8</v>
      </c>
      <c r="O54" s="166"/>
      <c r="P54" s="166"/>
      <c r="Q54" s="166"/>
      <c r="R54" s="166" t="s">
        <v>22</v>
      </c>
      <c r="S54" s="166"/>
      <c r="T54" s="166"/>
      <c r="U54" s="185" t="s">
        <v>136</v>
      </c>
      <c r="V54" s="185"/>
      <c r="W54" s="185"/>
      <c r="X54" s="166" t="s">
        <v>7</v>
      </c>
      <c r="Y54" s="166"/>
      <c r="Z54" s="166" t="s">
        <v>8</v>
      </c>
      <c r="AA54" s="166"/>
      <c r="AB54" s="166"/>
      <c r="AC54" s="166"/>
      <c r="AD54" s="166" t="s">
        <v>22</v>
      </c>
      <c r="AE54" s="166"/>
      <c r="AF54" s="166"/>
      <c r="AG54" s="5"/>
    </row>
    <row r="55" spans="1:49" x14ac:dyDescent="0.3">
      <c r="A55" s="34"/>
      <c r="B55" s="199"/>
      <c r="C55" s="200"/>
      <c r="D55" s="201"/>
      <c r="E55" s="158" t="s">
        <v>144</v>
      </c>
      <c r="F55" s="160"/>
      <c r="G55" s="159"/>
      <c r="H55" s="218"/>
      <c r="I55" s="218"/>
      <c r="J55" s="218"/>
      <c r="K55" s="218"/>
      <c r="L55" s="71">
        <v>28</v>
      </c>
      <c r="M55" s="71"/>
      <c r="N55" s="71" t="s">
        <v>15</v>
      </c>
      <c r="O55" s="71"/>
      <c r="P55" s="71"/>
      <c r="Q55" s="71"/>
      <c r="R55" s="71">
        <v>2024</v>
      </c>
      <c r="S55" s="71"/>
      <c r="T55" s="71"/>
      <c r="U55" s="185"/>
      <c r="V55" s="185"/>
      <c r="W55" s="185"/>
      <c r="X55" s="71">
        <v>5</v>
      </c>
      <c r="Y55" s="71"/>
      <c r="Z55" s="71" t="s">
        <v>13</v>
      </c>
      <c r="AA55" s="71"/>
      <c r="AB55" s="71"/>
      <c r="AC55" s="71"/>
      <c r="AD55" s="71">
        <v>2025</v>
      </c>
      <c r="AE55" s="71"/>
      <c r="AF55" s="71"/>
      <c r="AG55" s="5"/>
      <c r="AV55" s="29"/>
      <c r="AW55" s="29"/>
    </row>
    <row r="56" spans="1:49" ht="3.6" customHeight="1" x14ac:dyDescent="0.3">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3">
      <c r="A57" s="34"/>
      <c r="B57" s="192" t="s">
        <v>68</v>
      </c>
      <c r="C57" s="192"/>
      <c r="D57" s="192"/>
      <c r="E57" s="192"/>
      <c r="F57" s="192"/>
      <c r="G57" s="192"/>
      <c r="H57" s="192"/>
      <c r="I57" s="192"/>
      <c r="J57" s="71" t="s">
        <v>50</v>
      </c>
      <c r="K57" s="71"/>
      <c r="L57" s="71"/>
      <c r="M57" s="71"/>
      <c r="N57" s="71"/>
      <c r="O57" s="71"/>
      <c r="P57" s="71"/>
      <c r="Q57" s="71"/>
      <c r="R57" s="71"/>
      <c r="S57" s="71"/>
      <c r="T57" s="71"/>
      <c r="U57" s="71"/>
      <c r="V57" s="71"/>
      <c r="W57" s="71"/>
      <c r="X57" s="71"/>
      <c r="Y57" s="71"/>
      <c r="Z57" s="192" t="s">
        <v>69</v>
      </c>
      <c r="AA57" s="192"/>
      <c r="AB57" s="192"/>
      <c r="AC57" s="192"/>
      <c r="AD57" s="192"/>
      <c r="AE57" s="192"/>
      <c r="AF57" s="192"/>
      <c r="AG57" s="5"/>
      <c r="AU57" s="29"/>
      <c r="AV57" s="29"/>
      <c r="AW57" s="29"/>
    </row>
    <row r="58" spans="1:49" ht="15" customHeight="1" x14ac:dyDescent="0.3">
      <c r="A58" s="34"/>
      <c r="B58" s="192"/>
      <c r="C58" s="192"/>
      <c r="D58" s="192"/>
      <c r="E58" s="192"/>
      <c r="F58" s="192"/>
      <c r="G58" s="192"/>
      <c r="H58" s="192"/>
      <c r="I58" s="192"/>
      <c r="J58" s="71"/>
      <c r="K58" s="71"/>
      <c r="L58" s="71"/>
      <c r="M58" s="71"/>
      <c r="N58" s="71"/>
      <c r="O58" s="71"/>
      <c r="P58" s="71"/>
      <c r="Q58" s="71"/>
      <c r="R58" s="71"/>
      <c r="S58" s="71"/>
      <c r="T58" s="71"/>
      <c r="U58" s="71"/>
      <c r="V58" s="71"/>
      <c r="W58" s="71"/>
      <c r="X58" s="71"/>
      <c r="Y58" s="71"/>
      <c r="Z58" s="215" t="s">
        <v>258</v>
      </c>
      <c r="AA58" s="215"/>
      <c r="AB58" s="215"/>
      <c r="AC58" s="215"/>
      <c r="AD58" s="215"/>
      <c r="AE58" s="215"/>
      <c r="AF58" s="215"/>
      <c r="AG58" s="5"/>
      <c r="AU58" s="29"/>
      <c r="AV58" s="3"/>
      <c r="AW58" s="29"/>
    </row>
    <row r="59" spans="1:49" ht="3.6" customHeight="1" x14ac:dyDescent="0.3">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3">
      <c r="A60" s="34"/>
      <c r="B60" s="192" t="s">
        <v>70</v>
      </c>
      <c r="C60" s="192"/>
      <c r="D60" s="192"/>
      <c r="E60" s="192"/>
      <c r="F60" s="192" t="s">
        <v>73</v>
      </c>
      <c r="G60" s="192"/>
      <c r="H60" s="192"/>
      <c r="I60" s="192"/>
      <c r="J60" s="192"/>
      <c r="K60" s="192"/>
      <c r="L60" s="192"/>
      <c r="M60" s="192"/>
      <c r="N60" s="192"/>
      <c r="O60" s="192"/>
      <c r="P60" s="192"/>
      <c r="Q60" s="192"/>
      <c r="R60" s="192"/>
      <c r="S60" s="192"/>
      <c r="T60" s="192"/>
      <c r="U60" s="192"/>
      <c r="V60" s="192"/>
      <c r="W60" s="192"/>
      <c r="X60" s="192"/>
      <c r="Y60" s="192"/>
      <c r="Z60" s="192"/>
      <c r="AA60" s="192"/>
      <c r="AB60" s="192" t="s">
        <v>139</v>
      </c>
      <c r="AC60" s="192"/>
      <c r="AD60" s="192"/>
      <c r="AE60" s="192"/>
      <c r="AF60" s="192"/>
      <c r="AG60" s="5"/>
    </row>
    <row r="61" spans="1:49" ht="9" customHeight="1" x14ac:dyDescent="0.3">
      <c r="A61" s="34"/>
      <c r="B61" s="219"/>
      <c r="C61" s="219"/>
      <c r="D61" s="219"/>
      <c r="E61" s="219"/>
      <c r="F61" s="220" t="s">
        <v>72</v>
      </c>
      <c r="G61" s="220"/>
      <c r="H61" s="166" t="s">
        <v>7</v>
      </c>
      <c r="I61" s="166"/>
      <c r="J61" s="166" t="s">
        <v>8</v>
      </c>
      <c r="K61" s="166"/>
      <c r="L61" s="166"/>
      <c r="M61" s="166"/>
      <c r="N61" s="166" t="s">
        <v>22</v>
      </c>
      <c r="O61" s="166"/>
      <c r="P61" s="166"/>
      <c r="Q61" s="220" t="s">
        <v>71</v>
      </c>
      <c r="R61" s="220"/>
      <c r="S61" s="166" t="s">
        <v>7</v>
      </c>
      <c r="T61" s="166"/>
      <c r="U61" s="166" t="s">
        <v>8</v>
      </c>
      <c r="V61" s="166"/>
      <c r="W61" s="166"/>
      <c r="X61" s="166"/>
      <c r="Y61" s="166" t="s">
        <v>22</v>
      </c>
      <c r="Z61" s="166"/>
      <c r="AA61" s="166"/>
      <c r="AB61" s="227">
        <f>+J42*10%</f>
        <v>3283800</v>
      </c>
      <c r="AC61" s="227"/>
      <c r="AD61" s="227"/>
      <c r="AE61" s="227"/>
      <c r="AF61" s="227"/>
      <c r="AG61" s="5"/>
    </row>
    <row r="62" spans="1:49" ht="24.75" customHeight="1" x14ac:dyDescent="0.3">
      <c r="A62" s="34"/>
      <c r="B62" s="219"/>
      <c r="C62" s="219"/>
      <c r="D62" s="219"/>
      <c r="E62" s="219"/>
      <c r="F62" s="220"/>
      <c r="G62" s="220"/>
      <c r="H62" s="71">
        <v>1</v>
      </c>
      <c r="I62" s="71"/>
      <c r="J62" s="71" t="s">
        <v>13</v>
      </c>
      <c r="K62" s="71"/>
      <c r="L62" s="71"/>
      <c r="M62" s="71"/>
      <c r="N62" s="71">
        <v>2025</v>
      </c>
      <c r="O62" s="71"/>
      <c r="P62" s="71"/>
      <c r="Q62" s="220"/>
      <c r="R62" s="220"/>
      <c r="S62" s="71">
        <v>30</v>
      </c>
      <c r="T62" s="71"/>
      <c r="U62" s="71" t="s">
        <v>18</v>
      </c>
      <c r="V62" s="71"/>
      <c r="W62" s="71"/>
      <c r="X62" s="71"/>
      <c r="Y62" s="71">
        <v>2026</v>
      </c>
      <c r="Z62" s="71"/>
      <c r="AA62" s="71"/>
      <c r="AB62" s="227"/>
      <c r="AC62" s="227"/>
      <c r="AD62" s="227"/>
      <c r="AE62" s="227"/>
      <c r="AF62" s="227"/>
      <c r="AG62" s="5"/>
    </row>
    <row r="63" spans="1:49" ht="9" customHeight="1" x14ac:dyDescent="0.3">
      <c r="A63" s="34"/>
      <c r="B63" s="219"/>
      <c r="C63" s="219"/>
      <c r="D63" s="219"/>
      <c r="E63" s="219"/>
      <c r="F63" s="220" t="s">
        <v>72</v>
      </c>
      <c r="G63" s="220"/>
      <c r="H63" s="166" t="s">
        <v>7</v>
      </c>
      <c r="I63" s="166"/>
      <c r="J63" s="166" t="s">
        <v>8</v>
      </c>
      <c r="K63" s="166"/>
      <c r="L63" s="166"/>
      <c r="M63" s="166"/>
      <c r="N63" s="166" t="s">
        <v>22</v>
      </c>
      <c r="O63" s="166"/>
      <c r="P63" s="166"/>
      <c r="Q63" s="220" t="s">
        <v>71</v>
      </c>
      <c r="R63" s="220"/>
      <c r="S63" s="166" t="s">
        <v>7</v>
      </c>
      <c r="T63" s="166"/>
      <c r="U63" s="166" t="s">
        <v>8</v>
      </c>
      <c r="V63" s="166"/>
      <c r="W63" s="166"/>
      <c r="X63" s="166"/>
      <c r="Y63" s="166" t="s">
        <v>22</v>
      </c>
      <c r="Z63" s="166"/>
      <c r="AA63" s="166"/>
      <c r="AB63" s="227">
        <f>+AB61*2</f>
        <v>6567600</v>
      </c>
      <c r="AC63" s="227"/>
      <c r="AD63" s="227"/>
      <c r="AE63" s="227"/>
      <c r="AF63" s="227"/>
      <c r="AG63" s="5"/>
    </row>
    <row r="64" spans="1:49" ht="24.75" customHeight="1" x14ac:dyDescent="0.3">
      <c r="A64" s="34"/>
      <c r="B64" s="219"/>
      <c r="C64" s="219"/>
      <c r="D64" s="219"/>
      <c r="E64" s="219"/>
      <c r="F64" s="220"/>
      <c r="G64" s="220"/>
      <c r="H64" s="71">
        <v>1</v>
      </c>
      <c r="I64" s="71"/>
      <c r="J64" s="71" t="s">
        <v>13</v>
      </c>
      <c r="K64" s="71"/>
      <c r="L64" s="71"/>
      <c r="M64" s="71"/>
      <c r="N64" s="71">
        <v>2025</v>
      </c>
      <c r="O64" s="71"/>
      <c r="P64" s="71"/>
      <c r="Q64" s="220"/>
      <c r="R64" s="220"/>
      <c r="S64" s="71">
        <v>31</v>
      </c>
      <c r="T64" s="71"/>
      <c r="U64" s="71" t="s">
        <v>10</v>
      </c>
      <c r="V64" s="71"/>
      <c r="W64" s="71"/>
      <c r="X64" s="71"/>
      <c r="Y64" s="71">
        <v>2027</v>
      </c>
      <c r="Z64" s="71"/>
      <c r="AA64" s="71"/>
      <c r="AB64" s="227"/>
      <c r="AC64" s="227"/>
      <c r="AD64" s="227"/>
      <c r="AE64" s="227"/>
      <c r="AF64" s="227"/>
      <c r="AG64" s="5"/>
    </row>
    <row r="65" spans="1:33" ht="9" customHeight="1" x14ac:dyDescent="0.3">
      <c r="A65" s="34"/>
      <c r="B65" s="219"/>
      <c r="C65" s="219"/>
      <c r="D65" s="219"/>
      <c r="E65" s="219"/>
      <c r="F65" s="220" t="s">
        <v>72</v>
      </c>
      <c r="G65" s="220"/>
      <c r="H65" s="166" t="s">
        <v>7</v>
      </c>
      <c r="I65" s="166"/>
      <c r="J65" s="166" t="s">
        <v>8</v>
      </c>
      <c r="K65" s="166"/>
      <c r="L65" s="166"/>
      <c r="M65" s="166"/>
      <c r="N65" s="166" t="s">
        <v>22</v>
      </c>
      <c r="O65" s="166"/>
      <c r="P65" s="166"/>
      <c r="Q65" s="220" t="s">
        <v>71</v>
      </c>
      <c r="R65" s="220"/>
      <c r="S65" s="166" t="s">
        <v>7</v>
      </c>
      <c r="T65" s="166"/>
      <c r="U65" s="166" t="s">
        <v>8</v>
      </c>
      <c r="V65" s="166"/>
      <c r="W65" s="166"/>
      <c r="X65" s="166"/>
      <c r="Y65" s="166" t="s">
        <v>22</v>
      </c>
      <c r="Z65" s="166"/>
      <c r="AA65" s="166"/>
      <c r="AB65" s="227"/>
      <c r="AC65" s="227"/>
      <c r="AD65" s="227"/>
      <c r="AE65" s="227"/>
      <c r="AF65" s="227"/>
      <c r="AG65" s="5"/>
    </row>
    <row r="66" spans="1:33" ht="24.75" customHeight="1" x14ac:dyDescent="0.3">
      <c r="A66" s="34"/>
      <c r="B66" s="219"/>
      <c r="C66" s="219"/>
      <c r="D66" s="219"/>
      <c r="E66" s="219"/>
      <c r="F66" s="220"/>
      <c r="G66" s="220"/>
      <c r="H66" s="71"/>
      <c r="I66" s="71"/>
      <c r="J66" s="71"/>
      <c r="K66" s="71"/>
      <c r="L66" s="71"/>
      <c r="M66" s="71"/>
      <c r="N66" s="71"/>
      <c r="O66" s="71"/>
      <c r="P66" s="71"/>
      <c r="Q66" s="220"/>
      <c r="R66" s="220"/>
      <c r="S66" s="71"/>
      <c r="T66" s="71"/>
      <c r="U66" s="71"/>
      <c r="V66" s="71"/>
      <c r="W66" s="71"/>
      <c r="X66" s="71"/>
      <c r="Y66" s="71"/>
      <c r="Z66" s="71"/>
      <c r="AA66" s="71"/>
      <c r="AB66" s="227"/>
      <c r="AC66" s="227"/>
      <c r="AD66" s="227"/>
      <c r="AE66" s="227"/>
      <c r="AF66" s="227"/>
      <c r="AG66" s="5"/>
    </row>
    <row r="67" spans="1:33" ht="9" customHeight="1" x14ac:dyDescent="0.3">
      <c r="A67" s="34"/>
      <c r="B67" s="219"/>
      <c r="C67" s="219"/>
      <c r="D67" s="219"/>
      <c r="E67" s="219"/>
      <c r="F67" s="220" t="s">
        <v>72</v>
      </c>
      <c r="G67" s="220"/>
      <c r="H67" s="166" t="s">
        <v>7</v>
      </c>
      <c r="I67" s="166"/>
      <c r="J67" s="166" t="s">
        <v>8</v>
      </c>
      <c r="K67" s="166"/>
      <c r="L67" s="166"/>
      <c r="M67" s="166"/>
      <c r="N67" s="166" t="s">
        <v>22</v>
      </c>
      <c r="O67" s="166"/>
      <c r="P67" s="166"/>
      <c r="Q67" s="220" t="s">
        <v>71</v>
      </c>
      <c r="R67" s="220"/>
      <c r="S67" s="166" t="s">
        <v>7</v>
      </c>
      <c r="T67" s="166"/>
      <c r="U67" s="166" t="s">
        <v>8</v>
      </c>
      <c r="V67" s="166"/>
      <c r="W67" s="166"/>
      <c r="X67" s="166"/>
      <c r="Y67" s="166" t="s">
        <v>22</v>
      </c>
      <c r="Z67" s="166"/>
      <c r="AA67" s="166"/>
      <c r="AB67" s="227"/>
      <c r="AC67" s="227"/>
      <c r="AD67" s="227"/>
      <c r="AE67" s="227"/>
      <c r="AF67" s="227"/>
      <c r="AG67" s="5"/>
    </row>
    <row r="68" spans="1:33" ht="24.75" customHeight="1" x14ac:dyDescent="0.3">
      <c r="A68" s="34"/>
      <c r="B68" s="219"/>
      <c r="C68" s="219"/>
      <c r="D68" s="219"/>
      <c r="E68" s="219"/>
      <c r="F68" s="220"/>
      <c r="G68" s="220"/>
      <c r="H68" s="71"/>
      <c r="I68" s="71"/>
      <c r="J68" s="71"/>
      <c r="K68" s="71"/>
      <c r="L68" s="71"/>
      <c r="M68" s="71"/>
      <c r="N68" s="71"/>
      <c r="O68" s="71"/>
      <c r="P68" s="71"/>
      <c r="Q68" s="220"/>
      <c r="R68" s="220"/>
      <c r="S68" s="71"/>
      <c r="T68" s="71"/>
      <c r="U68" s="71"/>
      <c r="V68" s="71"/>
      <c r="W68" s="71"/>
      <c r="X68" s="71"/>
      <c r="Y68" s="71"/>
      <c r="Z68" s="71"/>
      <c r="AA68" s="71"/>
      <c r="AB68" s="227"/>
      <c r="AC68" s="227"/>
      <c r="AD68" s="227"/>
      <c r="AE68" s="227"/>
      <c r="AF68" s="227"/>
      <c r="AG68" s="5"/>
    </row>
    <row r="69" spans="1:33" ht="9" customHeight="1" x14ac:dyDescent="0.3">
      <c r="A69" s="34"/>
      <c r="B69" s="219"/>
      <c r="C69" s="219"/>
      <c r="D69" s="219"/>
      <c r="E69" s="219"/>
      <c r="F69" s="220" t="s">
        <v>72</v>
      </c>
      <c r="G69" s="220"/>
      <c r="H69" s="166" t="s">
        <v>7</v>
      </c>
      <c r="I69" s="166"/>
      <c r="J69" s="166" t="s">
        <v>8</v>
      </c>
      <c r="K69" s="166"/>
      <c r="L69" s="166"/>
      <c r="M69" s="166"/>
      <c r="N69" s="166" t="s">
        <v>22</v>
      </c>
      <c r="O69" s="166"/>
      <c r="P69" s="166"/>
      <c r="Q69" s="220" t="s">
        <v>71</v>
      </c>
      <c r="R69" s="220"/>
      <c r="S69" s="166" t="s">
        <v>7</v>
      </c>
      <c r="T69" s="166"/>
      <c r="U69" s="166" t="s">
        <v>8</v>
      </c>
      <c r="V69" s="166"/>
      <c r="W69" s="166"/>
      <c r="X69" s="166"/>
      <c r="Y69" s="166" t="s">
        <v>22</v>
      </c>
      <c r="Z69" s="166"/>
      <c r="AA69" s="166"/>
      <c r="AB69" s="227"/>
      <c r="AC69" s="227"/>
      <c r="AD69" s="227"/>
      <c r="AE69" s="227"/>
      <c r="AF69" s="227"/>
      <c r="AG69" s="5"/>
    </row>
    <row r="70" spans="1:33" ht="24.75" customHeight="1" x14ac:dyDescent="0.3">
      <c r="A70" s="34"/>
      <c r="B70" s="219"/>
      <c r="C70" s="219"/>
      <c r="D70" s="219"/>
      <c r="E70" s="219"/>
      <c r="F70" s="220"/>
      <c r="G70" s="220"/>
      <c r="H70" s="71"/>
      <c r="I70" s="71"/>
      <c r="J70" s="71"/>
      <c r="K70" s="71"/>
      <c r="L70" s="71"/>
      <c r="M70" s="71"/>
      <c r="N70" s="71"/>
      <c r="O70" s="71"/>
      <c r="P70" s="71"/>
      <c r="Q70" s="220"/>
      <c r="R70" s="220"/>
      <c r="S70" s="71"/>
      <c r="T70" s="71"/>
      <c r="U70" s="71"/>
      <c r="V70" s="71"/>
      <c r="W70" s="71"/>
      <c r="X70" s="71"/>
      <c r="Y70" s="71"/>
      <c r="Z70" s="71"/>
      <c r="AA70" s="71"/>
      <c r="AB70" s="227"/>
      <c r="AC70" s="227"/>
      <c r="AD70" s="227"/>
      <c r="AE70" s="227"/>
      <c r="AF70" s="227"/>
      <c r="AG70" s="5"/>
    </row>
    <row r="71" spans="1:33" ht="3.6" customHeight="1" x14ac:dyDescent="0.3">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3">
      <c r="A72" s="34"/>
      <c r="B72" s="170" t="s">
        <v>185</v>
      </c>
      <c r="C72" s="171"/>
      <c r="D72" s="171"/>
      <c r="E72" s="171"/>
      <c r="F72" s="171"/>
      <c r="G72" s="171"/>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2"/>
      <c r="AG72" s="5"/>
    </row>
    <row r="73" spans="1:33" ht="3.6" customHeight="1" x14ac:dyDescent="0.3">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3">
      <c r="A74" s="34"/>
      <c r="B74" s="170" t="s">
        <v>86</v>
      </c>
      <c r="C74" s="171"/>
      <c r="D74" s="171"/>
      <c r="E74" s="171"/>
      <c r="F74" s="171"/>
      <c r="G74" s="171"/>
      <c r="H74" s="171"/>
      <c r="I74" s="171"/>
      <c r="J74" s="171"/>
      <c r="K74" s="172"/>
      <c r="L74" s="158" t="s">
        <v>146</v>
      </c>
      <c r="M74" s="160"/>
      <c r="N74" s="159"/>
      <c r="O74" s="158" t="s">
        <v>144</v>
      </c>
      <c r="P74" s="160"/>
      <c r="Q74" s="159"/>
      <c r="R74" s="38"/>
      <c r="S74" s="170" t="s">
        <v>87</v>
      </c>
      <c r="T74" s="171"/>
      <c r="U74" s="171"/>
      <c r="V74" s="171"/>
      <c r="W74" s="171"/>
      <c r="X74" s="171"/>
      <c r="Y74" s="171"/>
      <c r="Z74" s="172"/>
      <c r="AA74" s="158" t="s">
        <v>146</v>
      </c>
      <c r="AB74" s="160"/>
      <c r="AC74" s="159"/>
      <c r="AD74" s="158" t="s">
        <v>144</v>
      </c>
      <c r="AE74" s="160"/>
      <c r="AF74" s="159"/>
      <c r="AG74" s="5"/>
    </row>
    <row r="75" spans="1:33" ht="15" customHeight="1" x14ac:dyDescent="0.3">
      <c r="A75" s="34"/>
      <c r="B75" s="192" t="s">
        <v>79</v>
      </c>
      <c r="C75" s="192"/>
      <c r="D75" s="192"/>
      <c r="E75" s="192"/>
      <c r="F75" s="192"/>
      <c r="G75" s="192"/>
      <c r="H75" s="192"/>
      <c r="I75" s="166" t="s">
        <v>7</v>
      </c>
      <c r="J75" s="166"/>
      <c r="K75" s="166" t="s">
        <v>8</v>
      </c>
      <c r="L75" s="166"/>
      <c r="M75" s="166"/>
      <c r="N75" s="166"/>
      <c r="O75" s="166" t="s">
        <v>22</v>
      </c>
      <c r="P75" s="166"/>
      <c r="Q75" s="166"/>
      <c r="R75" s="38"/>
      <c r="S75" s="192" t="s">
        <v>83</v>
      </c>
      <c r="T75" s="192"/>
      <c r="U75" s="192"/>
      <c r="V75" s="192"/>
      <c r="W75" s="192"/>
      <c r="X75" s="192"/>
      <c r="Y75" s="232" t="s">
        <v>82</v>
      </c>
      <c r="Z75" s="232"/>
      <c r="AA75" s="232"/>
      <c r="AB75" s="232"/>
      <c r="AC75" s="232"/>
      <c r="AD75" s="232"/>
      <c r="AE75" s="232"/>
      <c r="AF75" s="232"/>
      <c r="AG75" s="5"/>
    </row>
    <row r="76" spans="1:33" ht="15" customHeight="1" x14ac:dyDescent="0.3">
      <c r="A76" s="34"/>
      <c r="B76" s="192"/>
      <c r="C76" s="192"/>
      <c r="D76" s="192"/>
      <c r="E76" s="192"/>
      <c r="F76" s="192"/>
      <c r="G76" s="192"/>
      <c r="H76" s="192"/>
      <c r="I76" s="71"/>
      <c r="J76" s="71"/>
      <c r="K76" s="71"/>
      <c r="L76" s="71"/>
      <c r="M76" s="71"/>
      <c r="N76" s="71"/>
      <c r="O76" s="71"/>
      <c r="P76" s="71"/>
      <c r="Q76" s="71"/>
      <c r="R76" s="38"/>
      <c r="S76" s="141"/>
      <c r="T76" s="141"/>
      <c r="U76" s="141"/>
      <c r="V76" s="141"/>
      <c r="W76" s="141"/>
      <c r="X76" s="141"/>
      <c r="Y76" s="245" t="str">
        <f>IF(S76="","", J42+S76)</f>
        <v/>
      </c>
      <c r="Z76" s="246"/>
      <c r="AA76" s="246"/>
      <c r="AB76" s="246"/>
      <c r="AC76" s="246"/>
      <c r="AD76" s="246"/>
      <c r="AE76" s="246"/>
      <c r="AF76" s="246"/>
      <c r="AG76" s="5"/>
    </row>
    <row r="77" spans="1:33" ht="3.6" customHeight="1" x14ac:dyDescent="0.3">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3">
      <c r="A78" s="34"/>
      <c r="B78" s="192" t="s">
        <v>80</v>
      </c>
      <c r="C78" s="192"/>
      <c r="D78" s="192"/>
      <c r="E78" s="192"/>
      <c r="F78" s="192"/>
      <c r="G78" s="192"/>
      <c r="H78" s="192"/>
      <c r="I78" s="166" t="s">
        <v>7</v>
      </c>
      <c r="J78" s="166"/>
      <c r="K78" s="166" t="s">
        <v>8</v>
      </c>
      <c r="L78" s="166"/>
      <c r="M78" s="166"/>
      <c r="N78" s="166"/>
      <c r="O78" s="166" t="s">
        <v>22</v>
      </c>
      <c r="P78" s="166"/>
      <c r="Q78" s="166"/>
      <c r="R78" s="38"/>
      <c r="S78" s="192" t="s">
        <v>84</v>
      </c>
      <c r="T78" s="192"/>
      <c r="U78" s="192"/>
      <c r="V78" s="192"/>
      <c r="W78" s="192"/>
      <c r="X78" s="192"/>
      <c r="Y78" s="232" t="s">
        <v>82</v>
      </c>
      <c r="Z78" s="232"/>
      <c r="AA78" s="232"/>
      <c r="AB78" s="232"/>
      <c r="AC78" s="232"/>
      <c r="AD78" s="232"/>
      <c r="AE78" s="232"/>
      <c r="AF78" s="232"/>
      <c r="AG78" s="5"/>
    </row>
    <row r="79" spans="1:33" ht="15" customHeight="1" x14ac:dyDescent="0.3">
      <c r="A79" s="34"/>
      <c r="B79" s="192"/>
      <c r="C79" s="192"/>
      <c r="D79" s="192"/>
      <c r="E79" s="192"/>
      <c r="F79" s="192"/>
      <c r="G79" s="192"/>
      <c r="H79" s="192"/>
      <c r="I79" s="71"/>
      <c r="J79" s="71"/>
      <c r="K79" s="71"/>
      <c r="L79" s="71"/>
      <c r="M79" s="71"/>
      <c r="N79" s="71"/>
      <c r="O79" s="71"/>
      <c r="P79" s="71"/>
      <c r="Q79" s="71"/>
      <c r="R79" s="38"/>
      <c r="S79" s="141"/>
      <c r="T79" s="141"/>
      <c r="U79" s="141"/>
      <c r="V79" s="141"/>
      <c r="W79" s="141"/>
      <c r="X79" s="141"/>
      <c r="Y79" s="245" t="str">
        <f>IF(S79="","", Y76+S79)</f>
        <v/>
      </c>
      <c r="Z79" s="246"/>
      <c r="AA79" s="246"/>
      <c r="AB79" s="246"/>
      <c r="AC79" s="246"/>
      <c r="AD79" s="246"/>
      <c r="AE79" s="246"/>
      <c r="AF79" s="246"/>
      <c r="AG79" s="5"/>
    </row>
    <row r="80" spans="1:33" ht="3.6" customHeight="1" x14ac:dyDescent="0.3">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3">
      <c r="A81" s="34"/>
      <c r="B81" s="192" t="s">
        <v>81</v>
      </c>
      <c r="C81" s="192"/>
      <c r="D81" s="192"/>
      <c r="E81" s="192"/>
      <c r="F81" s="192"/>
      <c r="G81" s="192"/>
      <c r="H81" s="192"/>
      <c r="I81" s="166" t="s">
        <v>7</v>
      </c>
      <c r="J81" s="166"/>
      <c r="K81" s="166" t="s">
        <v>8</v>
      </c>
      <c r="L81" s="166"/>
      <c r="M81" s="166"/>
      <c r="N81" s="166"/>
      <c r="O81" s="166" t="s">
        <v>22</v>
      </c>
      <c r="P81" s="166"/>
      <c r="Q81" s="166"/>
      <c r="R81" s="38"/>
      <c r="S81" s="192" t="s">
        <v>85</v>
      </c>
      <c r="T81" s="192"/>
      <c r="U81" s="192"/>
      <c r="V81" s="192"/>
      <c r="W81" s="192"/>
      <c r="X81" s="192"/>
      <c r="Y81" s="232" t="s">
        <v>82</v>
      </c>
      <c r="Z81" s="232"/>
      <c r="AA81" s="232"/>
      <c r="AB81" s="232"/>
      <c r="AC81" s="232"/>
      <c r="AD81" s="232"/>
      <c r="AE81" s="232"/>
      <c r="AF81" s="232"/>
      <c r="AG81" s="5"/>
    </row>
    <row r="82" spans="1:33" ht="15" customHeight="1" x14ac:dyDescent="0.3">
      <c r="A82" s="34"/>
      <c r="B82" s="192"/>
      <c r="C82" s="192"/>
      <c r="D82" s="192"/>
      <c r="E82" s="192"/>
      <c r="F82" s="192"/>
      <c r="G82" s="192"/>
      <c r="H82" s="192"/>
      <c r="I82" s="71"/>
      <c r="J82" s="71"/>
      <c r="K82" s="71"/>
      <c r="L82" s="71"/>
      <c r="M82" s="71"/>
      <c r="N82" s="71"/>
      <c r="O82" s="71"/>
      <c r="P82" s="71"/>
      <c r="Q82" s="71"/>
      <c r="R82" s="38"/>
      <c r="S82" s="141"/>
      <c r="T82" s="141"/>
      <c r="U82" s="141"/>
      <c r="V82" s="141"/>
      <c r="W82" s="141"/>
      <c r="X82" s="141"/>
      <c r="Y82" s="245" t="str">
        <f>IF(S82="","", Y79+S82)</f>
        <v/>
      </c>
      <c r="Z82" s="246"/>
      <c r="AA82" s="246"/>
      <c r="AB82" s="246"/>
      <c r="AC82" s="246"/>
      <c r="AD82" s="246"/>
      <c r="AE82" s="246"/>
      <c r="AF82" s="246"/>
      <c r="AG82" s="5"/>
    </row>
    <row r="83" spans="1:33" ht="3.6" customHeight="1" x14ac:dyDescent="0.3">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3">
      <c r="A84" s="34"/>
      <c r="B84" s="170" t="s">
        <v>172</v>
      </c>
      <c r="C84" s="171"/>
      <c r="D84" s="171"/>
      <c r="E84" s="171"/>
      <c r="F84" s="171"/>
      <c r="G84" s="171"/>
      <c r="H84" s="171"/>
      <c r="I84" s="171"/>
      <c r="J84" s="171"/>
      <c r="K84" s="172"/>
      <c r="L84" s="158" t="s">
        <v>146</v>
      </c>
      <c r="M84" s="160"/>
      <c r="N84" s="159"/>
      <c r="O84" s="158" t="s">
        <v>144</v>
      </c>
      <c r="P84" s="160"/>
      <c r="Q84" s="159"/>
      <c r="R84" s="38"/>
      <c r="S84" s="192" t="s">
        <v>173</v>
      </c>
      <c r="T84" s="192"/>
      <c r="U84" s="192"/>
      <c r="V84" s="192"/>
      <c r="W84" s="192"/>
      <c r="X84" s="192"/>
      <c r="Y84" s="232" t="s">
        <v>174</v>
      </c>
      <c r="Z84" s="232"/>
      <c r="AA84" s="232"/>
      <c r="AB84" s="232"/>
      <c r="AC84" s="232"/>
      <c r="AD84" s="232"/>
      <c r="AE84" s="232"/>
      <c r="AF84" s="232"/>
      <c r="AG84" s="5"/>
    </row>
    <row r="85" spans="1:33" ht="15" customHeight="1" x14ac:dyDescent="0.3">
      <c r="A85" s="34"/>
      <c r="B85" s="34"/>
      <c r="C85" s="34"/>
      <c r="D85" s="34"/>
      <c r="E85" s="34"/>
      <c r="F85" s="34"/>
      <c r="G85" s="34"/>
      <c r="H85" s="34"/>
      <c r="I85" s="34"/>
      <c r="J85" s="34"/>
      <c r="K85" s="34"/>
      <c r="L85" s="34"/>
      <c r="M85" s="34"/>
      <c r="N85" s="34"/>
      <c r="O85" s="34"/>
      <c r="P85" s="38"/>
      <c r="Q85" s="38"/>
      <c r="R85" s="38"/>
      <c r="S85" s="141"/>
      <c r="T85" s="141"/>
      <c r="U85" s="141"/>
      <c r="V85" s="141"/>
      <c r="W85" s="141"/>
      <c r="X85" s="141"/>
      <c r="Y85" s="245" t="str">
        <f>IF(S85="","", J42+S76+S79+S82-S85)</f>
        <v/>
      </c>
      <c r="Z85" s="246"/>
      <c r="AA85" s="246"/>
      <c r="AB85" s="246"/>
      <c r="AC85" s="246"/>
      <c r="AD85" s="246"/>
      <c r="AE85" s="246"/>
      <c r="AF85" s="246"/>
      <c r="AG85" s="5"/>
    </row>
    <row r="86" spans="1:33" ht="3.6" customHeight="1" x14ac:dyDescent="0.3">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3">
      <c r="A87" s="34"/>
      <c r="B87" s="38"/>
      <c r="C87" s="38"/>
      <c r="D87" s="38"/>
      <c r="E87" s="38"/>
      <c r="F87" s="38"/>
      <c r="G87" s="38"/>
      <c r="H87" s="38"/>
      <c r="I87" s="38"/>
      <c r="J87" s="38"/>
      <c r="K87" s="38"/>
      <c r="L87" s="38"/>
      <c r="M87" s="38"/>
      <c r="N87" s="38"/>
      <c r="O87" s="152" t="s">
        <v>72</v>
      </c>
      <c r="P87" s="152"/>
      <c r="Q87" s="152"/>
      <c r="R87" s="152"/>
      <c r="S87" s="152"/>
      <c r="T87" s="152"/>
      <c r="U87" s="152"/>
      <c r="V87" s="152"/>
      <c r="W87" s="290"/>
      <c r="X87" s="291" t="s">
        <v>102</v>
      </c>
      <c r="Y87" s="152"/>
      <c r="Z87" s="152"/>
      <c r="AA87" s="152"/>
      <c r="AB87" s="152"/>
      <c r="AC87" s="152"/>
      <c r="AD87" s="152"/>
      <c r="AE87" s="152"/>
      <c r="AF87" s="152"/>
      <c r="AG87" s="5"/>
    </row>
    <row r="88" spans="1:33" ht="9" customHeight="1" x14ac:dyDescent="0.3">
      <c r="A88" s="34"/>
      <c r="B88" s="38"/>
      <c r="C88" s="38"/>
      <c r="D88" s="38"/>
      <c r="E88" s="38"/>
      <c r="F88" s="38"/>
      <c r="G88" s="38"/>
      <c r="H88" s="38"/>
      <c r="I88" s="38"/>
      <c r="J88" s="38"/>
      <c r="K88" s="38"/>
      <c r="L88" s="38"/>
      <c r="M88" s="38"/>
      <c r="N88" s="38"/>
      <c r="O88" s="166" t="s">
        <v>7</v>
      </c>
      <c r="P88" s="166"/>
      <c r="Q88" s="166" t="s">
        <v>8</v>
      </c>
      <c r="R88" s="166"/>
      <c r="S88" s="166"/>
      <c r="T88" s="166"/>
      <c r="U88" s="166" t="s">
        <v>22</v>
      </c>
      <c r="V88" s="166"/>
      <c r="W88" s="292"/>
      <c r="X88" s="279" t="s">
        <v>7</v>
      </c>
      <c r="Y88" s="166"/>
      <c r="Z88" s="166" t="s">
        <v>8</v>
      </c>
      <c r="AA88" s="166"/>
      <c r="AB88" s="166"/>
      <c r="AC88" s="166"/>
      <c r="AD88" s="166" t="s">
        <v>22</v>
      </c>
      <c r="AE88" s="166"/>
      <c r="AF88" s="166"/>
      <c r="AG88" s="5"/>
    </row>
    <row r="89" spans="1:33" ht="15" customHeight="1" x14ac:dyDescent="0.3">
      <c r="A89" s="34"/>
      <c r="B89" s="280" t="s">
        <v>141</v>
      </c>
      <c r="C89" s="280"/>
      <c r="D89" s="280"/>
      <c r="E89" s="280"/>
      <c r="F89" s="280"/>
      <c r="G89" s="280"/>
      <c r="H89" s="280"/>
      <c r="I89" s="280"/>
      <c r="J89" s="158" t="s">
        <v>145</v>
      </c>
      <c r="K89" s="159"/>
      <c r="L89" s="158" t="s">
        <v>144</v>
      </c>
      <c r="M89" s="160"/>
      <c r="N89" s="160"/>
      <c r="O89" s="71"/>
      <c r="P89" s="71"/>
      <c r="Q89" s="71"/>
      <c r="R89" s="71"/>
      <c r="S89" s="71"/>
      <c r="T89" s="71"/>
      <c r="U89" s="71"/>
      <c r="V89" s="71"/>
      <c r="W89" s="71"/>
      <c r="X89" s="159"/>
      <c r="Y89" s="71"/>
      <c r="Z89" s="71"/>
      <c r="AA89" s="71"/>
      <c r="AB89" s="71"/>
      <c r="AC89" s="71"/>
      <c r="AD89" s="71"/>
      <c r="AE89" s="71"/>
      <c r="AF89" s="71"/>
      <c r="AG89" s="5"/>
    </row>
    <row r="90" spans="1:33" ht="3.6" customHeight="1" x14ac:dyDescent="0.3">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3">
      <c r="A91" s="34"/>
      <c r="B91" s="38"/>
      <c r="C91" s="38"/>
      <c r="D91" s="38"/>
      <c r="E91" s="38"/>
      <c r="F91" s="38"/>
      <c r="G91" s="38"/>
      <c r="H91" s="38"/>
      <c r="I91" s="34"/>
      <c r="J91" s="34"/>
      <c r="K91" s="34"/>
      <c r="L91" s="34"/>
      <c r="M91" s="34"/>
      <c r="N91" s="34"/>
      <c r="O91" s="34"/>
      <c r="P91" s="166" t="s">
        <v>7</v>
      </c>
      <c r="Q91" s="166"/>
      <c r="R91" s="166" t="s">
        <v>8</v>
      </c>
      <c r="S91" s="166"/>
      <c r="T91" s="166"/>
      <c r="U91" s="166"/>
      <c r="V91" s="166" t="s">
        <v>22</v>
      </c>
      <c r="W91" s="166"/>
      <c r="X91" s="166"/>
      <c r="Y91" s="34"/>
      <c r="Z91" s="34"/>
      <c r="AA91" s="34"/>
      <c r="AB91" s="34"/>
      <c r="AC91" s="34"/>
      <c r="AD91" s="34"/>
      <c r="AE91" s="34"/>
      <c r="AF91" s="34"/>
      <c r="AG91" s="5"/>
    </row>
    <row r="92" spans="1:33" ht="15" customHeight="1" x14ac:dyDescent="0.3">
      <c r="A92" s="34"/>
      <c r="B92" s="209" t="s">
        <v>103</v>
      </c>
      <c r="C92" s="210"/>
      <c r="D92" s="210"/>
      <c r="E92" s="210"/>
      <c r="F92" s="210"/>
      <c r="G92" s="210"/>
      <c r="H92" s="210"/>
      <c r="I92" s="210"/>
      <c r="J92" s="211"/>
      <c r="K92" s="158" t="s">
        <v>145</v>
      </c>
      <c r="L92" s="159"/>
      <c r="M92" s="158" t="s">
        <v>144</v>
      </c>
      <c r="N92" s="160"/>
      <c r="O92" s="159"/>
      <c r="P92" s="71"/>
      <c r="Q92" s="71"/>
      <c r="R92" s="71"/>
      <c r="S92" s="71"/>
      <c r="T92" s="71"/>
      <c r="U92" s="71"/>
      <c r="V92" s="71"/>
      <c r="W92" s="71"/>
      <c r="X92" s="71"/>
      <c r="Y92" s="34"/>
      <c r="Z92" s="34"/>
      <c r="AA92" s="34"/>
      <c r="AB92" s="34"/>
      <c r="AC92" s="34"/>
      <c r="AD92" s="34"/>
      <c r="AE92" s="34"/>
      <c r="AF92" s="34"/>
      <c r="AG92" s="5"/>
    </row>
    <row r="93" spans="1:33" ht="3.6" customHeight="1" x14ac:dyDescent="0.3">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3">
      <c r="A94" s="34"/>
      <c r="B94" s="149" t="s">
        <v>108</v>
      </c>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c r="AA94" s="150"/>
      <c r="AB94" s="150"/>
      <c r="AC94" s="150"/>
      <c r="AD94" s="150"/>
      <c r="AE94" s="150"/>
      <c r="AF94" s="151"/>
    </row>
    <row r="95" spans="1:33" ht="3.6" customHeight="1" x14ac:dyDescent="0.3">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3">
      <c r="A96" s="34"/>
      <c r="B96" s="281" t="s">
        <v>184</v>
      </c>
      <c r="C96" s="282"/>
      <c r="D96" s="282"/>
      <c r="E96" s="282"/>
      <c r="F96" s="282"/>
      <c r="G96" s="282"/>
      <c r="H96" s="282"/>
      <c r="I96" s="282"/>
      <c r="J96" s="282"/>
      <c r="K96" s="282"/>
      <c r="L96" s="282"/>
      <c r="M96" s="282"/>
      <c r="N96" s="282"/>
      <c r="O96" s="282"/>
      <c r="P96" s="282"/>
      <c r="Q96" s="282"/>
      <c r="R96" s="282"/>
      <c r="S96" s="282"/>
      <c r="T96" s="282"/>
      <c r="U96" s="282"/>
      <c r="V96" s="282"/>
      <c r="W96" s="282"/>
      <c r="X96" s="282"/>
      <c r="Y96" s="282"/>
      <c r="Z96" s="282"/>
      <c r="AA96" s="282"/>
      <c r="AB96" s="282"/>
      <c r="AC96" s="282"/>
      <c r="AD96" s="282"/>
      <c r="AE96" s="282"/>
      <c r="AF96" s="283"/>
    </row>
    <row r="97" spans="1:61" ht="3.6" customHeight="1" x14ac:dyDescent="0.3">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3">
      <c r="A98" s="34"/>
      <c r="B98" s="55" t="s">
        <v>125</v>
      </c>
      <c r="C98" s="276" t="str">
        <f>IF(L20="","",+L20)</f>
        <v>LUIS EDUARDO SANZ DE LA ROSA</v>
      </c>
      <c r="D98" s="276"/>
      <c r="E98" s="276"/>
      <c r="F98" s="276"/>
      <c r="G98" s="276"/>
      <c r="H98" s="276"/>
      <c r="I98" s="276"/>
      <c r="J98" s="276"/>
      <c r="K98" s="276"/>
      <c r="L98" s="276"/>
      <c r="M98" s="276"/>
      <c r="N98" s="276"/>
      <c r="O98" s="161" t="s">
        <v>127</v>
      </c>
      <c r="P98" s="161"/>
      <c r="Q98" s="161"/>
      <c r="R98" s="161"/>
      <c r="S98" s="161"/>
      <c r="T98" s="161"/>
      <c r="U98" s="161"/>
      <c r="V98" s="161"/>
      <c r="W98" s="162">
        <f>IF(AB20="","",+AB20)</f>
        <v>8739284</v>
      </c>
      <c r="X98" s="162"/>
      <c r="Y98" s="162"/>
      <c r="Z98" s="162"/>
      <c r="AA98" s="162"/>
      <c r="AB98" s="277" t="s">
        <v>140</v>
      </c>
      <c r="AC98" s="277"/>
      <c r="AD98" s="277"/>
      <c r="AE98" s="277"/>
      <c r="AF98" s="278"/>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3">
      <c r="A99" s="34"/>
      <c r="B99" s="253" t="s">
        <v>188</v>
      </c>
      <c r="C99" s="254"/>
      <c r="D99" s="254"/>
      <c r="E99" s="254"/>
      <c r="F99" s="254"/>
      <c r="G99" s="254"/>
      <c r="H99" s="254"/>
      <c r="I99" s="254"/>
      <c r="J99" s="254"/>
      <c r="K99" s="254"/>
      <c r="L99" s="254"/>
      <c r="M99" s="254"/>
      <c r="N99" s="254"/>
      <c r="O99" s="254"/>
      <c r="P99" s="254"/>
      <c r="Q99" s="254"/>
      <c r="R99" s="254"/>
      <c r="S99" s="254"/>
      <c r="T99" s="254"/>
      <c r="U99" s="254"/>
      <c r="V99" s="254"/>
      <c r="W99" s="254"/>
      <c r="X99" s="254"/>
      <c r="Y99" s="254"/>
      <c r="Z99" s="254"/>
      <c r="AA99" s="254"/>
      <c r="AB99" s="254"/>
      <c r="AC99" s="254"/>
      <c r="AD99" s="254"/>
      <c r="AE99" s="254"/>
      <c r="AF99" s="255"/>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6" customHeight="1" x14ac:dyDescent="0.3">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3">
      <c r="A101" s="34"/>
      <c r="B101" s="297" t="s">
        <v>187</v>
      </c>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9"/>
      <c r="AC101" s="159" t="s">
        <v>15</v>
      </c>
      <c r="AD101" s="71"/>
      <c r="AE101" s="71"/>
      <c r="AF101" s="71"/>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6" customHeight="1" x14ac:dyDescent="0.3">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3">
      <c r="A103" s="34"/>
      <c r="B103" s="142" t="s">
        <v>176</v>
      </c>
      <c r="C103" s="143"/>
      <c r="D103" s="143"/>
      <c r="E103" s="143"/>
      <c r="F103" s="143"/>
      <c r="G103" s="143"/>
      <c r="H103" s="143"/>
      <c r="I103" s="143"/>
      <c r="J103" s="143"/>
      <c r="K103" s="143"/>
      <c r="L103" s="143"/>
      <c r="M103" s="143"/>
      <c r="N103" s="143"/>
      <c r="O103" s="143"/>
      <c r="P103" s="143"/>
      <c r="Q103" s="143"/>
      <c r="R103" s="143"/>
      <c r="S103" s="143"/>
      <c r="T103" s="143"/>
      <c r="U103" s="143"/>
      <c r="V103" s="143"/>
      <c r="W103" s="143"/>
      <c r="X103" s="143"/>
      <c r="Y103" s="143"/>
      <c r="Z103" s="143"/>
      <c r="AA103" s="143"/>
      <c r="AB103" s="143"/>
      <c r="AC103" s="143"/>
      <c r="AD103" s="143"/>
      <c r="AE103" s="143"/>
      <c r="AF103" s="144"/>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6" customHeight="1" x14ac:dyDescent="0.3">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3">
      <c r="A105" s="34"/>
      <c r="B105" s="145" t="s">
        <v>178</v>
      </c>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7"/>
      <c r="Z105" s="141">
        <v>273700</v>
      </c>
      <c r="AA105" s="141"/>
      <c r="AB105" s="141"/>
      <c r="AC105" s="141"/>
      <c r="AD105" s="141"/>
      <c r="AE105" s="141"/>
      <c r="AF105" s="141"/>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6" customHeight="1" x14ac:dyDescent="0.3">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3">
      <c r="A107" s="34"/>
      <c r="B107" s="145" t="s">
        <v>177</v>
      </c>
      <c r="C107" s="146"/>
      <c r="D107" s="146"/>
      <c r="E107" s="146"/>
      <c r="F107" s="146"/>
      <c r="G107" s="146"/>
      <c r="H107" s="146"/>
      <c r="I107" s="146"/>
      <c r="J107" s="146"/>
      <c r="K107" s="146"/>
      <c r="L107" s="146"/>
      <c r="M107" s="146"/>
      <c r="N107" s="146"/>
      <c r="O107" s="146"/>
      <c r="P107" s="146"/>
      <c r="Q107" s="146"/>
      <c r="R107" s="146"/>
      <c r="S107" s="146"/>
      <c r="T107" s="146"/>
      <c r="U107" s="146"/>
      <c r="V107" s="146"/>
      <c r="W107" s="146"/>
      <c r="X107" s="146"/>
      <c r="Y107" s="147"/>
      <c r="Z107" s="141">
        <v>350300</v>
      </c>
      <c r="AA107" s="141"/>
      <c r="AB107" s="141"/>
      <c r="AC107" s="141"/>
      <c r="AD107" s="141"/>
      <c r="AE107" s="141"/>
      <c r="AF107" s="141"/>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6" customHeight="1" x14ac:dyDescent="0.3">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3">
      <c r="A109" s="34"/>
      <c r="B109" s="145" t="s">
        <v>179</v>
      </c>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7"/>
      <c r="Z109" s="141">
        <v>11500</v>
      </c>
      <c r="AA109" s="141"/>
      <c r="AB109" s="141"/>
      <c r="AC109" s="141"/>
      <c r="AD109" s="141"/>
      <c r="AE109" s="141"/>
      <c r="AF109" s="141"/>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6" customHeight="1" x14ac:dyDescent="0.3">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3">
      <c r="A111" s="34"/>
      <c r="B111" s="293" t="s">
        <v>180</v>
      </c>
      <c r="C111" s="294"/>
      <c r="D111" s="294"/>
      <c r="E111" s="294"/>
      <c r="F111" s="294"/>
      <c r="G111" s="294"/>
      <c r="H111" s="294"/>
      <c r="I111" s="294"/>
      <c r="J111" s="294"/>
      <c r="K111" s="294"/>
      <c r="L111" s="294"/>
      <c r="M111" s="294"/>
      <c r="N111" s="294"/>
      <c r="O111" s="294"/>
      <c r="P111" s="294"/>
      <c r="Q111" s="294"/>
      <c r="R111" s="294"/>
      <c r="S111" s="294"/>
      <c r="T111" s="294"/>
      <c r="U111" s="294"/>
      <c r="V111" s="294"/>
      <c r="W111" s="294"/>
      <c r="X111" s="294"/>
      <c r="Y111" s="295"/>
      <c r="Z111" s="296">
        <f>Z105+Z107+Z109</f>
        <v>635500</v>
      </c>
      <c r="AA111" s="296"/>
      <c r="AB111" s="296"/>
      <c r="AC111" s="296"/>
      <c r="AD111" s="296"/>
      <c r="AE111" s="296"/>
      <c r="AF111" s="296"/>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6" customHeight="1" x14ac:dyDescent="0.3">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3">
      <c r="A113" s="34"/>
      <c r="B113" s="266" t="s">
        <v>128</v>
      </c>
      <c r="C113" s="267"/>
      <c r="D113" s="267"/>
      <c r="E113" s="267"/>
      <c r="F113" s="267"/>
      <c r="G113" s="267"/>
      <c r="H113" s="267"/>
      <c r="I113" s="267"/>
      <c r="J113" s="267"/>
      <c r="K113" s="267"/>
      <c r="L113" s="267"/>
      <c r="M113" s="267"/>
      <c r="N113" s="267"/>
      <c r="O113" s="267"/>
      <c r="P113" s="267"/>
      <c r="Q113" s="267"/>
      <c r="R113" s="267"/>
      <c r="S113" s="267"/>
      <c r="T113" s="267"/>
      <c r="U113" s="267"/>
      <c r="V113" s="267"/>
      <c r="W113" s="267"/>
      <c r="X113" s="267"/>
      <c r="Y113" s="267"/>
      <c r="Z113" s="267"/>
      <c r="AA113" s="267"/>
      <c r="AB113" s="267"/>
      <c r="AC113" s="267"/>
      <c r="AD113" s="267"/>
      <c r="AE113" s="267"/>
      <c r="AF113" s="268"/>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3">
      <c r="A114" s="34"/>
      <c r="B114" s="269"/>
      <c r="C114" s="270"/>
      <c r="D114" s="270"/>
      <c r="E114" s="270"/>
      <c r="F114" s="270"/>
      <c r="G114" s="270"/>
      <c r="H114" s="270"/>
      <c r="I114" s="270"/>
      <c r="J114" s="270"/>
      <c r="K114" s="270"/>
      <c r="L114" s="270"/>
      <c r="M114" s="270"/>
      <c r="N114" s="270"/>
      <c r="O114" s="270"/>
      <c r="P114" s="270"/>
      <c r="Q114" s="270"/>
      <c r="R114" s="270"/>
      <c r="S114" s="270"/>
      <c r="T114" s="270"/>
      <c r="U114" s="270"/>
      <c r="V114" s="270"/>
      <c r="W114" s="270"/>
      <c r="X114" s="270"/>
      <c r="Y114" s="270"/>
      <c r="Z114" s="270"/>
      <c r="AA114" s="270"/>
      <c r="AB114" s="270"/>
      <c r="AC114" s="270"/>
      <c r="AD114" s="270"/>
      <c r="AE114" s="270"/>
      <c r="AF114" s="271"/>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6" customHeight="1" x14ac:dyDescent="0.3">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3">
      <c r="A116" s="34"/>
      <c r="B116" s="167" t="s">
        <v>150</v>
      </c>
      <c r="C116" s="168"/>
      <c r="D116" s="168"/>
      <c r="E116" s="168"/>
      <c r="F116" s="168"/>
      <c r="G116" s="168"/>
      <c r="H116" s="168"/>
      <c r="I116" s="168"/>
      <c r="J116" s="168"/>
      <c r="K116" s="168"/>
      <c r="L116" s="168"/>
      <c r="M116" s="168"/>
      <c r="N116" s="168"/>
      <c r="O116" s="168"/>
      <c r="P116" s="168"/>
      <c r="Q116" s="168"/>
      <c r="R116" s="168"/>
      <c r="S116" s="168"/>
      <c r="T116" s="168"/>
      <c r="U116" s="168"/>
      <c r="V116" s="168"/>
      <c r="W116" s="168"/>
      <c r="X116" s="168"/>
      <c r="Y116" s="168"/>
      <c r="Z116" s="169"/>
      <c r="AA116" s="138" t="s">
        <v>145</v>
      </c>
      <c r="AB116" s="139"/>
      <c r="AC116" s="140"/>
      <c r="AD116" s="138" t="s">
        <v>147</v>
      </c>
      <c r="AE116" s="139"/>
      <c r="AF116" s="14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3">
      <c r="A117" s="34"/>
      <c r="B117" s="272" t="s">
        <v>151</v>
      </c>
      <c r="C117" s="273"/>
      <c r="D117" s="273"/>
      <c r="E117" s="273"/>
      <c r="F117" s="273"/>
      <c r="G117" s="273"/>
      <c r="H117" s="273"/>
      <c r="I117" s="273"/>
      <c r="J117" s="273"/>
      <c r="K117" s="273"/>
      <c r="L117" s="273"/>
      <c r="M117" s="273"/>
      <c r="N117" s="273"/>
      <c r="O117" s="273"/>
      <c r="P117" s="273"/>
      <c r="Q117" s="273"/>
      <c r="R117" s="273"/>
      <c r="S117" s="273"/>
      <c r="T117" s="273"/>
      <c r="U117" s="273"/>
      <c r="V117" s="273"/>
      <c r="W117" s="273"/>
      <c r="X117" s="273"/>
      <c r="Y117" s="273"/>
      <c r="Z117" s="274"/>
      <c r="AA117" s="158" t="s">
        <v>145</v>
      </c>
      <c r="AB117" s="160"/>
      <c r="AC117" s="159"/>
      <c r="AD117" s="158" t="s">
        <v>147</v>
      </c>
      <c r="AE117" s="160"/>
      <c r="AF117" s="159"/>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3">
      <c r="A118" s="34"/>
      <c r="B118" s="167" t="s">
        <v>164</v>
      </c>
      <c r="C118" s="168"/>
      <c r="D118" s="168"/>
      <c r="E118" s="168"/>
      <c r="F118" s="168"/>
      <c r="G118" s="168"/>
      <c r="H118" s="168"/>
      <c r="I118" s="168"/>
      <c r="J118" s="168"/>
      <c r="K118" s="168"/>
      <c r="L118" s="168"/>
      <c r="M118" s="168"/>
      <c r="N118" s="168"/>
      <c r="O118" s="168"/>
      <c r="P118" s="168"/>
      <c r="Q118" s="168"/>
      <c r="R118" s="168"/>
      <c r="S118" s="168"/>
      <c r="T118" s="168"/>
      <c r="U118" s="168"/>
      <c r="V118" s="168"/>
      <c r="W118" s="168"/>
      <c r="X118" s="168"/>
      <c r="Y118" s="168"/>
      <c r="Z118" s="169"/>
      <c r="AA118" s="138" t="s">
        <v>145</v>
      </c>
      <c r="AB118" s="139"/>
      <c r="AC118" s="140"/>
      <c r="AD118" s="138" t="s">
        <v>147</v>
      </c>
      <c r="AE118" s="139"/>
      <c r="AF118" s="14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3">
      <c r="A119" s="34"/>
      <c r="B119" s="284" t="s">
        <v>156</v>
      </c>
      <c r="C119" s="285"/>
      <c r="D119" s="285"/>
      <c r="E119" s="285"/>
      <c r="F119" s="285"/>
      <c r="G119" s="285"/>
      <c r="H119" s="285"/>
      <c r="I119" s="285"/>
      <c r="J119" s="285"/>
      <c r="K119" s="285"/>
      <c r="L119" s="285"/>
      <c r="M119" s="285"/>
      <c r="N119" s="285"/>
      <c r="O119" s="285"/>
      <c r="P119" s="285"/>
      <c r="Q119" s="285"/>
      <c r="R119" s="285"/>
      <c r="S119" s="285"/>
      <c r="T119" s="285"/>
      <c r="U119" s="285"/>
      <c r="V119" s="285"/>
      <c r="W119" s="285"/>
      <c r="X119" s="285"/>
      <c r="Y119" s="285"/>
      <c r="Z119" s="286"/>
      <c r="AA119" s="153" t="s">
        <v>145</v>
      </c>
      <c r="AB119" s="154"/>
      <c r="AC119" s="155"/>
      <c r="AD119" s="153" t="s">
        <v>147</v>
      </c>
      <c r="AE119" s="154"/>
      <c r="AF119" s="155"/>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3">
      <c r="A120" s="34"/>
      <c r="B120" s="167" t="s">
        <v>152</v>
      </c>
      <c r="C120" s="168"/>
      <c r="D120" s="168"/>
      <c r="E120" s="168"/>
      <c r="F120" s="168"/>
      <c r="G120" s="168"/>
      <c r="H120" s="168"/>
      <c r="I120" s="168"/>
      <c r="J120" s="168"/>
      <c r="K120" s="168"/>
      <c r="L120" s="168"/>
      <c r="M120" s="168"/>
      <c r="N120" s="168"/>
      <c r="O120" s="168"/>
      <c r="P120" s="168"/>
      <c r="Q120" s="168"/>
      <c r="R120" s="168"/>
      <c r="S120" s="168"/>
      <c r="T120" s="168"/>
      <c r="U120" s="168"/>
      <c r="V120" s="168"/>
      <c r="W120" s="168"/>
      <c r="X120" s="168"/>
      <c r="Y120" s="168"/>
      <c r="Z120" s="169"/>
      <c r="AA120" s="138" t="s">
        <v>145</v>
      </c>
      <c r="AB120" s="139"/>
      <c r="AC120" s="140"/>
      <c r="AD120" s="138" t="s">
        <v>147</v>
      </c>
      <c r="AE120" s="139"/>
      <c r="AF120" s="14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3">
      <c r="A121" s="34"/>
      <c r="B121" s="284" t="s">
        <v>169</v>
      </c>
      <c r="C121" s="285"/>
      <c r="D121" s="285"/>
      <c r="E121" s="285"/>
      <c r="F121" s="285"/>
      <c r="G121" s="285"/>
      <c r="H121" s="285"/>
      <c r="I121" s="285"/>
      <c r="J121" s="285"/>
      <c r="K121" s="285"/>
      <c r="L121" s="285"/>
      <c r="M121" s="285"/>
      <c r="N121" s="285"/>
      <c r="O121" s="285"/>
      <c r="P121" s="285"/>
      <c r="Q121" s="285"/>
      <c r="R121" s="285"/>
      <c r="S121" s="285"/>
      <c r="T121" s="285"/>
      <c r="U121" s="285"/>
      <c r="V121" s="285"/>
      <c r="W121" s="285"/>
      <c r="X121" s="285"/>
      <c r="Y121" s="285"/>
      <c r="Z121" s="286"/>
      <c r="AA121" s="153" t="s">
        <v>145</v>
      </c>
      <c r="AB121" s="154"/>
      <c r="AC121" s="155"/>
      <c r="AD121" s="153" t="s">
        <v>147</v>
      </c>
      <c r="AE121" s="154"/>
      <c r="AF121" s="155"/>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3">
      <c r="A122" s="34"/>
      <c r="B122" s="167" t="s">
        <v>153</v>
      </c>
      <c r="C122" s="168"/>
      <c r="D122" s="168"/>
      <c r="E122" s="168"/>
      <c r="F122" s="168"/>
      <c r="G122" s="168"/>
      <c r="H122" s="168"/>
      <c r="I122" s="168"/>
      <c r="J122" s="168"/>
      <c r="K122" s="168"/>
      <c r="L122" s="168"/>
      <c r="M122" s="168"/>
      <c r="N122" s="168"/>
      <c r="O122" s="168"/>
      <c r="P122" s="168"/>
      <c r="Q122" s="168"/>
      <c r="R122" s="168"/>
      <c r="S122" s="168"/>
      <c r="T122" s="168"/>
      <c r="U122" s="168"/>
      <c r="V122" s="168"/>
      <c r="W122" s="168"/>
      <c r="X122" s="168"/>
      <c r="Y122" s="168"/>
      <c r="Z122" s="169"/>
      <c r="AA122" s="138" t="s">
        <v>145</v>
      </c>
      <c r="AB122" s="139"/>
      <c r="AC122" s="140"/>
      <c r="AD122" s="138" t="s">
        <v>147</v>
      </c>
      <c r="AE122" s="139"/>
      <c r="AF122" s="14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6" customHeight="1" x14ac:dyDescent="0.3">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3">
      <c r="A124" s="34"/>
      <c r="B124" s="176" t="s">
        <v>181</v>
      </c>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8"/>
    </row>
    <row r="125" spans="1:61" ht="3.6" customHeight="1" thickBot="1" x14ac:dyDescent="0.35">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35">
      <c r="A126" s="34"/>
      <c r="B126" s="173" t="s">
        <v>143</v>
      </c>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5"/>
    </row>
    <row r="127" spans="1:61" ht="3.6" customHeight="1" x14ac:dyDescent="0.3">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3">
      <c r="A128" s="34"/>
      <c r="B128" s="176" t="s">
        <v>130</v>
      </c>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8"/>
      <c r="AG128" s="10"/>
      <c r="AJ128" s="31"/>
      <c r="AK128" s="31"/>
      <c r="AL128" s="31"/>
      <c r="AM128" s="31"/>
      <c r="AN128" s="31"/>
      <c r="AO128" s="31"/>
      <c r="AP128" s="31"/>
      <c r="AQ128" s="31"/>
    </row>
    <row r="129" spans="1:46" ht="3.6" customHeight="1" x14ac:dyDescent="0.3">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3">
      <c r="A130" s="34"/>
      <c r="B130" s="62" t="s">
        <v>125</v>
      </c>
      <c r="C130" s="276" t="str">
        <f>IF(J50="","",+J50)</f>
        <v>LUIS ALBERTO GONZALEZ FANDIÑO</v>
      </c>
      <c r="D130" s="276"/>
      <c r="E130" s="276"/>
      <c r="F130" s="276"/>
      <c r="G130" s="276"/>
      <c r="H130" s="276"/>
      <c r="I130" s="276"/>
      <c r="J130" s="276"/>
      <c r="K130" s="276"/>
      <c r="L130" s="276"/>
      <c r="M130" s="276"/>
      <c r="N130" s="276"/>
      <c r="O130" s="161" t="s">
        <v>127</v>
      </c>
      <c r="P130" s="161"/>
      <c r="Q130" s="161"/>
      <c r="R130" s="161"/>
      <c r="S130" s="161"/>
      <c r="T130" s="161"/>
      <c r="U130" s="161"/>
      <c r="V130" s="161"/>
      <c r="W130" s="162">
        <f>IF(AA50="","",+AA50)</f>
        <v>8746137</v>
      </c>
      <c r="X130" s="162"/>
      <c r="Y130" s="162"/>
      <c r="Z130" s="162"/>
      <c r="AA130" s="162"/>
      <c r="AB130" s="163" t="s">
        <v>131</v>
      </c>
      <c r="AC130" s="163"/>
      <c r="AD130" s="163"/>
      <c r="AE130" s="163"/>
      <c r="AF130" s="164"/>
      <c r="AG130" s="10"/>
      <c r="AJ130" s="31"/>
      <c r="AK130" s="31"/>
      <c r="AL130" s="31"/>
      <c r="AM130" s="31"/>
      <c r="AN130" s="31"/>
      <c r="AO130" s="31"/>
      <c r="AP130" s="31"/>
      <c r="AQ130" s="31"/>
    </row>
    <row r="131" spans="1:46" ht="15" customHeight="1" x14ac:dyDescent="0.3">
      <c r="A131" s="34"/>
      <c r="B131" s="179" t="str">
        <f>IF(I48="Interventoría","Interventor",IF(I48="Supervisión","Supervisor",""))</f>
        <v>Supervisor</v>
      </c>
      <c r="C131" s="180"/>
      <c r="D131" s="180"/>
      <c r="E131" s="275" t="s">
        <v>149</v>
      </c>
      <c r="F131" s="275"/>
      <c r="G131" s="275"/>
      <c r="H131" s="275"/>
      <c r="I131" s="275"/>
      <c r="J131" s="275"/>
      <c r="K131" s="275"/>
      <c r="L131" s="275"/>
      <c r="M131" s="275"/>
      <c r="N131" s="275"/>
      <c r="O131" s="275"/>
      <c r="P131" s="275"/>
      <c r="Q131" s="275"/>
      <c r="R131" s="275"/>
      <c r="S131" s="275"/>
      <c r="T131" s="275"/>
      <c r="U131" s="275"/>
      <c r="V131" s="275"/>
      <c r="W131" s="156" t="str">
        <f>IF(L20="","",+ L20)</f>
        <v>LUIS EDUARDO SANZ DE LA ROSA</v>
      </c>
      <c r="X131" s="156"/>
      <c r="Y131" s="156"/>
      <c r="Z131" s="156"/>
      <c r="AA131" s="156"/>
      <c r="AB131" s="156"/>
      <c r="AC131" s="156"/>
      <c r="AD131" s="156"/>
      <c r="AE131" s="156"/>
      <c r="AF131" s="157"/>
      <c r="AG131" s="3"/>
      <c r="AH131" s="2"/>
      <c r="AI131" s="2"/>
      <c r="AK131" s="31"/>
      <c r="AL131" s="31"/>
      <c r="AM131" s="31"/>
      <c r="AN131" s="31"/>
      <c r="AO131" s="31"/>
      <c r="AP131" s="31"/>
      <c r="AQ131" s="31"/>
    </row>
    <row r="132" spans="1:46" ht="56.25" customHeight="1" x14ac:dyDescent="0.3">
      <c r="A132" s="34"/>
      <c r="B132" s="253" t="s">
        <v>155</v>
      </c>
      <c r="C132" s="256"/>
      <c r="D132" s="256"/>
      <c r="E132" s="256"/>
      <c r="F132" s="256"/>
      <c r="G132" s="256"/>
      <c r="H132" s="256"/>
      <c r="I132" s="256"/>
      <c r="J132" s="256"/>
      <c r="K132" s="256"/>
      <c r="L132" s="256"/>
      <c r="M132" s="256"/>
      <c r="N132" s="256"/>
      <c r="O132" s="256"/>
      <c r="P132" s="256"/>
      <c r="Q132" s="256"/>
      <c r="R132" s="256"/>
      <c r="S132" s="256"/>
      <c r="T132" s="256"/>
      <c r="U132" s="256"/>
      <c r="V132" s="256"/>
      <c r="W132" s="256"/>
      <c r="X132" s="256"/>
      <c r="Y132" s="256"/>
      <c r="Z132" s="256"/>
      <c r="AA132" s="256"/>
      <c r="AB132" s="256"/>
      <c r="AC132" s="256"/>
      <c r="AD132" s="256"/>
      <c r="AE132" s="256"/>
      <c r="AF132" s="257"/>
      <c r="AG132" s="10"/>
      <c r="AK132" s="31"/>
      <c r="AL132" s="31"/>
      <c r="AM132" s="31"/>
      <c r="AN132" s="31"/>
      <c r="AO132" s="31"/>
      <c r="AP132" s="31"/>
      <c r="AQ132" s="31"/>
    </row>
    <row r="133" spans="1:46" ht="3.6" customHeight="1" x14ac:dyDescent="0.3">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3">
      <c r="A134" s="34"/>
      <c r="B134" s="149" t="s">
        <v>154</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c r="AA134" s="150"/>
      <c r="AB134" s="150"/>
      <c r="AC134" s="150"/>
      <c r="AD134" s="150"/>
      <c r="AE134" s="150"/>
      <c r="AF134" s="151"/>
      <c r="AG134" s="10"/>
      <c r="AJ134" s="31"/>
      <c r="AK134" s="31"/>
      <c r="AL134" s="31"/>
      <c r="AM134" s="31"/>
      <c r="AN134" s="31"/>
      <c r="AO134" s="31"/>
      <c r="AP134" s="31"/>
      <c r="AQ134" s="31"/>
    </row>
    <row r="135" spans="1:46" ht="3.6" customHeight="1" x14ac:dyDescent="0.3">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3">
      <c r="A136" s="50"/>
      <c r="B136" s="258" t="s">
        <v>109</v>
      </c>
      <c r="C136" s="259"/>
      <c r="D136" s="152" t="s">
        <v>124</v>
      </c>
      <c r="E136" s="152"/>
      <c r="F136" s="152"/>
      <c r="G136" s="152"/>
      <c r="H136" s="152"/>
      <c r="I136" s="152"/>
      <c r="J136" s="152"/>
      <c r="K136" s="152"/>
      <c r="L136" s="152" t="s">
        <v>126</v>
      </c>
      <c r="M136" s="152"/>
      <c r="N136" s="152"/>
      <c r="O136" s="152"/>
      <c r="P136" s="152"/>
      <c r="Q136" s="152"/>
      <c r="R136" s="152"/>
      <c r="S136" s="152" t="s">
        <v>123</v>
      </c>
      <c r="T136" s="152"/>
      <c r="U136" s="152"/>
      <c r="V136" s="152"/>
      <c r="W136" s="152"/>
      <c r="X136" s="152"/>
      <c r="Y136" s="152" t="s">
        <v>122</v>
      </c>
      <c r="Z136" s="152"/>
      <c r="AA136" s="152"/>
      <c r="AB136" s="152"/>
      <c r="AC136" s="152"/>
      <c r="AD136" s="152"/>
      <c r="AE136" s="152"/>
      <c r="AF136" s="152"/>
      <c r="AG136" s="10"/>
      <c r="AJ136" s="31"/>
      <c r="AK136" s="31"/>
      <c r="AL136" s="31"/>
      <c r="AM136" s="31"/>
      <c r="AN136" s="31"/>
      <c r="AO136" s="31"/>
      <c r="AP136" s="31"/>
      <c r="AQ136" s="31"/>
    </row>
    <row r="137" spans="1:46" ht="18" customHeight="1" x14ac:dyDescent="0.3">
      <c r="A137" s="50"/>
      <c r="B137" s="260"/>
      <c r="C137" s="261"/>
      <c r="D137" s="71" t="s">
        <v>121</v>
      </c>
      <c r="E137" s="71"/>
      <c r="F137" s="71"/>
      <c r="G137" s="71"/>
      <c r="H137" s="71"/>
      <c r="I137" s="71"/>
      <c r="J137" s="71"/>
      <c r="K137" s="71"/>
      <c r="L137" s="71" t="s">
        <v>13</v>
      </c>
      <c r="M137" s="71"/>
      <c r="N137" s="71"/>
      <c r="O137" s="71"/>
      <c r="P137" s="71"/>
      <c r="Q137" s="71"/>
      <c r="R137" s="71"/>
      <c r="S137" s="148">
        <v>26</v>
      </c>
      <c r="T137" s="148"/>
      <c r="U137" s="148"/>
      <c r="V137" s="148"/>
      <c r="W137" s="148"/>
      <c r="X137" s="148"/>
      <c r="Y137" s="287">
        <f t="shared" ref="Y137:Y145" si="0">IF(S137="","",($Z$42/30)*S137)</f>
        <v>4743266.666666667</v>
      </c>
      <c r="Z137" s="288"/>
      <c r="AA137" s="288"/>
      <c r="AB137" s="288"/>
      <c r="AC137" s="288"/>
      <c r="AD137" s="288"/>
      <c r="AE137" s="288"/>
      <c r="AF137" s="289"/>
      <c r="AG137" s="10"/>
      <c r="AJ137" s="31"/>
      <c r="AK137" s="31"/>
      <c r="AL137" s="31"/>
      <c r="AM137" s="31"/>
      <c r="AN137" s="31"/>
      <c r="AO137" s="31"/>
      <c r="AP137" s="31"/>
      <c r="AQ137" s="31"/>
    </row>
    <row r="138" spans="1:46" ht="18" customHeight="1" x14ac:dyDescent="0.3">
      <c r="A138" s="50"/>
      <c r="B138" s="260"/>
      <c r="C138" s="261"/>
      <c r="D138" s="71" t="s">
        <v>110</v>
      </c>
      <c r="E138" s="71"/>
      <c r="F138" s="71"/>
      <c r="G138" s="71"/>
      <c r="H138" s="71"/>
      <c r="I138" s="71"/>
      <c r="J138" s="71"/>
      <c r="K138" s="71"/>
      <c r="L138" s="71" t="s">
        <v>14</v>
      </c>
      <c r="M138" s="71"/>
      <c r="N138" s="71"/>
      <c r="O138" s="71"/>
      <c r="P138" s="71"/>
      <c r="Q138" s="71"/>
      <c r="R138" s="71"/>
      <c r="S138" s="148">
        <v>30</v>
      </c>
      <c r="T138" s="148"/>
      <c r="U138" s="148"/>
      <c r="V138" s="148"/>
      <c r="W138" s="148"/>
      <c r="X138" s="148"/>
      <c r="Y138" s="135">
        <f t="shared" si="0"/>
        <v>5473000</v>
      </c>
      <c r="Z138" s="136"/>
      <c r="AA138" s="136"/>
      <c r="AB138" s="136"/>
      <c r="AC138" s="136"/>
      <c r="AD138" s="136"/>
      <c r="AE138" s="136"/>
      <c r="AF138" s="137"/>
      <c r="AG138" s="10"/>
      <c r="AJ138" s="31"/>
      <c r="AK138" s="31"/>
      <c r="AL138" s="31"/>
      <c r="AM138" s="31"/>
      <c r="AN138" s="247"/>
      <c r="AO138" s="247"/>
      <c r="AP138" s="247"/>
      <c r="AQ138" s="247"/>
      <c r="AR138" s="247"/>
      <c r="AS138" s="247"/>
      <c r="AT138" s="247"/>
    </row>
    <row r="139" spans="1:46" ht="18" customHeight="1" x14ac:dyDescent="0.3">
      <c r="A139" s="50"/>
      <c r="B139" s="260"/>
      <c r="C139" s="261"/>
      <c r="D139" s="71" t="s">
        <v>111</v>
      </c>
      <c r="E139" s="71"/>
      <c r="F139" s="71"/>
      <c r="G139" s="71"/>
      <c r="H139" s="71"/>
      <c r="I139" s="71"/>
      <c r="J139" s="71"/>
      <c r="K139" s="71"/>
      <c r="L139" s="71" t="s">
        <v>15</v>
      </c>
      <c r="M139" s="71"/>
      <c r="N139" s="71"/>
      <c r="O139" s="71"/>
      <c r="P139" s="71"/>
      <c r="Q139" s="71"/>
      <c r="R139" s="71"/>
      <c r="S139" s="148">
        <v>30</v>
      </c>
      <c r="T139" s="148"/>
      <c r="U139" s="148"/>
      <c r="V139" s="148"/>
      <c r="W139" s="148"/>
      <c r="X139" s="148"/>
      <c r="Y139" s="135">
        <f t="shared" si="0"/>
        <v>5473000</v>
      </c>
      <c r="Z139" s="136"/>
      <c r="AA139" s="136"/>
      <c r="AB139" s="136"/>
      <c r="AC139" s="136"/>
      <c r="AD139" s="136"/>
      <c r="AE139" s="136"/>
      <c r="AF139" s="137"/>
      <c r="AG139" s="10"/>
      <c r="AJ139" s="31"/>
      <c r="AK139" s="31"/>
      <c r="AL139" s="31"/>
      <c r="AM139" s="31"/>
      <c r="AN139" s="31"/>
      <c r="AO139" s="31"/>
      <c r="AP139" s="31"/>
      <c r="AQ139" s="31"/>
    </row>
    <row r="140" spans="1:46" ht="18" customHeight="1" x14ac:dyDescent="0.3">
      <c r="A140" s="50"/>
      <c r="B140" s="260"/>
      <c r="C140" s="261"/>
      <c r="D140" s="71" t="s">
        <v>112</v>
      </c>
      <c r="E140" s="71"/>
      <c r="F140" s="71"/>
      <c r="G140" s="71"/>
      <c r="H140" s="71"/>
      <c r="I140" s="71"/>
      <c r="J140" s="71"/>
      <c r="K140" s="71"/>
      <c r="L140" s="71" t="s">
        <v>16</v>
      </c>
      <c r="M140" s="71"/>
      <c r="N140" s="71"/>
      <c r="O140" s="71"/>
      <c r="P140" s="71"/>
      <c r="Q140" s="71"/>
      <c r="R140" s="71"/>
      <c r="S140" s="148">
        <v>30</v>
      </c>
      <c r="T140" s="148"/>
      <c r="U140" s="148"/>
      <c r="V140" s="148"/>
      <c r="W140" s="148"/>
      <c r="X140" s="148"/>
      <c r="Y140" s="135">
        <f t="shared" si="0"/>
        <v>5473000</v>
      </c>
      <c r="Z140" s="136"/>
      <c r="AA140" s="136"/>
      <c r="AB140" s="136"/>
      <c r="AC140" s="136"/>
      <c r="AD140" s="136"/>
      <c r="AE140" s="136"/>
      <c r="AF140" s="137"/>
      <c r="AG140" s="10"/>
      <c r="AJ140" s="31"/>
      <c r="AK140" s="31"/>
      <c r="AL140" s="31"/>
      <c r="AM140" s="31"/>
      <c r="AN140" s="31"/>
      <c r="AO140" s="31"/>
      <c r="AP140" s="31"/>
      <c r="AQ140" s="31"/>
    </row>
    <row r="141" spans="1:46" ht="18" customHeight="1" x14ac:dyDescent="0.3">
      <c r="A141" s="50"/>
      <c r="B141" s="260"/>
      <c r="C141" s="261"/>
      <c r="D141" s="71" t="s">
        <v>113</v>
      </c>
      <c r="E141" s="71"/>
      <c r="F141" s="71"/>
      <c r="G141" s="71"/>
      <c r="H141" s="71"/>
      <c r="I141" s="71"/>
      <c r="J141" s="71"/>
      <c r="K141" s="71"/>
      <c r="L141" s="71"/>
      <c r="M141" s="71"/>
      <c r="N141" s="71"/>
      <c r="O141" s="71"/>
      <c r="P141" s="71"/>
      <c r="Q141" s="71"/>
      <c r="R141" s="71"/>
      <c r="S141" s="148"/>
      <c r="T141" s="148"/>
      <c r="U141" s="148"/>
      <c r="V141" s="148"/>
      <c r="W141" s="148"/>
      <c r="X141" s="148"/>
      <c r="Y141" s="135" t="str">
        <f t="shared" si="0"/>
        <v/>
      </c>
      <c r="Z141" s="136"/>
      <c r="AA141" s="136"/>
      <c r="AB141" s="136"/>
      <c r="AC141" s="136"/>
      <c r="AD141" s="136"/>
      <c r="AE141" s="136"/>
      <c r="AF141" s="137"/>
      <c r="AG141" s="10"/>
      <c r="AJ141" s="31"/>
      <c r="AK141" s="31"/>
      <c r="AL141" s="31"/>
      <c r="AM141" s="31"/>
      <c r="AN141" s="31"/>
      <c r="AO141" s="31"/>
      <c r="AP141" s="31"/>
      <c r="AQ141" s="31"/>
    </row>
    <row r="142" spans="1:46" ht="18" customHeight="1" x14ac:dyDescent="0.3">
      <c r="A142" s="50"/>
      <c r="B142" s="260"/>
      <c r="C142" s="261"/>
      <c r="D142" s="71" t="s">
        <v>114</v>
      </c>
      <c r="E142" s="71"/>
      <c r="F142" s="71"/>
      <c r="G142" s="71"/>
      <c r="H142" s="71"/>
      <c r="I142" s="71"/>
      <c r="J142" s="71"/>
      <c r="K142" s="71"/>
      <c r="L142" s="71"/>
      <c r="M142" s="71"/>
      <c r="N142" s="71"/>
      <c r="O142" s="71"/>
      <c r="P142" s="71"/>
      <c r="Q142" s="71"/>
      <c r="R142" s="71"/>
      <c r="S142" s="148"/>
      <c r="T142" s="148"/>
      <c r="U142" s="148"/>
      <c r="V142" s="148"/>
      <c r="W142" s="148"/>
      <c r="X142" s="148"/>
      <c r="Y142" s="135" t="str">
        <f t="shared" si="0"/>
        <v/>
      </c>
      <c r="Z142" s="136"/>
      <c r="AA142" s="136"/>
      <c r="AB142" s="136"/>
      <c r="AC142" s="136"/>
      <c r="AD142" s="136"/>
      <c r="AE142" s="136"/>
      <c r="AF142" s="137"/>
      <c r="AG142" s="10"/>
      <c r="AJ142" s="31"/>
      <c r="AK142" s="31"/>
      <c r="AL142" s="31"/>
      <c r="AM142" s="31"/>
      <c r="AN142" s="31"/>
      <c r="AO142" s="31"/>
      <c r="AP142" s="31"/>
      <c r="AQ142" s="31"/>
    </row>
    <row r="143" spans="1:46" ht="18" customHeight="1" x14ac:dyDescent="0.3">
      <c r="A143" s="50"/>
      <c r="B143" s="260"/>
      <c r="C143" s="261"/>
      <c r="D143" s="71" t="s">
        <v>115</v>
      </c>
      <c r="E143" s="71"/>
      <c r="F143" s="71"/>
      <c r="G143" s="71"/>
      <c r="H143" s="71"/>
      <c r="I143" s="71"/>
      <c r="J143" s="71"/>
      <c r="K143" s="71"/>
      <c r="L143" s="71"/>
      <c r="M143" s="71"/>
      <c r="N143" s="71"/>
      <c r="O143" s="71"/>
      <c r="P143" s="71"/>
      <c r="Q143" s="71"/>
      <c r="R143" s="71"/>
      <c r="S143" s="148"/>
      <c r="T143" s="148"/>
      <c r="U143" s="148"/>
      <c r="V143" s="148"/>
      <c r="W143" s="148"/>
      <c r="X143" s="148"/>
      <c r="Y143" s="135" t="str">
        <f t="shared" si="0"/>
        <v/>
      </c>
      <c r="Z143" s="136"/>
      <c r="AA143" s="136"/>
      <c r="AB143" s="136"/>
      <c r="AC143" s="136"/>
      <c r="AD143" s="136"/>
      <c r="AE143" s="136"/>
      <c r="AF143" s="137"/>
      <c r="AG143" s="10"/>
      <c r="AJ143" s="31"/>
      <c r="AK143" s="31"/>
      <c r="AL143" s="31"/>
      <c r="AM143" s="31"/>
      <c r="AN143" s="31"/>
      <c r="AO143" s="31"/>
      <c r="AP143" s="31"/>
      <c r="AQ143" s="31"/>
    </row>
    <row r="144" spans="1:46" ht="18" customHeight="1" x14ac:dyDescent="0.3">
      <c r="A144" s="50"/>
      <c r="B144" s="260"/>
      <c r="C144" s="261"/>
      <c r="D144" s="71" t="s">
        <v>116</v>
      </c>
      <c r="E144" s="71"/>
      <c r="F144" s="71"/>
      <c r="G144" s="71"/>
      <c r="H144" s="71"/>
      <c r="I144" s="71"/>
      <c r="J144" s="71"/>
      <c r="K144" s="71"/>
      <c r="L144" s="71"/>
      <c r="M144" s="71"/>
      <c r="N144" s="71"/>
      <c r="O144" s="71"/>
      <c r="P144" s="71"/>
      <c r="Q144" s="71"/>
      <c r="R144" s="71"/>
      <c r="S144" s="148"/>
      <c r="T144" s="148"/>
      <c r="U144" s="148"/>
      <c r="V144" s="148"/>
      <c r="W144" s="148"/>
      <c r="X144" s="148"/>
      <c r="Y144" s="135" t="str">
        <f t="shared" si="0"/>
        <v/>
      </c>
      <c r="Z144" s="136"/>
      <c r="AA144" s="136"/>
      <c r="AB144" s="136"/>
      <c r="AC144" s="136"/>
      <c r="AD144" s="136"/>
      <c r="AE144" s="136"/>
      <c r="AF144" s="137"/>
      <c r="AG144" s="10"/>
      <c r="AJ144" s="31"/>
      <c r="AK144" s="31"/>
      <c r="AL144" s="31"/>
      <c r="AM144" s="31"/>
      <c r="AN144" s="31"/>
      <c r="AO144" s="31"/>
      <c r="AP144" s="31"/>
      <c r="AQ144" s="31"/>
    </row>
    <row r="145" spans="1:67" ht="18" customHeight="1" x14ac:dyDescent="0.3">
      <c r="A145" s="50"/>
      <c r="B145" s="260"/>
      <c r="C145" s="261"/>
      <c r="D145" s="71" t="s">
        <v>117</v>
      </c>
      <c r="E145" s="71"/>
      <c r="F145" s="71"/>
      <c r="G145" s="71"/>
      <c r="H145" s="71"/>
      <c r="I145" s="71"/>
      <c r="J145" s="71"/>
      <c r="K145" s="71"/>
      <c r="L145" s="71"/>
      <c r="M145" s="71"/>
      <c r="N145" s="71"/>
      <c r="O145" s="71"/>
      <c r="P145" s="71"/>
      <c r="Q145" s="71"/>
      <c r="R145" s="71"/>
      <c r="S145" s="148"/>
      <c r="T145" s="148"/>
      <c r="U145" s="148"/>
      <c r="V145" s="148"/>
      <c r="W145" s="148"/>
      <c r="X145" s="148"/>
      <c r="Y145" s="135" t="str">
        <f t="shared" si="0"/>
        <v/>
      </c>
      <c r="Z145" s="136"/>
      <c r="AA145" s="136"/>
      <c r="AB145" s="136"/>
      <c r="AC145" s="136"/>
      <c r="AD145" s="136"/>
      <c r="AE145" s="136"/>
      <c r="AF145" s="137"/>
      <c r="AG145" s="10"/>
      <c r="AJ145" s="31"/>
      <c r="AK145" s="31"/>
      <c r="AL145" s="31"/>
      <c r="AM145" s="31"/>
      <c r="AN145" s="31"/>
      <c r="AO145" s="31"/>
      <c r="AP145" s="31"/>
      <c r="AQ145" s="31"/>
    </row>
    <row r="146" spans="1:67" ht="18" customHeight="1" x14ac:dyDescent="0.3">
      <c r="A146" s="50"/>
      <c r="B146" s="260"/>
      <c r="C146" s="261"/>
      <c r="D146" s="71" t="s">
        <v>118</v>
      </c>
      <c r="E146" s="71"/>
      <c r="F146" s="71"/>
      <c r="G146" s="71"/>
      <c r="H146" s="71"/>
      <c r="I146" s="71"/>
      <c r="J146" s="71"/>
      <c r="K146" s="71"/>
      <c r="L146" s="71"/>
      <c r="M146" s="71"/>
      <c r="N146" s="71"/>
      <c r="O146" s="71"/>
      <c r="P146" s="71"/>
      <c r="Q146" s="71"/>
      <c r="R146" s="71"/>
      <c r="S146" s="148"/>
      <c r="T146" s="148"/>
      <c r="U146" s="148"/>
      <c r="V146" s="148"/>
      <c r="W146" s="148"/>
      <c r="X146" s="148"/>
      <c r="Y146" s="135" t="str">
        <f t="shared" ref="Y146:Y155" si="1">IF(S146="","",($Z$42/30)*S146)</f>
        <v/>
      </c>
      <c r="Z146" s="136"/>
      <c r="AA146" s="136"/>
      <c r="AB146" s="136"/>
      <c r="AC146" s="136"/>
      <c r="AD146" s="136"/>
      <c r="AE146" s="136"/>
      <c r="AF146" s="137"/>
      <c r="AG146" s="10"/>
      <c r="AJ146" s="31"/>
      <c r="AK146" s="31"/>
      <c r="AL146" s="31"/>
      <c r="AM146" s="31"/>
      <c r="AN146" s="31"/>
      <c r="AO146" s="31"/>
      <c r="AP146" s="31"/>
      <c r="AQ146" s="31"/>
    </row>
    <row r="147" spans="1:67" ht="18" customHeight="1" x14ac:dyDescent="0.3">
      <c r="A147" s="50"/>
      <c r="B147" s="260"/>
      <c r="C147" s="261"/>
      <c r="D147" s="71" t="s">
        <v>119</v>
      </c>
      <c r="E147" s="71"/>
      <c r="F147" s="71"/>
      <c r="G147" s="71"/>
      <c r="H147" s="71"/>
      <c r="I147" s="71"/>
      <c r="J147" s="71"/>
      <c r="K147" s="71"/>
      <c r="L147" s="71"/>
      <c r="M147" s="71"/>
      <c r="N147" s="71"/>
      <c r="O147" s="71"/>
      <c r="P147" s="71"/>
      <c r="Q147" s="71"/>
      <c r="R147" s="71"/>
      <c r="S147" s="148"/>
      <c r="T147" s="148"/>
      <c r="U147" s="148"/>
      <c r="V147" s="148"/>
      <c r="W147" s="148"/>
      <c r="X147" s="148"/>
      <c r="Y147" s="135" t="str">
        <f t="shared" si="1"/>
        <v/>
      </c>
      <c r="Z147" s="136"/>
      <c r="AA147" s="136"/>
      <c r="AB147" s="136"/>
      <c r="AC147" s="136"/>
      <c r="AD147" s="136"/>
      <c r="AE147" s="136"/>
      <c r="AF147" s="137"/>
      <c r="AG147" s="10"/>
      <c r="AJ147" s="31"/>
      <c r="AK147" s="31"/>
      <c r="AL147" s="31"/>
      <c r="AM147" s="31"/>
      <c r="AN147" s="31"/>
      <c r="AO147" s="31"/>
      <c r="AP147" s="31"/>
      <c r="AQ147" s="31"/>
    </row>
    <row r="148" spans="1:67" ht="18" customHeight="1" x14ac:dyDescent="0.3">
      <c r="A148" s="50"/>
      <c r="B148" s="260"/>
      <c r="C148" s="261"/>
      <c r="D148" s="71" t="s">
        <v>120</v>
      </c>
      <c r="E148" s="71"/>
      <c r="F148" s="71"/>
      <c r="G148" s="71"/>
      <c r="H148" s="71"/>
      <c r="I148" s="71"/>
      <c r="J148" s="71"/>
      <c r="K148" s="71"/>
      <c r="L148" s="71"/>
      <c r="M148" s="71"/>
      <c r="N148" s="71"/>
      <c r="O148" s="71"/>
      <c r="P148" s="71"/>
      <c r="Q148" s="71"/>
      <c r="R148" s="71"/>
      <c r="S148" s="148"/>
      <c r="T148" s="148"/>
      <c r="U148" s="148"/>
      <c r="V148" s="148"/>
      <c r="W148" s="148"/>
      <c r="X148" s="148"/>
      <c r="Y148" s="135" t="str">
        <f t="shared" si="1"/>
        <v/>
      </c>
      <c r="Z148" s="136"/>
      <c r="AA148" s="136"/>
      <c r="AB148" s="136"/>
      <c r="AC148" s="136"/>
      <c r="AD148" s="136"/>
      <c r="AE148" s="136"/>
      <c r="AF148" s="137"/>
      <c r="AG148" s="10"/>
      <c r="AJ148" s="31"/>
      <c r="AK148" s="31"/>
      <c r="AL148" s="31"/>
      <c r="AM148" s="31"/>
      <c r="AN148" s="31"/>
      <c r="AO148" s="31"/>
      <c r="AP148" s="31"/>
      <c r="AQ148" s="31"/>
    </row>
    <row r="149" spans="1:67" ht="18" customHeight="1" x14ac:dyDescent="0.3">
      <c r="A149" s="50"/>
      <c r="B149" s="260"/>
      <c r="C149" s="261"/>
      <c r="D149" s="71" t="s">
        <v>249</v>
      </c>
      <c r="E149" s="71"/>
      <c r="F149" s="71"/>
      <c r="G149" s="71"/>
      <c r="H149" s="71"/>
      <c r="I149" s="71"/>
      <c r="J149" s="71"/>
      <c r="K149" s="71"/>
      <c r="L149" s="71"/>
      <c r="M149" s="71"/>
      <c r="N149" s="71"/>
      <c r="O149" s="71"/>
      <c r="P149" s="71"/>
      <c r="Q149" s="71"/>
      <c r="R149" s="71"/>
      <c r="S149" s="148"/>
      <c r="T149" s="148"/>
      <c r="U149" s="148"/>
      <c r="V149" s="148"/>
      <c r="W149" s="148"/>
      <c r="X149" s="148"/>
      <c r="Y149" s="135" t="str">
        <f t="shared" si="1"/>
        <v/>
      </c>
      <c r="Z149" s="136"/>
      <c r="AA149" s="136"/>
      <c r="AB149" s="136"/>
      <c r="AC149" s="136"/>
      <c r="AD149" s="136"/>
      <c r="AE149" s="136"/>
      <c r="AF149" s="137"/>
      <c r="AG149" s="10"/>
      <c r="AJ149" s="31"/>
      <c r="AK149" s="31"/>
      <c r="AL149" s="31"/>
      <c r="AM149" s="31"/>
      <c r="AN149" s="31"/>
      <c r="AO149" s="31"/>
      <c r="AP149" s="31"/>
      <c r="AQ149" s="31"/>
    </row>
    <row r="150" spans="1:67" ht="18" customHeight="1" x14ac:dyDescent="0.3">
      <c r="A150" s="50"/>
      <c r="B150" s="260"/>
      <c r="C150" s="261"/>
      <c r="D150" s="71" t="s">
        <v>250</v>
      </c>
      <c r="E150" s="71"/>
      <c r="F150" s="71"/>
      <c r="G150" s="71"/>
      <c r="H150" s="71"/>
      <c r="I150" s="71"/>
      <c r="J150" s="71"/>
      <c r="K150" s="71"/>
      <c r="L150" s="71"/>
      <c r="M150" s="71"/>
      <c r="N150" s="71"/>
      <c r="O150" s="71"/>
      <c r="P150" s="71"/>
      <c r="Q150" s="71"/>
      <c r="R150" s="71"/>
      <c r="S150" s="148"/>
      <c r="T150" s="148"/>
      <c r="U150" s="148"/>
      <c r="V150" s="148"/>
      <c r="W150" s="148"/>
      <c r="X150" s="148"/>
      <c r="Y150" s="135" t="str">
        <f t="shared" si="1"/>
        <v/>
      </c>
      <c r="Z150" s="136"/>
      <c r="AA150" s="136"/>
      <c r="AB150" s="136"/>
      <c r="AC150" s="136"/>
      <c r="AD150" s="136"/>
      <c r="AE150" s="136"/>
      <c r="AF150" s="137"/>
      <c r="AG150" s="10"/>
      <c r="AJ150" s="31"/>
      <c r="AK150" s="31"/>
      <c r="AL150" s="31"/>
      <c r="AM150" s="31"/>
      <c r="AN150" s="31"/>
      <c r="AO150" s="31"/>
      <c r="AP150" s="31"/>
      <c r="AQ150" s="31"/>
    </row>
    <row r="151" spans="1:67" ht="18" customHeight="1" x14ac:dyDescent="0.3">
      <c r="A151" s="50"/>
      <c r="B151" s="260"/>
      <c r="C151" s="261"/>
      <c r="D151" s="71" t="s">
        <v>251</v>
      </c>
      <c r="E151" s="71"/>
      <c r="F151" s="71"/>
      <c r="G151" s="71"/>
      <c r="H151" s="71"/>
      <c r="I151" s="71"/>
      <c r="J151" s="71"/>
      <c r="K151" s="71"/>
      <c r="L151" s="71"/>
      <c r="M151" s="71"/>
      <c r="N151" s="71"/>
      <c r="O151" s="71"/>
      <c r="P151" s="71"/>
      <c r="Q151" s="71"/>
      <c r="R151" s="71"/>
      <c r="S151" s="148"/>
      <c r="T151" s="148"/>
      <c r="U151" s="148"/>
      <c r="V151" s="148"/>
      <c r="W151" s="148"/>
      <c r="X151" s="148"/>
      <c r="Y151" s="135" t="str">
        <f t="shared" si="1"/>
        <v/>
      </c>
      <c r="Z151" s="136"/>
      <c r="AA151" s="136"/>
      <c r="AB151" s="136"/>
      <c r="AC151" s="136"/>
      <c r="AD151" s="136"/>
      <c r="AE151" s="136"/>
      <c r="AF151" s="137"/>
      <c r="AG151" s="10"/>
      <c r="AJ151" s="31"/>
      <c r="AK151" s="31"/>
      <c r="AL151" s="31"/>
      <c r="AM151" s="31"/>
      <c r="AN151" s="31"/>
      <c r="AO151" s="31"/>
      <c r="AP151" s="31"/>
      <c r="AQ151" s="31"/>
    </row>
    <row r="152" spans="1:67" ht="18" customHeight="1" x14ac:dyDescent="0.3">
      <c r="A152" s="50"/>
      <c r="B152" s="260"/>
      <c r="C152" s="261"/>
      <c r="D152" s="71" t="s">
        <v>252</v>
      </c>
      <c r="E152" s="71"/>
      <c r="F152" s="71"/>
      <c r="G152" s="71"/>
      <c r="H152" s="71"/>
      <c r="I152" s="71"/>
      <c r="J152" s="71"/>
      <c r="K152" s="71"/>
      <c r="L152" s="71"/>
      <c r="M152" s="71"/>
      <c r="N152" s="71"/>
      <c r="O152" s="71"/>
      <c r="P152" s="71"/>
      <c r="Q152" s="71"/>
      <c r="R152" s="71"/>
      <c r="S152" s="148"/>
      <c r="T152" s="148"/>
      <c r="U152" s="148"/>
      <c r="V152" s="148"/>
      <c r="W152" s="148"/>
      <c r="X152" s="148"/>
      <c r="Y152" s="135" t="str">
        <f t="shared" ref="Y152:Y154" si="2">IF(S152="","",($Z$42/30)*S152)</f>
        <v/>
      </c>
      <c r="Z152" s="136"/>
      <c r="AA152" s="136"/>
      <c r="AB152" s="136"/>
      <c r="AC152" s="136"/>
      <c r="AD152" s="136"/>
      <c r="AE152" s="136"/>
      <c r="AF152" s="137"/>
      <c r="AG152" s="10"/>
      <c r="AJ152" s="31"/>
      <c r="AK152" s="31"/>
      <c r="AL152" s="31"/>
      <c r="AM152" s="31"/>
      <c r="AN152" s="31"/>
      <c r="AO152" s="31"/>
      <c r="AP152" s="31"/>
      <c r="AQ152" s="31"/>
    </row>
    <row r="153" spans="1:67" ht="18" customHeight="1" x14ac:dyDescent="0.3">
      <c r="A153" s="50"/>
      <c r="B153" s="260"/>
      <c r="C153" s="261"/>
      <c r="D153" s="71" t="s">
        <v>254</v>
      </c>
      <c r="E153" s="71"/>
      <c r="F153" s="71"/>
      <c r="G153" s="71"/>
      <c r="H153" s="71"/>
      <c r="I153" s="71"/>
      <c r="J153" s="71"/>
      <c r="K153" s="71"/>
      <c r="L153" s="71"/>
      <c r="M153" s="71"/>
      <c r="N153" s="71"/>
      <c r="O153" s="71"/>
      <c r="P153" s="71"/>
      <c r="Q153" s="71"/>
      <c r="R153" s="71"/>
      <c r="S153" s="148"/>
      <c r="T153" s="148"/>
      <c r="U153" s="148"/>
      <c r="V153" s="148"/>
      <c r="W153" s="148"/>
      <c r="X153" s="148"/>
      <c r="Y153" s="135" t="str">
        <f t="shared" si="2"/>
        <v/>
      </c>
      <c r="Z153" s="136"/>
      <c r="AA153" s="136"/>
      <c r="AB153" s="136"/>
      <c r="AC153" s="136"/>
      <c r="AD153" s="136"/>
      <c r="AE153" s="136"/>
      <c r="AF153" s="137"/>
      <c r="AG153" s="10"/>
      <c r="AJ153" s="31"/>
      <c r="AK153" s="31"/>
      <c r="AL153" s="31"/>
      <c r="AM153" s="31"/>
      <c r="AN153" s="31"/>
      <c r="AO153" s="31"/>
      <c r="AP153" s="31"/>
      <c r="AQ153" s="31"/>
    </row>
    <row r="154" spans="1:67" ht="18" customHeight="1" x14ac:dyDescent="0.3">
      <c r="A154" s="50"/>
      <c r="B154" s="260"/>
      <c r="C154" s="261"/>
      <c r="D154" s="71" t="s">
        <v>255</v>
      </c>
      <c r="E154" s="71"/>
      <c r="F154" s="71"/>
      <c r="G154" s="71"/>
      <c r="H154" s="71"/>
      <c r="I154" s="71"/>
      <c r="J154" s="71"/>
      <c r="K154" s="71"/>
      <c r="L154" s="71"/>
      <c r="M154" s="71"/>
      <c r="N154" s="71"/>
      <c r="O154" s="71"/>
      <c r="P154" s="71"/>
      <c r="Q154" s="71"/>
      <c r="R154" s="71"/>
      <c r="S154" s="148"/>
      <c r="T154" s="148"/>
      <c r="U154" s="148"/>
      <c r="V154" s="148"/>
      <c r="W154" s="148"/>
      <c r="X154" s="148"/>
      <c r="Y154" s="135" t="str">
        <f t="shared" si="2"/>
        <v/>
      </c>
      <c r="Z154" s="136"/>
      <c r="AA154" s="136"/>
      <c r="AB154" s="136"/>
      <c r="AC154" s="136"/>
      <c r="AD154" s="136"/>
      <c r="AE154" s="136"/>
      <c r="AF154" s="137"/>
      <c r="AG154" s="10"/>
      <c r="AJ154" s="31"/>
      <c r="AK154" s="31"/>
      <c r="AL154" s="31"/>
      <c r="AM154" s="31"/>
      <c r="AN154" s="31"/>
      <c r="AO154" s="31"/>
      <c r="AP154" s="31"/>
      <c r="AQ154" s="31"/>
    </row>
    <row r="155" spans="1:67" ht="18" customHeight="1" x14ac:dyDescent="0.3">
      <c r="A155" s="50"/>
      <c r="B155" s="260"/>
      <c r="C155" s="261"/>
      <c r="D155" s="71" t="s">
        <v>256</v>
      </c>
      <c r="E155" s="71"/>
      <c r="F155" s="71"/>
      <c r="G155" s="71"/>
      <c r="H155" s="71"/>
      <c r="I155" s="71"/>
      <c r="J155" s="71"/>
      <c r="K155" s="71"/>
      <c r="L155" s="71"/>
      <c r="M155" s="71"/>
      <c r="N155" s="71"/>
      <c r="O155" s="71"/>
      <c r="P155" s="71"/>
      <c r="Q155" s="71"/>
      <c r="R155" s="71"/>
      <c r="S155" s="148"/>
      <c r="T155" s="148"/>
      <c r="U155" s="148"/>
      <c r="V155" s="148"/>
      <c r="W155" s="148"/>
      <c r="X155" s="148"/>
      <c r="Y155" s="135" t="str">
        <f t="shared" si="1"/>
        <v/>
      </c>
      <c r="Z155" s="136"/>
      <c r="AA155" s="136"/>
      <c r="AB155" s="136"/>
      <c r="AC155" s="136"/>
      <c r="AD155" s="136"/>
      <c r="AE155" s="136"/>
      <c r="AF155" s="137"/>
      <c r="AG155" s="10"/>
      <c r="AJ155" s="31"/>
      <c r="AK155" s="31"/>
      <c r="AL155" s="31"/>
      <c r="AM155" s="31"/>
      <c r="AN155" s="31"/>
      <c r="AO155" s="31"/>
      <c r="AP155" s="31"/>
      <c r="AQ155" s="31"/>
    </row>
    <row r="156" spans="1:67" ht="18" customHeight="1" x14ac:dyDescent="0.3">
      <c r="A156" s="50"/>
      <c r="B156" s="260"/>
      <c r="C156" s="261"/>
      <c r="D156" s="249" t="s">
        <v>215</v>
      </c>
      <c r="E156" s="249"/>
      <c r="F156" s="249"/>
      <c r="G156" s="249"/>
      <c r="H156" s="249"/>
      <c r="I156" s="249"/>
      <c r="J156" s="249"/>
      <c r="K156" s="249"/>
      <c r="L156" s="249"/>
      <c r="M156" s="249"/>
      <c r="N156" s="249"/>
      <c r="O156" s="249"/>
      <c r="P156" s="249"/>
      <c r="Q156" s="249"/>
      <c r="R156" s="249"/>
      <c r="S156" s="249"/>
      <c r="T156" s="249"/>
      <c r="U156" s="249"/>
      <c r="V156" s="249"/>
      <c r="W156" s="249"/>
      <c r="X156" s="249"/>
      <c r="Y156" s="248">
        <f>SUM(Y137:AF155)</f>
        <v>21162266.666666668</v>
      </c>
      <c r="Z156" s="248"/>
      <c r="AA156" s="248"/>
      <c r="AB156" s="248"/>
      <c r="AC156" s="248"/>
      <c r="AD156" s="248"/>
      <c r="AE156" s="248"/>
      <c r="AF156" s="248"/>
      <c r="AG156" s="10"/>
      <c r="AJ156" s="31"/>
      <c r="AK156" s="31"/>
      <c r="AL156" s="31"/>
      <c r="AM156" s="31"/>
      <c r="AN156" s="31"/>
      <c r="AO156" s="31"/>
      <c r="AP156" s="31" t="s">
        <v>129</v>
      </c>
      <c r="AQ156" s="31"/>
    </row>
    <row r="157" spans="1:67" ht="18" customHeight="1" x14ac:dyDescent="0.3">
      <c r="A157" s="50"/>
      <c r="B157" s="262"/>
      <c r="C157" s="263"/>
      <c r="D157" s="264" t="s">
        <v>148</v>
      </c>
      <c r="E157" s="264"/>
      <c r="F157" s="264"/>
      <c r="G157" s="264"/>
      <c r="H157" s="264"/>
      <c r="I157" s="264"/>
      <c r="J157" s="264"/>
      <c r="K157" s="264"/>
      <c r="L157" s="264"/>
      <c r="M157" s="264"/>
      <c r="N157" s="264"/>
      <c r="O157" s="264"/>
      <c r="P157" s="264"/>
      <c r="Q157" s="264"/>
      <c r="R157" s="264"/>
      <c r="S157" s="264"/>
      <c r="T157" s="264"/>
      <c r="U157" s="264"/>
      <c r="V157" s="264"/>
      <c r="W157" s="264"/>
      <c r="X157" s="264"/>
      <c r="Y157" s="265">
        <f>J42+S76+S79+S82-Y156-S85</f>
        <v>11675733.333333332</v>
      </c>
      <c r="Z157" s="265"/>
      <c r="AA157" s="265"/>
      <c r="AB157" s="265"/>
      <c r="AC157" s="265"/>
      <c r="AD157" s="265"/>
      <c r="AE157" s="265"/>
      <c r="AF157" s="265"/>
      <c r="AG157" s="10"/>
      <c r="AJ157" s="31"/>
      <c r="AK157" s="31"/>
      <c r="AL157" s="31"/>
      <c r="AM157" s="31"/>
      <c r="AN157" s="31"/>
      <c r="AO157" s="31"/>
      <c r="AP157" s="31"/>
      <c r="AQ157" s="31"/>
    </row>
    <row r="158" spans="1:67" ht="3.6" customHeight="1" x14ac:dyDescent="0.3">
      <c r="A158" s="65"/>
      <c r="B158" s="66"/>
      <c r="C158" s="66"/>
      <c r="D158" s="67"/>
      <c r="E158" s="67"/>
      <c r="F158" s="67"/>
      <c r="G158" s="67"/>
      <c r="H158" s="67"/>
      <c r="I158" s="67"/>
      <c r="J158" s="67"/>
      <c r="K158" s="67"/>
      <c r="L158" s="67"/>
      <c r="M158" s="67"/>
      <c r="N158" s="67"/>
      <c r="O158" s="67"/>
      <c r="P158" s="67"/>
      <c r="Q158" s="67"/>
      <c r="R158" s="67"/>
      <c r="S158" s="67"/>
      <c r="T158" s="67"/>
      <c r="U158" s="67"/>
      <c r="V158" s="67"/>
      <c r="W158" s="67"/>
      <c r="X158" s="67"/>
      <c r="Y158" s="68"/>
      <c r="Z158" s="68"/>
      <c r="AA158" s="68"/>
      <c r="AB158" s="68"/>
      <c r="AC158" s="68"/>
      <c r="AD158" s="68"/>
      <c r="AE158" s="68"/>
      <c r="AF158" s="68"/>
      <c r="AG158" s="13"/>
      <c r="AH158" s="13"/>
      <c r="AI158" s="13"/>
      <c r="AJ158" s="32"/>
      <c r="AK158" s="31"/>
      <c r="AL158" s="31"/>
      <c r="AM158" s="31"/>
      <c r="AN158" s="31"/>
      <c r="AO158" s="31"/>
      <c r="AP158" s="31"/>
      <c r="AQ158" s="31"/>
    </row>
    <row r="159" spans="1:67" x14ac:dyDescent="0.3">
      <c r="A159" s="34"/>
      <c r="B159" s="149" t="s">
        <v>90</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c r="AA159" s="150"/>
      <c r="AB159" s="150"/>
      <c r="AC159" s="150"/>
      <c r="AD159" s="150"/>
      <c r="AE159" s="150"/>
      <c r="AF159" s="151"/>
    </row>
    <row r="160" spans="1:67" ht="187.5" customHeight="1" x14ac:dyDescent="0.3">
      <c r="B160" s="250"/>
      <c r="C160" s="251"/>
      <c r="D160" s="251"/>
      <c r="E160" s="251"/>
      <c r="F160" s="251"/>
      <c r="G160" s="251"/>
      <c r="H160" s="251"/>
      <c r="I160" s="251"/>
      <c r="J160" s="251"/>
      <c r="K160" s="251"/>
      <c r="L160" s="251"/>
      <c r="M160" s="251"/>
      <c r="N160" s="251"/>
      <c r="O160" s="251"/>
      <c r="P160" s="251"/>
      <c r="Q160" s="251"/>
      <c r="R160" s="251"/>
      <c r="S160" s="251"/>
      <c r="T160" s="251"/>
      <c r="U160" s="251"/>
      <c r="V160" s="251"/>
      <c r="W160" s="251"/>
      <c r="X160" s="251"/>
      <c r="Y160" s="251"/>
      <c r="Z160" s="251"/>
      <c r="AA160" s="251"/>
      <c r="AB160" s="251"/>
      <c r="AC160" s="251"/>
      <c r="AD160" s="251"/>
      <c r="AE160" s="251"/>
      <c r="AF160" s="252"/>
      <c r="AQ160" s="33"/>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row>
    <row r="161" spans="2:67" ht="3.6" customHeight="1" x14ac:dyDescent="0.3">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row>
    <row r="163" spans="2:67" x14ac:dyDescent="0.3">
      <c r="B163" s="96"/>
      <c r="C163" s="97"/>
      <c r="D163" s="97"/>
      <c r="E163" s="97"/>
      <c r="F163" s="98"/>
      <c r="G163" s="105" t="s">
        <v>0</v>
      </c>
      <c r="H163" s="106"/>
      <c r="I163" s="106"/>
      <c r="J163" s="106"/>
      <c r="K163" s="106"/>
      <c r="L163" s="106"/>
      <c r="M163" s="106"/>
      <c r="N163" s="106"/>
      <c r="O163" s="106"/>
      <c r="P163" s="106"/>
      <c r="Q163" s="106"/>
      <c r="R163" s="106"/>
      <c r="S163" s="106"/>
      <c r="T163" s="106"/>
      <c r="U163" s="106"/>
      <c r="V163" s="106"/>
      <c r="W163" s="106"/>
      <c r="X163" s="106"/>
      <c r="Y163" s="106"/>
      <c r="Z163" s="106"/>
      <c r="AA163" s="106"/>
      <c r="AB163" s="106"/>
      <c r="AC163" s="106"/>
      <c r="AD163" s="106"/>
      <c r="AE163" s="106"/>
      <c r="AF163" s="107"/>
    </row>
    <row r="164" spans="2:67" x14ac:dyDescent="0.3">
      <c r="B164" s="99"/>
      <c r="C164" s="100"/>
      <c r="D164" s="100"/>
      <c r="E164" s="100"/>
      <c r="F164" s="101"/>
      <c r="G164" s="108"/>
      <c r="H164" s="109"/>
      <c r="I164" s="109"/>
      <c r="J164" s="109"/>
      <c r="K164" s="109"/>
      <c r="L164" s="109"/>
      <c r="M164" s="109"/>
      <c r="N164" s="109"/>
      <c r="O164" s="109"/>
      <c r="P164" s="109"/>
      <c r="Q164" s="109"/>
      <c r="R164" s="109"/>
      <c r="S164" s="109"/>
      <c r="T164" s="109"/>
      <c r="U164" s="109"/>
      <c r="V164" s="109"/>
      <c r="W164" s="109"/>
      <c r="X164" s="109"/>
      <c r="Y164" s="109"/>
      <c r="Z164" s="109"/>
      <c r="AA164" s="109"/>
      <c r="AB164" s="109"/>
      <c r="AC164" s="109"/>
      <c r="AD164" s="109"/>
      <c r="AE164" s="109"/>
      <c r="AF164" s="110"/>
    </row>
    <row r="165" spans="2:67" x14ac:dyDescent="0.3">
      <c r="B165" s="99"/>
      <c r="C165" s="100"/>
      <c r="D165" s="100"/>
      <c r="E165" s="100"/>
      <c r="F165" s="101"/>
      <c r="G165" s="108"/>
      <c r="H165" s="109"/>
      <c r="I165" s="109"/>
      <c r="J165" s="109"/>
      <c r="K165" s="109"/>
      <c r="L165" s="109"/>
      <c r="M165" s="109"/>
      <c r="N165" s="109"/>
      <c r="O165" s="109"/>
      <c r="P165" s="109"/>
      <c r="Q165" s="109"/>
      <c r="R165" s="109"/>
      <c r="S165" s="109"/>
      <c r="T165" s="109"/>
      <c r="U165" s="109"/>
      <c r="V165" s="109"/>
      <c r="W165" s="109"/>
      <c r="X165" s="109"/>
      <c r="Y165" s="109"/>
      <c r="Z165" s="109"/>
      <c r="AA165" s="109"/>
      <c r="AB165" s="109"/>
      <c r="AC165" s="109"/>
      <c r="AD165" s="109"/>
      <c r="AE165" s="109"/>
      <c r="AF165" s="110"/>
    </row>
    <row r="166" spans="2:67" x14ac:dyDescent="0.3">
      <c r="B166" s="99"/>
      <c r="C166" s="100"/>
      <c r="D166" s="100"/>
      <c r="E166" s="100"/>
      <c r="F166" s="101"/>
      <c r="G166" s="111"/>
      <c r="H166" s="112"/>
      <c r="I166" s="112"/>
      <c r="J166" s="112"/>
      <c r="K166" s="112"/>
      <c r="L166" s="112"/>
      <c r="M166" s="112"/>
      <c r="N166" s="112"/>
      <c r="O166" s="112"/>
      <c r="P166" s="112"/>
      <c r="Q166" s="112"/>
      <c r="R166" s="112"/>
      <c r="S166" s="112"/>
      <c r="T166" s="112"/>
      <c r="U166" s="112"/>
      <c r="V166" s="112"/>
      <c r="W166" s="112"/>
      <c r="X166" s="112"/>
      <c r="Y166" s="112"/>
      <c r="Z166" s="112"/>
      <c r="AA166" s="112"/>
      <c r="AB166" s="112"/>
      <c r="AC166" s="112"/>
      <c r="AD166" s="112"/>
      <c r="AE166" s="112"/>
      <c r="AF166" s="113"/>
    </row>
    <row r="167" spans="2:67" x14ac:dyDescent="0.3">
      <c r="B167" s="99"/>
      <c r="C167" s="100"/>
      <c r="D167" s="100"/>
      <c r="E167" s="100"/>
      <c r="F167" s="101"/>
      <c r="G167" s="114" t="s">
        <v>248</v>
      </c>
      <c r="H167" s="115"/>
      <c r="I167" s="115"/>
      <c r="J167" s="115"/>
      <c r="K167" s="115"/>
      <c r="L167" s="115"/>
      <c r="M167" s="115"/>
      <c r="N167" s="115"/>
      <c r="O167" s="115"/>
      <c r="P167" s="115"/>
      <c r="Q167" s="115"/>
      <c r="R167" s="115"/>
      <c r="S167" s="115"/>
      <c r="T167" s="115"/>
      <c r="U167" s="115"/>
      <c r="V167" s="115"/>
      <c r="W167" s="115"/>
      <c r="X167" s="115"/>
      <c r="Y167" s="115"/>
      <c r="Z167" s="115"/>
      <c r="AA167" s="115"/>
      <c r="AB167" s="115"/>
      <c r="AC167" s="115"/>
      <c r="AD167" s="115"/>
      <c r="AE167" s="115"/>
      <c r="AF167" s="116"/>
    </row>
    <row r="168" spans="2:67" x14ac:dyDescent="0.3">
      <c r="B168" s="102"/>
      <c r="C168" s="103"/>
      <c r="D168" s="103"/>
      <c r="E168" s="103"/>
      <c r="F168" s="104"/>
      <c r="G168" s="117"/>
      <c r="H168" s="118"/>
      <c r="I168" s="118"/>
      <c r="J168" s="118"/>
      <c r="K168" s="118"/>
      <c r="L168" s="118"/>
      <c r="M168" s="118"/>
      <c r="N168" s="118"/>
      <c r="O168" s="118"/>
      <c r="P168" s="118"/>
      <c r="Q168" s="118"/>
      <c r="R168" s="118"/>
      <c r="S168" s="118"/>
      <c r="T168" s="118"/>
      <c r="U168" s="118"/>
      <c r="V168" s="118"/>
      <c r="W168" s="118"/>
      <c r="X168" s="118"/>
      <c r="Y168" s="118"/>
      <c r="Z168" s="118"/>
      <c r="AA168" s="118"/>
      <c r="AB168" s="118"/>
      <c r="AC168" s="118"/>
      <c r="AD168" s="118"/>
      <c r="AE168" s="118"/>
      <c r="AF168" s="119"/>
    </row>
    <row r="169" spans="2:67" ht="17.25" thickBot="1" x14ac:dyDescent="0.35">
      <c r="B169"/>
      <c r="C169"/>
      <c r="D169"/>
      <c r="E169"/>
      <c r="F169"/>
      <c r="G169"/>
      <c r="H169"/>
      <c r="I169"/>
      <c r="J169"/>
      <c r="K169"/>
      <c r="L169"/>
      <c r="M169"/>
      <c r="N169"/>
      <c r="O169"/>
      <c r="P169"/>
      <c r="Q169"/>
      <c r="R169"/>
      <c r="S169"/>
      <c r="T169"/>
      <c r="U169"/>
      <c r="V169"/>
      <c r="W169"/>
      <c r="X169"/>
      <c r="Y169"/>
      <c r="Z169"/>
      <c r="AA169"/>
      <c r="AB169"/>
      <c r="AC169"/>
      <c r="AD169"/>
      <c r="AE169"/>
      <c r="AF169"/>
    </row>
    <row r="170" spans="2:67" ht="21.75" thickBot="1" x14ac:dyDescent="0.35">
      <c r="B170" s="120" t="s">
        <v>39</v>
      </c>
      <c r="C170" s="121"/>
      <c r="D170" s="121"/>
      <c r="E170" s="121"/>
      <c r="F170" s="121"/>
      <c r="G170" s="121"/>
      <c r="H170" s="121"/>
      <c r="I170" s="122"/>
      <c r="J170" s="123" t="str">
        <f>K18</f>
        <v>CD-DP-1058-2025</v>
      </c>
      <c r="K170" s="124"/>
      <c r="L170" s="124"/>
      <c r="M170" s="124"/>
      <c r="N170" s="124"/>
      <c r="O170" s="124"/>
      <c r="P170" s="124"/>
      <c r="Q170" s="124"/>
      <c r="R170" s="124"/>
      <c r="S170" s="124"/>
      <c r="T170" s="124"/>
      <c r="U170" s="124"/>
      <c r="V170" s="125"/>
      <c r="W170"/>
      <c r="X170"/>
      <c r="Y170"/>
      <c r="Z170"/>
      <c r="AA170"/>
      <c r="AB170"/>
      <c r="AC170"/>
      <c r="AD170"/>
      <c r="AE170"/>
      <c r="AF170"/>
    </row>
    <row r="171" spans="2:67" x14ac:dyDescent="0.3">
      <c r="B171"/>
      <c r="C171"/>
      <c r="D171"/>
      <c r="E171"/>
      <c r="F171"/>
      <c r="G171"/>
      <c r="H171"/>
      <c r="I171"/>
      <c r="J171"/>
      <c r="K171"/>
      <c r="L171"/>
      <c r="M171"/>
      <c r="N171"/>
      <c r="O171"/>
      <c r="P171"/>
      <c r="Q171"/>
      <c r="R171"/>
      <c r="S171"/>
      <c r="T171"/>
      <c r="U171"/>
      <c r="V171"/>
      <c r="W171"/>
      <c r="X171"/>
      <c r="Y171"/>
      <c r="Z171"/>
      <c r="AA171"/>
      <c r="AB171"/>
      <c r="AC171"/>
      <c r="AD171"/>
      <c r="AE171"/>
      <c r="AF171"/>
    </row>
    <row r="172" spans="2:67" x14ac:dyDescent="0.3">
      <c r="B172" s="126" t="s">
        <v>181</v>
      </c>
      <c r="C172" s="127"/>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c r="AA172" s="127"/>
      <c r="AB172" s="127"/>
      <c r="AC172" s="127"/>
      <c r="AD172" s="127"/>
      <c r="AE172" s="127"/>
      <c r="AF172" s="128"/>
    </row>
    <row r="173" spans="2:67" ht="17.25" thickBot="1" x14ac:dyDescent="0.35">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row>
    <row r="174" spans="2:67" ht="17.25" thickBot="1" x14ac:dyDescent="0.35">
      <c r="B174" s="129"/>
      <c r="C174" s="130"/>
      <c r="D174" s="130"/>
      <c r="E174" s="130"/>
      <c r="F174" s="130"/>
      <c r="G174" s="130"/>
      <c r="H174" s="130"/>
      <c r="I174" s="130"/>
      <c r="J174" s="130"/>
      <c r="K174" s="130"/>
      <c r="L174" s="130"/>
      <c r="M174" s="130"/>
      <c r="N174" s="130"/>
      <c r="O174" s="130"/>
      <c r="P174" s="130"/>
      <c r="Q174" s="130"/>
      <c r="R174" s="130"/>
      <c r="S174" s="131"/>
      <c r="T174" s="7"/>
      <c r="U174" s="129"/>
      <c r="V174" s="130"/>
      <c r="W174" s="130"/>
      <c r="X174" s="130"/>
      <c r="Y174" s="130"/>
      <c r="Z174" s="130"/>
      <c r="AA174" s="130"/>
      <c r="AB174" s="130"/>
      <c r="AC174" s="130"/>
      <c r="AD174" s="130"/>
      <c r="AE174" s="130"/>
      <c r="AF174" s="131"/>
    </row>
    <row r="175" spans="2:67" ht="33.75" customHeight="1" thickBot="1" x14ac:dyDescent="0.35">
      <c r="B175" s="132" t="s">
        <v>183</v>
      </c>
      <c r="C175" s="133"/>
      <c r="D175" s="133"/>
      <c r="E175" s="133"/>
      <c r="F175" s="133"/>
      <c r="G175" s="133"/>
      <c r="H175" s="133"/>
      <c r="I175" s="133"/>
      <c r="J175" s="133"/>
      <c r="K175" s="133"/>
      <c r="L175" s="133"/>
      <c r="M175" s="133"/>
      <c r="N175" s="133"/>
      <c r="O175" s="133"/>
      <c r="P175" s="133"/>
      <c r="Q175" s="133"/>
      <c r="R175" s="133"/>
      <c r="S175" s="134"/>
      <c r="T175" s="7"/>
      <c r="U175" s="132" t="s">
        <v>182</v>
      </c>
      <c r="V175" s="133"/>
      <c r="W175" s="133"/>
      <c r="X175" s="133"/>
      <c r="Y175" s="133"/>
      <c r="Z175" s="133"/>
      <c r="AA175" s="133"/>
      <c r="AB175" s="133"/>
      <c r="AC175" s="133"/>
      <c r="AD175" s="133"/>
      <c r="AE175" s="133"/>
      <c r="AF175" s="134"/>
    </row>
    <row r="176" spans="2:67" ht="18" x14ac:dyDescent="0.3">
      <c r="B176" s="15" t="s">
        <v>89</v>
      </c>
      <c r="C176" s="90" t="s">
        <v>88</v>
      </c>
      <c r="D176" s="91"/>
      <c r="E176" s="91"/>
      <c r="F176" s="91"/>
      <c r="G176" s="91"/>
      <c r="H176" s="91"/>
      <c r="I176" s="91"/>
      <c r="J176" s="91"/>
      <c r="K176" s="92"/>
      <c r="L176" s="91" t="s">
        <v>142</v>
      </c>
      <c r="M176" s="91"/>
      <c r="N176" s="91"/>
      <c r="O176" s="91"/>
      <c r="P176" s="91"/>
      <c r="Q176" s="91"/>
      <c r="R176" s="91"/>
      <c r="S176" s="92"/>
      <c r="T176" s="9"/>
      <c r="U176" s="15" t="s">
        <v>89</v>
      </c>
      <c r="V176" s="93" t="s">
        <v>175</v>
      </c>
      <c r="W176" s="94"/>
      <c r="X176" s="94"/>
      <c r="Y176" s="94"/>
      <c r="Z176" s="94"/>
      <c r="AA176" s="94"/>
      <c r="AB176" s="94"/>
      <c r="AC176" s="94"/>
      <c r="AD176" s="94"/>
      <c r="AE176" s="94"/>
      <c r="AF176" s="95"/>
    </row>
    <row r="177" spans="2:32" x14ac:dyDescent="0.3">
      <c r="B177" s="12">
        <v>1</v>
      </c>
      <c r="C177" s="72" t="s">
        <v>221</v>
      </c>
      <c r="D177" s="72"/>
      <c r="E177" s="72"/>
      <c r="F177" s="72"/>
      <c r="G177" s="72"/>
      <c r="H177" s="72"/>
      <c r="I177" s="72"/>
      <c r="J177" s="72"/>
      <c r="K177" s="72"/>
      <c r="L177" s="72" t="s">
        <v>220</v>
      </c>
      <c r="M177" s="72"/>
      <c r="N177" s="72"/>
      <c r="O177" s="72"/>
      <c r="P177" s="72"/>
      <c r="Q177" s="72"/>
      <c r="R177" s="72"/>
      <c r="S177" s="72"/>
      <c r="T177" s="1"/>
      <c r="U177" s="12"/>
      <c r="V177" s="87" t="s">
        <v>257</v>
      </c>
      <c r="W177" s="88"/>
      <c r="X177" s="88"/>
      <c r="Y177" s="88"/>
      <c r="Z177" s="88"/>
      <c r="AA177" s="88"/>
      <c r="AB177" s="88"/>
      <c r="AC177" s="88"/>
      <c r="AD177" s="88"/>
      <c r="AE177" s="88"/>
      <c r="AF177" s="89"/>
    </row>
    <row r="178" spans="2:32" x14ac:dyDescent="0.3">
      <c r="B178" s="12">
        <v>2</v>
      </c>
      <c r="C178" s="72" t="s">
        <v>222</v>
      </c>
      <c r="D178" s="72"/>
      <c r="E178" s="72"/>
      <c r="F178" s="72"/>
      <c r="G178" s="72"/>
      <c r="H178" s="72"/>
      <c r="I178" s="72"/>
      <c r="J178" s="72"/>
      <c r="K178" s="72"/>
      <c r="L178" s="72" t="s">
        <v>223</v>
      </c>
      <c r="M178" s="72"/>
      <c r="N178" s="72"/>
      <c r="O178" s="72"/>
      <c r="P178" s="72"/>
      <c r="Q178" s="72"/>
      <c r="R178" s="72"/>
      <c r="S178" s="72"/>
      <c r="T178" s="1"/>
      <c r="U178" s="12"/>
      <c r="V178" s="87" t="s">
        <v>257</v>
      </c>
      <c r="W178" s="88"/>
      <c r="X178" s="88"/>
      <c r="Y178" s="88"/>
      <c r="Z178" s="88"/>
      <c r="AA178" s="88"/>
      <c r="AB178" s="88"/>
      <c r="AC178" s="88"/>
      <c r="AD178" s="88"/>
      <c r="AE178" s="88"/>
      <c r="AF178" s="89"/>
    </row>
    <row r="179" spans="2:32" x14ac:dyDescent="0.3">
      <c r="B179" s="12">
        <v>3</v>
      </c>
      <c r="C179" s="72" t="s">
        <v>224</v>
      </c>
      <c r="D179" s="72"/>
      <c r="E179" s="72"/>
      <c r="F179" s="72"/>
      <c r="G179" s="72"/>
      <c r="H179" s="72"/>
      <c r="I179" s="72"/>
      <c r="J179" s="72"/>
      <c r="K179" s="72"/>
      <c r="L179" s="72" t="s">
        <v>225</v>
      </c>
      <c r="M179" s="72"/>
      <c r="N179" s="72"/>
      <c r="O179" s="72"/>
      <c r="P179" s="72"/>
      <c r="Q179" s="72"/>
      <c r="R179" s="72"/>
      <c r="S179" s="72"/>
      <c r="T179" s="1"/>
      <c r="U179" s="12"/>
      <c r="V179" s="87" t="s">
        <v>257</v>
      </c>
      <c r="W179" s="88"/>
      <c r="X179" s="88"/>
      <c r="Y179" s="88"/>
      <c r="Z179" s="88"/>
      <c r="AA179" s="88"/>
      <c r="AB179" s="88"/>
      <c r="AC179" s="88"/>
      <c r="AD179" s="88"/>
      <c r="AE179" s="88"/>
      <c r="AF179" s="89"/>
    </row>
    <row r="180" spans="2:32" x14ac:dyDescent="0.3">
      <c r="B180" s="12">
        <v>4</v>
      </c>
      <c r="C180" s="72" t="s">
        <v>226</v>
      </c>
      <c r="D180" s="72"/>
      <c r="E180" s="72"/>
      <c r="F180" s="72"/>
      <c r="G180" s="72"/>
      <c r="H180" s="72"/>
      <c r="I180" s="72"/>
      <c r="J180" s="72"/>
      <c r="K180" s="72"/>
      <c r="L180" s="72" t="s">
        <v>227</v>
      </c>
      <c r="M180" s="72"/>
      <c r="N180" s="72"/>
      <c r="O180" s="72"/>
      <c r="P180" s="72"/>
      <c r="Q180" s="72"/>
      <c r="R180" s="72"/>
      <c r="S180" s="72"/>
      <c r="T180" s="1"/>
      <c r="U180" s="12"/>
      <c r="V180" s="87" t="s">
        <v>257</v>
      </c>
      <c r="W180" s="88"/>
      <c r="X180" s="88"/>
      <c r="Y180" s="88"/>
      <c r="Z180" s="88"/>
      <c r="AA180" s="88"/>
      <c r="AB180" s="88"/>
      <c r="AC180" s="88"/>
      <c r="AD180" s="88"/>
      <c r="AE180" s="88"/>
      <c r="AF180" s="89"/>
    </row>
    <row r="181" spans="2:32" x14ac:dyDescent="0.3">
      <c r="B181" s="12">
        <v>5</v>
      </c>
      <c r="C181" s="72" t="s">
        <v>228</v>
      </c>
      <c r="D181" s="72"/>
      <c r="E181" s="72"/>
      <c r="F181" s="72"/>
      <c r="G181" s="72"/>
      <c r="H181" s="72"/>
      <c r="I181" s="72"/>
      <c r="J181" s="72"/>
      <c r="K181" s="72"/>
      <c r="L181" s="72" t="s">
        <v>229</v>
      </c>
      <c r="M181" s="72"/>
      <c r="N181" s="72"/>
      <c r="O181" s="72"/>
      <c r="P181" s="72"/>
      <c r="Q181" s="72"/>
      <c r="R181" s="72"/>
      <c r="S181" s="72"/>
      <c r="T181" s="1"/>
      <c r="U181" s="12"/>
      <c r="V181" s="87" t="s">
        <v>257</v>
      </c>
      <c r="W181" s="88"/>
      <c r="X181" s="88"/>
      <c r="Y181" s="88"/>
      <c r="Z181" s="88"/>
      <c r="AA181" s="88"/>
      <c r="AB181" s="88"/>
      <c r="AC181" s="88"/>
      <c r="AD181" s="88"/>
      <c r="AE181" s="88"/>
      <c r="AF181" s="89"/>
    </row>
    <row r="182" spans="2:32" x14ac:dyDescent="0.3">
      <c r="B182" s="12">
        <v>6</v>
      </c>
      <c r="C182" s="72" t="s">
        <v>230</v>
      </c>
      <c r="D182" s="72"/>
      <c r="E182" s="72"/>
      <c r="F182" s="72"/>
      <c r="G182" s="72"/>
      <c r="H182" s="72"/>
      <c r="I182" s="72"/>
      <c r="J182" s="72"/>
      <c r="K182" s="72"/>
      <c r="L182" s="72" t="s">
        <v>231</v>
      </c>
      <c r="M182" s="72"/>
      <c r="N182" s="72"/>
      <c r="O182" s="72"/>
      <c r="P182" s="72"/>
      <c r="Q182" s="72"/>
      <c r="R182" s="72"/>
      <c r="S182" s="72"/>
      <c r="T182" s="1"/>
      <c r="U182" s="12"/>
      <c r="V182" s="87" t="s">
        <v>257</v>
      </c>
      <c r="W182" s="88"/>
      <c r="X182" s="88"/>
      <c r="Y182" s="88"/>
      <c r="Z182" s="88"/>
      <c r="AA182" s="88"/>
      <c r="AB182" s="88"/>
      <c r="AC182" s="88"/>
      <c r="AD182" s="88"/>
      <c r="AE182" s="88"/>
      <c r="AF182" s="89"/>
    </row>
    <row r="183" spans="2:32" x14ac:dyDescent="0.3">
      <c r="B183" s="12">
        <v>7</v>
      </c>
      <c r="C183" s="72" t="s">
        <v>232</v>
      </c>
      <c r="D183" s="72"/>
      <c r="E183" s="72"/>
      <c r="F183" s="72"/>
      <c r="G183" s="72"/>
      <c r="H183" s="72"/>
      <c r="I183" s="72"/>
      <c r="J183" s="72"/>
      <c r="K183" s="72"/>
      <c r="L183" s="72" t="s">
        <v>233</v>
      </c>
      <c r="M183" s="72"/>
      <c r="N183" s="72"/>
      <c r="O183" s="72"/>
      <c r="P183" s="72"/>
      <c r="Q183" s="72"/>
      <c r="R183" s="72"/>
      <c r="S183" s="72"/>
      <c r="T183" s="1"/>
      <c r="U183" s="12"/>
      <c r="V183" s="87" t="s">
        <v>257</v>
      </c>
      <c r="W183" s="88"/>
      <c r="X183" s="88"/>
      <c r="Y183" s="88"/>
      <c r="Z183" s="88"/>
      <c r="AA183" s="88"/>
      <c r="AB183" s="88"/>
      <c r="AC183" s="88"/>
      <c r="AD183" s="88"/>
      <c r="AE183" s="88"/>
      <c r="AF183" s="89"/>
    </row>
    <row r="184" spans="2:32" x14ac:dyDescent="0.3">
      <c r="B184" s="12">
        <v>8</v>
      </c>
      <c r="C184" s="72" t="s">
        <v>234</v>
      </c>
      <c r="D184" s="72"/>
      <c r="E184" s="72"/>
      <c r="F184" s="72"/>
      <c r="G184" s="72"/>
      <c r="H184" s="72"/>
      <c r="I184" s="72"/>
      <c r="J184" s="72"/>
      <c r="K184" s="72"/>
      <c r="L184" s="72" t="s">
        <v>235</v>
      </c>
      <c r="M184" s="72"/>
      <c r="N184" s="72"/>
      <c r="O184" s="72"/>
      <c r="P184" s="72"/>
      <c r="Q184" s="72"/>
      <c r="R184" s="72"/>
      <c r="S184" s="72"/>
      <c r="T184" s="1"/>
      <c r="U184" s="12"/>
      <c r="V184" s="87" t="s">
        <v>257</v>
      </c>
      <c r="W184" s="88"/>
      <c r="X184" s="88"/>
      <c r="Y184" s="88"/>
      <c r="Z184" s="88"/>
      <c r="AA184" s="88"/>
      <c r="AB184" s="88"/>
      <c r="AC184" s="88"/>
      <c r="AD184" s="88"/>
      <c r="AE184" s="88"/>
      <c r="AF184" s="89"/>
    </row>
    <row r="185" spans="2:32" x14ac:dyDescent="0.3">
      <c r="B185" s="12">
        <v>9</v>
      </c>
      <c r="C185" s="72" t="s">
        <v>236</v>
      </c>
      <c r="D185" s="72"/>
      <c r="E185" s="72"/>
      <c r="F185" s="72"/>
      <c r="G185" s="72"/>
      <c r="H185" s="72"/>
      <c r="I185" s="72"/>
      <c r="J185" s="72"/>
      <c r="K185" s="72"/>
      <c r="L185" s="72" t="s">
        <v>237</v>
      </c>
      <c r="M185" s="72"/>
      <c r="N185" s="72"/>
      <c r="O185" s="72"/>
      <c r="P185" s="72"/>
      <c r="Q185" s="72"/>
      <c r="R185" s="72"/>
      <c r="S185" s="72"/>
      <c r="T185" s="1"/>
      <c r="U185" s="12"/>
      <c r="V185" s="87" t="s">
        <v>257</v>
      </c>
      <c r="W185" s="88"/>
      <c r="X185" s="88"/>
      <c r="Y185" s="88"/>
      <c r="Z185" s="88"/>
      <c r="AA185" s="88"/>
      <c r="AB185" s="88"/>
      <c r="AC185" s="88"/>
      <c r="AD185" s="88"/>
      <c r="AE185" s="88"/>
      <c r="AF185" s="89"/>
    </row>
    <row r="186" spans="2:32" x14ac:dyDescent="0.3">
      <c r="B186" s="12">
        <v>10</v>
      </c>
      <c r="C186" s="72" t="s">
        <v>238</v>
      </c>
      <c r="D186" s="72"/>
      <c r="E186" s="72"/>
      <c r="F186" s="72"/>
      <c r="G186" s="72"/>
      <c r="H186" s="72"/>
      <c r="I186" s="72"/>
      <c r="J186" s="72"/>
      <c r="K186" s="72"/>
      <c r="L186" s="72" t="s">
        <v>239</v>
      </c>
      <c r="M186" s="72"/>
      <c r="N186" s="72"/>
      <c r="O186" s="72"/>
      <c r="P186" s="72"/>
      <c r="Q186" s="72"/>
      <c r="R186" s="72"/>
      <c r="S186" s="72"/>
      <c r="T186" s="1"/>
      <c r="U186" s="12"/>
      <c r="V186" s="87" t="s">
        <v>257</v>
      </c>
      <c r="W186" s="88"/>
      <c r="X186" s="88"/>
      <c r="Y186" s="88"/>
      <c r="Z186" s="88"/>
      <c r="AA186" s="88"/>
      <c r="AB186" s="88"/>
      <c r="AC186" s="88"/>
      <c r="AD186" s="88"/>
      <c r="AE186" s="88"/>
      <c r="AF186" s="89"/>
    </row>
    <row r="187" spans="2:32" x14ac:dyDescent="0.3">
      <c r="B187" s="12"/>
      <c r="C187" s="72"/>
      <c r="D187" s="72"/>
      <c r="E187" s="72"/>
      <c r="F187" s="72"/>
      <c r="G187" s="72"/>
      <c r="H187" s="72"/>
      <c r="I187" s="72"/>
      <c r="J187" s="72"/>
      <c r="K187" s="72"/>
      <c r="L187" s="87"/>
      <c r="M187" s="88"/>
      <c r="N187" s="88"/>
      <c r="O187" s="88"/>
      <c r="P187" s="88"/>
      <c r="Q187" s="88"/>
      <c r="R187" s="88"/>
      <c r="S187" s="89"/>
      <c r="T187" s="1"/>
      <c r="U187" s="12"/>
      <c r="V187" s="73"/>
      <c r="W187" s="74"/>
      <c r="X187" s="74"/>
      <c r="Y187" s="74"/>
      <c r="Z187" s="74"/>
      <c r="AA187" s="74"/>
      <c r="AB187" s="74"/>
      <c r="AC187" s="74"/>
      <c r="AD187" s="74"/>
      <c r="AE187" s="74"/>
      <c r="AF187" s="75"/>
    </row>
    <row r="188" spans="2:32" x14ac:dyDescent="0.3">
      <c r="B188" s="12"/>
      <c r="C188" s="72"/>
      <c r="D188" s="72"/>
      <c r="E188" s="72"/>
      <c r="F188" s="72"/>
      <c r="G188" s="72"/>
      <c r="H188" s="72"/>
      <c r="I188" s="72"/>
      <c r="J188" s="72"/>
      <c r="K188" s="72"/>
      <c r="L188" s="87"/>
      <c r="M188" s="88"/>
      <c r="N188" s="88"/>
      <c r="O188" s="88"/>
      <c r="P188" s="88"/>
      <c r="Q188" s="88"/>
      <c r="R188" s="88"/>
      <c r="S188" s="89"/>
      <c r="T188" s="1"/>
      <c r="U188" s="12"/>
      <c r="V188" s="73"/>
      <c r="W188" s="74"/>
      <c r="X188" s="74"/>
      <c r="Y188" s="74"/>
      <c r="Z188" s="74"/>
      <c r="AA188" s="74"/>
      <c r="AB188" s="74"/>
      <c r="AC188" s="74"/>
      <c r="AD188" s="74"/>
      <c r="AE188" s="74"/>
      <c r="AF188" s="75"/>
    </row>
    <row r="189" spans="2:32" x14ac:dyDescent="0.3">
      <c r="B189" s="12"/>
      <c r="C189" s="72"/>
      <c r="D189" s="72"/>
      <c r="E189" s="72"/>
      <c r="F189" s="72"/>
      <c r="G189" s="72"/>
      <c r="H189" s="72"/>
      <c r="I189" s="72"/>
      <c r="J189" s="72"/>
      <c r="K189" s="72"/>
      <c r="L189" s="87"/>
      <c r="M189" s="88"/>
      <c r="N189" s="88"/>
      <c r="O189" s="88"/>
      <c r="P189" s="88"/>
      <c r="Q189" s="88"/>
      <c r="R189" s="88"/>
      <c r="S189" s="89"/>
      <c r="T189" s="1"/>
      <c r="U189" s="12"/>
      <c r="V189" s="73"/>
      <c r="W189" s="74"/>
      <c r="X189" s="74"/>
      <c r="Y189" s="74"/>
      <c r="Z189" s="74"/>
      <c r="AA189" s="74"/>
      <c r="AB189" s="74"/>
      <c r="AC189" s="74"/>
      <c r="AD189" s="74"/>
      <c r="AE189" s="74"/>
      <c r="AF189" s="75"/>
    </row>
    <row r="190" spans="2:32" x14ac:dyDescent="0.3">
      <c r="B190" s="12"/>
      <c r="C190" s="72"/>
      <c r="D190" s="72"/>
      <c r="E190" s="72"/>
      <c r="F190" s="72"/>
      <c r="G190" s="72"/>
      <c r="H190" s="72"/>
      <c r="I190" s="72"/>
      <c r="J190" s="72"/>
      <c r="K190" s="72"/>
      <c r="L190" s="72"/>
      <c r="M190" s="72"/>
      <c r="N190" s="72"/>
      <c r="O190" s="72"/>
      <c r="P190" s="72"/>
      <c r="Q190" s="72"/>
      <c r="R190" s="72"/>
      <c r="S190" s="72"/>
      <c r="T190" s="1"/>
      <c r="U190" s="12"/>
      <c r="V190" s="73"/>
      <c r="W190" s="74"/>
      <c r="X190" s="74"/>
      <c r="Y190" s="74"/>
      <c r="Z190" s="74"/>
      <c r="AA190" s="74"/>
      <c r="AB190" s="74"/>
      <c r="AC190" s="74"/>
      <c r="AD190" s="74"/>
      <c r="AE190" s="74"/>
      <c r="AF190" s="75"/>
    </row>
    <row r="191" spans="2:32" x14ac:dyDescent="0.3">
      <c r="B191" s="12"/>
      <c r="C191" s="72"/>
      <c r="D191" s="72"/>
      <c r="E191" s="72"/>
      <c r="F191" s="72"/>
      <c r="G191" s="72"/>
      <c r="H191" s="72"/>
      <c r="I191" s="72"/>
      <c r="J191" s="72"/>
      <c r="K191" s="72"/>
      <c r="L191" s="72"/>
      <c r="M191" s="72"/>
      <c r="N191" s="72"/>
      <c r="O191" s="72"/>
      <c r="P191" s="72"/>
      <c r="Q191" s="72"/>
      <c r="R191" s="72"/>
      <c r="S191" s="72"/>
      <c r="T191" s="1"/>
      <c r="U191" s="12"/>
      <c r="V191" s="73"/>
      <c r="W191" s="74"/>
      <c r="X191" s="74"/>
      <c r="Y191" s="74"/>
      <c r="Z191" s="74"/>
      <c r="AA191" s="74"/>
      <c r="AB191" s="74"/>
      <c r="AC191" s="74"/>
      <c r="AD191" s="74"/>
      <c r="AE191" s="74"/>
      <c r="AF191" s="75"/>
    </row>
    <row r="192" spans="2:32" x14ac:dyDescent="0.3">
      <c r="B192" s="12"/>
      <c r="C192" s="72"/>
      <c r="D192" s="72"/>
      <c r="E192" s="72"/>
      <c r="F192" s="72"/>
      <c r="G192" s="72"/>
      <c r="H192" s="72"/>
      <c r="I192" s="72"/>
      <c r="J192" s="72"/>
      <c r="K192" s="72"/>
      <c r="L192" s="72"/>
      <c r="M192" s="72"/>
      <c r="N192" s="72"/>
      <c r="O192" s="72"/>
      <c r="P192" s="72"/>
      <c r="Q192" s="72"/>
      <c r="R192" s="72"/>
      <c r="S192" s="72"/>
      <c r="T192" s="1"/>
      <c r="U192" s="12"/>
      <c r="V192" s="73"/>
      <c r="W192" s="74"/>
      <c r="X192" s="74"/>
      <c r="Y192" s="74"/>
      <c r="Z192" s="74"/>
      <c r="AA192" s="74"/>
      <c r="AB192" s="74"/>
      <c r="AC192" s="74"/>
      <c r="AD192" s="74"/>
      <c r="AE192" s="74"/>
      <c r="AF192" s="75"/>
    </row>
    <row r="193" spans="2:32" x14ac:dyDescent="0.3">
      <c r="B193" s="12"/>
      <c r="C193" s="72"/>
      <c r="D193" s="72"/>
      <c r="E193" s="72"/>
      <c r="F193" s="72"/>
      <c r="G193" s="72"/>
      <c r="H193" s="72"/>
      <c r="I193" s="72"/>
      <c r="J193" s="72"/>
      <c r="K193" s="72"/>
      <c r="L193" s="72"/>
      <c r="M193" s="72"/>
      <c r="N193" s="72"/>
      <c r="O193" s="72"/>
      <c r="P193" s="72"/>
      <c r="Q193" s="72"/>
      <c r="R193" s="72"/>
      <c r="S193" s="72"/>
      <c r="T193" s="1"/>
      <c r="U193" s="12"/>
      <c r="V193" s="73"/>
      <c r="W193" s="74"/>
      <c r="X193" s="74"/>
      <c r="Y193" s="74"/>
      <c r="Z193" s="74"/>
      <c r="AA193" s="74"/>
      <c r="AB193" s="74"/>
      <c r="AC193" s="74"/>
      <c r="AD193" s="74"/>
      <c r="AE193" s="74"/>
      <c r="AF193" s="75"/>
    </row>
    <row r="194" spans="2:32" x14ac:dyDescent="0.3">
      <c r="B194" s="12"/>
      <c r="C194" s="72"/>
      <c r="D194" s="72"/>
      <c r="E194" s="72"/>
      <c r="F194" s="72"/>
      <c r="G194" s="72"/>
      <c r="H194" s="72"/>
      <c r="I194" s="72"/>
      <c r="J194" s="72"/>
      <c r="K194" s="72"/>
      <c r="L194" s="72"/>
      <c r="M194" s="72"/>
      <c r="N194" s="72"/>
      <c r="O194" s="72"/>
      <c r="P194" s="72"/>
      <c r="Q194" s="72"/>
      <c r="R194" s="72"/>
      <c r="S194" s="72"/>
      <c r="T194" s="1"/>
      <c r="U194" s="12"/>
      <c r="V194" s="73"/>
      <c r="W194" s="74"/>
      <c r="X194" s="74"/>
      <c r="Y194" s="74"/>
      <c r="Z194" s="74"/>
      <c r="AA194" s="74"/>
      <c r="AB194" s="74"/>
      <c r="AC194" s="74"/>
      <c r="AD194" s="74"/>
      <c r="AE194" s="74"/>
      <c r="AF194" s="75"/>
    </row>
    <row r="195" spans="2:32" x14ac:dyDescent="0.3">
      <c r="B195" s="12"/>
      <c r="C195" s="72"/>
      <c r="D195" s="72"/>
      <c r="E195" s="72"/>
      <c r="F195" s="72"/>
      <c r="G195" s="72"/>
      <c r="H195" s="72"/>
      <c r="I195" s="72"/>
      <c r="J195" s="72"/>
      <c r="K195" s="72"/>
      <c r="L195" s="72"/>
      <c r="M195" s="72"/>
      <c r="N195" s="72"/>
      <c r="O195" s="72"/>
      <c r="P195" s="72"/>
      <c r="Q195" s="72"/>
      <c r="R195" s="72"/>
      <c r="S195" s="72"/>
      <c r="T195" s="1"/>
      <c r="U195" s="12"/>
      <c r="V195" s="73"/>
      <c r="W195" s="74"/>
      <c r="X195" s="74"/>
      <c r="Y195" s="74"/>
      <c r="Z195" s="74"/>
      <c r="AA195" s="74"/>
      <c r="AB195" s="74"/>
      <c r="AC195" s="74"/>
      <c r="AD195" s="74"/>
      <c r="AE195" s="74"/>
      <c r="AF195" s="75"/>
    </row>
    <row r="196" spans="2:32" x14ac:dyDescent="0.3">
      <c r="B196" s="12"/>
      <c r="C196" s="72"/>
      <c r="D196" s="72"/>
      <c r="E196" s="72"/>
      <c r="F196" s="72"/>
      <c r="G196" s="72"/>
      <c r="H196" s="72"/>
      <c r="I196" s="72"/>
      <c r="J196" s="72"/>
      <c r="K196" s="72"/>
      <c r="L196" s="72"/>
      <c r="M196" s="72"/>
      <c r="N196" s="72"/>
      <c r="O196" s="72"/>
      <c r="P196" s="72"/>
      <c r="Q196" s="72"/>
      <c r="R196" s="72"/>
      <c r="S196" s="72"/>
      <c r="T196" s="1"/>
      <c r="U196" s="12"/>
      <c r="V196" s="73"/>
      <c r="W196" s="74"/>
      <c r="X196" s="74"/>
      <c r="Y196" s="74"/>
      <c r="Z196" s="74"/>
      <c r="AA196" s="74"/>
      <c r="AB196" s="74"/>
      <c r="AC196" s="74"/>
      <c r="AD196" s="74"/>
      <c r="AE196" s="74"/>
      <c r="AF196" s="75"/>
    </row>
    <row r="197" spans="2:32" x14ac:dyDescent="0.3">
      <c r="B197" s="12"/>
      <c r="C197" s="72"/>
      <c r="D197" s="72"/>
      <c r="E197" s="72"/>
      <c r="F197" s="72"/>
      <c r="G197" s="72"/>
      <c r="H197" s="72"/>
      <c r="I197" s="72"/>
      <c r="J197" s="72"/>
      <c r="K197" s="72"/>
      <c r="L197" s="72"/>
      <c r="M197" s="72"/>
      <c r="N197" s="72"/>
      <c r="O197" s="72"/>
      <c r="P197" s="72"/>
      <c r="Q197" s="72"/>
      <c r="R197" s="72"/>
      <c r="S197" s="72"/>
      <c r="T197" s="1"/>
      <c r="U197" s="12"/>
      <c r="V197" s="73"/>
      <c r="W197" s="74"/>
      <c r="X197" s="74"/>
      <c r="Y197" s="74"/>
      <c r="Z197" s="74"/>
      <c r="AA197" s="74"/>
      <c r="AB197" s="74"/>
      <c r="AC197" s="74"/>
      <c r="AD197" s="74"/>
      <c r="AE197" s="74"/>
      <c r="AF197" s="75"/>
    </row>
    <row r="198" spans="2:32" x14ac:dyDescent="0.3">
      <c r="B198"/>
      <c r="C198"/>
      <c r="D198"/>
      <c r="E198"/>
      <c r="F198"/>
      <c r="G198"/>
      <c r="H198"/>
      <c r="I198"/>
      <c r="J198"/>
      <c r="K198"/>
      <c r="L198"/>
      <c r="M198"/>
      <c r="N198"/>
      <c r="O198"/>
      <c r="P198"/>
      <c r="Q198"/>
      <c r="R198"/>
      <c r="S198"/>
      <c r="T198"/>
      <c r="U198"/>
      <c r="V198"/>
      <c r="W198"/>
      <c r="X198"/>
      <c r="Y198"/>
      <c r="Z198"/>
      <c r="AA198"/>
      <c r="AB198"/>
      <c r="AC198"/>
      <c r="AD198"/>
      <c r="AE198"/>
      <c r="AF198"/>
    </row>
    <row r="199" spans="2:32" x14ac:dyDescent="0.3">
      <c r="B199" s="76" t="s">
        <v>90</v>
      </c>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c r="AA199" s="77"/>
      <c r="AB199" s="77"/>
      <c r="AC199" s="77"/>
      <c r="AD199" s="77"/>
      <c r="AE199" s="77"/>
      <c r="AF199" s="78"/>
    </row>
    <row r="200" spans="2:32" x14ac:dyDescent="0.3">
      <c r="B200" s="79" t="s">
        <v>253</v>
      </c>
      <c r="C200" s="80"/>
      <c r="D200" s="80"/>
      <c r="E200" s="80"/>
      <c r="F200" s="80"/>
      <c r="G200" s="80"/>
      <c r="H200" s="80"/>
      <c r="I200" s="80"/>
      <c r="J200" s="80"/>
      <c r="K200" s="80"/>
      <c r="L200" s="80"/>
      <c r="M200" s="80"/>
      <c r="N200" s="80"/>
      <c r="O200" s="80"/>
      <c r="P200" s="80"/>
      <c r="Q200" s="80"/>
      <c r="R200" s="80"/>
      <c r="S200" s="80"/>
      <c r="T200" s="80"/>
      <c r="U200" s="80"/>
      <c r="V200" s="80"/>
      <c r="W200" s="80"/>
      <c r="X200" s="80"/>
      <c r="Y200" s="80"/>
      <c r="Z200" s="80"/>
      <c r="AA200" s="80"/>
      <c r="AB200" s="80"/>
      <c r="AC200" s="80"/>
      <c r="AD200" s="80"/>
      <c r="AE200" s="80"/>
      <c r="AF200" s="81"/>
    </row>
    <row r="201" spans="2:32" x14ac:dyDescent="0.3">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row>
    <row r="202" spans="2:32" x14ac:dyDescent="0.3">
      <c r="B202" s="82" t="s">
        <v>91</v>
      </c>
      <c r="C202" s="82"/>
      <c r="D202" s="82"/>
      <c r="E202" s="82"/>
      <c r="F202" s="82"/>
      <c r="G202" s="82"/>
      <c r="H202" s="82"/>
      <c r="I202" s="82"/>
      <c r="J202" s="82"/>
      <c r="K202" s="82"/>
      <c r="L202" s="82"/>
      <c r="M202" s="82"/>
      <c r="N202" s="82"/>
      <c r="O202" s="82"/>
      <c r="P202" s="82"/>
      <c r="Q202" s="82"/>
      <c r="R202" s="82"/>
      <c r="S202" s="82"/>
      <c r="T202" s="82"/>
      <c r="U202" s="82"/>
      <c r="V202" s="82"/>
      <c r="W202" s="82"/>
      <c r="X202" s="82"/>
      <c r="Y202" s="82"/>
      <c r="Z202" s="82"/>
      <c r="AA202" s="82"/>
      <c r="AB202" s="82"/>
      <c r="AC202" s="82"/>
      <c r="AD202" s="82"/>
      <c r="AE202" s="82"/>
      <c r="AF202" s="82"/>
    </row>
    <row r="204" spans="2:32" x14ac:dyDescent="0.3">
      <c r="B204" s="83" t="s">
        <v>92</v>
      </c>
      <c r="C204" s="83"/>
      <c r="D204" s="83"/>
      <c r="E204" s="83"/>
      <c r="F204" s="83"/>
      <c r="G204" s="83"/>
      <c r="H204" s="83"/>
      <c r="I204" s="83"/>
      <c r="J204" s="83"/>
      <c r="K204" s="83"/>
      <c r="L204" s="83"/>
      <c r="M204" s="83"/>
      <c r="N204" s="83"/>
      <c r="O204" s="83"/>
      <c r="P204" s="83"/>
      <c r="Q204" s="83"/>
      <c r="R204" s="83" t="s">
        <v>93</v>
      </c>
      <c r="S204" s="83"/>
      <c r="T204" s="83"/>
      <c r="U204" s="83"/>
      <c r="V204" s="83"/>
      <c r="W204" s="83"/>
      <c r="X204" s="83"/>
      <c r="Y204" s="83"/>
      <c r="Z204" s="83"/>
      <c r="AA204" s="83"/>
      <c r="AB204" s="83"/>
      <c r="AC204" s="83"/>
      <c r="AD204" s="83"/>
      <c r="AE204" s="83"/>
      <c r="AF204" s="83"/>
    </row>
    <row r="205" spans="2:32" ht="57" customHeight="1" x14ac:dyDescent="0.3">
      <c r="B205" s="84"/>
      <c r="C205" s="85"/>
      <c r="D205" s="85"/>
      <c r="E205" s="85"/>
      <c r="F205" s="85"/>
      <c r="G205" s="85"/>
      <c r="H205" s="85"/>
      <c r="I205" s="85"/>
      <c r="J205" s="85"/>
      <c r="K205" s="85"/>
      <c r="L205" s="85"/>
      <c r="M205" s="85"/>
      <c r="N205" s="85"/>
      <c r="O205" s="85"/>
      <c r="P205" s="86"/>
      <c r="Q205" s="11"/>
      <c r="R205" s="84"/>
      <c r="S205" s="85"/>
      <c r="T205" s="85"/>
      <c r="U205" s="85"/>
      <c r="V205" s="85"/>
      <c r="W205" s="85"/>
      <c r="X205" s="85"/>
      <c r="Y205" s="85"/>
      <c r="Z205" s="85"/>
      <c r="AA205" s="85"/>
      <c r="AB205" s="85"/>
      <c r="AC205" s="85"/>
      <c r="AD205" s="85"/>
      <c r="AE205" s="85"/>
      <c r="AF205" s="86"/>
    </row>
    <row r="206" spans="2:32" x14ac:dyDescent="0.3">
      <c r="B206" s="69" t="s">
        <v>7</v>
      </c>
      <c r="C206" s="69"/>
      <c r="D206" s="69" t="s">
        <v>8</v>
      </c>
      <c r="E206" s="69"/>
      <c r="F206" s="69"/>
      <c r="G206" s="69"/>
      <c r="H206" s="69" t="s">
        <v>22</v>
      </c>
      <c r="I206" s="69"/>
      <c r="J206" s="69"/>
      <c r="K206"/>
      <c r="L206"/>
      <c r="M206"/>
      <c r="N206"/>
      <c r="O206"/>
      <c r="P206"/>
      <c r="Q206"/>
      <c r="R206" s="69" t="s">
        <v>7</v>
      </c>
      <c r="S206" s="69"/>
      <c r="T206" s="69" t="s">
        <v>8</v>
      </c>
      <c r="U206" s="69"/>
      <c r="V206" s="69"/>
      <c r="W206" s="69"/>
      <c r="X206" s="69" t="s">
        <v>22</v>
      </c>
      <c r="Y206" s="69"/>
      <c r="Z206" s="69"/>
      <c r="AA206"/>
      <c r="AB206"/>
      <c r="AC206"/>
      <c r="AD206"/>
      <c r="AE206"/>
      <c r="AF206"/>
    </row>
    <row r="207" spans="2:32" x14ac:dyDescent="0.3">
      <c r="B207" s="70">
        <f>R207</f>
        <v>28</v>
      </c>
      <c r="C207" s="70"/>
      <c r="D207" s="70" t="str">
        <f>T207</f>
        <v>Julio</v>
      </c>
      <c r="E207" s="70"/>
      <c r="F207" s="70"/>
      <c r="G207" s="70"/>
      <c r="H207" s="70">
        <f>X207</f>
        <v>2025</v>
      </c>
      <c r="I207" s="70"/>
      <c r="J207" s="70"/>
      <c r="K207"/>
      <c r="L207"/>
      <c r="M207"/>
      <c r="N207"/>
      <c r="O207"/>
      <c r="P207"/>
      <c r="Q207"/>
      <c r="R207" s="71">
        <v>28</v>
      </c>
      <c r="S207" s="71"/>
      <c r="T207" s="71" t="s">
        <v>16</v>
      </c>
      <c r="U207" s="71"/>
      <c r="V207" s="71"/>
      <c r="W207" s="71"/>
      <c r="X207" s="71">
        <v>2025</v>
      </c>
      <c r="Y207" s="71"/>
      <c r="Z207" s="71"/>
      <c r="AA207"/>
      <c r="AB207"/>
      <c r="AC207"/>
      <c r="AD207"/>
      <c r="AE207"/>
      <c r="AF207"/>
    </row>
  </sheetData>
  <mergeCells count="514">
    <mergeCell ref="D151:K151"/>
    <mergeCell ref="L151:R151"/>
    <mergeCell ref="S151:X151"/>
    <mergeCell ref="Y151:AF151"/>
    <mergeCell ref="D154:K154"/>
    <mergeCell ref="L154:R154"/>
    <mergeCell ref="S154:X154"/>
    <mergeCell ref="Y154:AF154"/>
    <mergeCell ref="D143:K143"/>
    <mergeCell ref="L144:R144"/>
    <mergeCell ref="D146:K146"/>
    <mergeCell ref="D150:K150"/>
    <mergeCell ref="L150:R150"/>
    <mergeCell ref="S150:X150"/>
    <mergeCell ref="Y150:AF150"/>
    <mergeCell ref="D148:K148"/>
    <mergeCell ref="L148:R148"/>
    <mergeCell ref="S148:X148"/>
    <mergeCell ref="Y148:AF148"/>
    <mergeCell ref="AA119:AC119"/>
    <mergeCell ref="AD119:AF119"/>
    <mergeCell ref="W98:AA98"/>
    <mergeCell ref="C98:N98"/>
    <mergeCell ref="O98:V98"/>
    <mergeCell ref="B111:Y111"/>
    <mergeCell ref="AD116:AF116"/>
    <mergeCell ref="AD117:AF117"/>
    <mergeCell ref="AD118:AF118"/>
    <mergeCell ref="B118:Z118"/>
    <mergeCell ref="Z111:AF111"/>
    <mergeCell ref="B109:Y109"/>
    <mergeCell ref="AC101:AF101"/>
    <mergeCell ref="B101:AB101"/>
    <mergeCell ref="B119:Z119"/>
    <mergeCell ref="U67:X67"/>
    <mergeCell ref="Y67:AA67"/>
    <mergeCell ref="AD122:AF122"/>
    <mergeCell ref="B121:Z121"/>
    <mergeCell ref="Z109:AF109"/>
    <mergeCell ref="Y137:AF137"/>
    <mergeCell ref="Y138:AF138"/>
    <mergeCell ref="O87:W87"/>
    <mergeCell ref="X87:AF87"/>
    <mergeCell ref="O88:P88"/>
    <mergeCell ref="Q88:T88"/>
    <mergeCell ref="U88:W88"/>
    <mergeCell ref="S81:X81"/>
    <mergeCell ref="Y81:AF81"/>
    <mergeCell ref="K75:N75"/>
    <mergeCell ref="O75:Q75"/>
    <mergeCell ref="I76:J76"/>
    <mergeCell ref="K76:N76"/>
    <mergeCell ref="O76:Q76"/>
    <mergeCell ref="S84:X84"/>
    <mergeCell ref="Y84:AF84"/>
    <mergeCell ref="S85:X85"/>
    <mergeCell ref="Y85:AF85"/>
    <mergeCell ref="B84:K84"/>
    <mergeCell ref="V92:X92"/>
    <mergeCell ref="B94:AF94"/>
    <mergeCell ref="AB98:AF98"/>
    <mergeCell ref="AA74:AC74"/>
    <mergeCell ref="AD74:AF74"/>
    <mergeCell ref="S74:Z74"/>
    <mergeCell ref="B74:K74"/>
    <mergeCell ref="X88:Y88"/>
    <mergeCell ref="Z88:AC88"/>
    <mergeCell ref="AD88:AF88"/>
    <mergeCell ref="B89:I89"/>
    <mergeCell ref="B92:J92"/>
    <mergeCell ref="O81:Q81"/>
    <mergeCell ref="B96:AF96"/>
    <mergeCell ref="L84:N84"/>
    <mergeCell ref="O84:Q84"/>
    <mergeCell ref="AD89:AF89"/>
    <mergeCell ref="B75:H76"/>
    <mergeCell ref="Y75:AF75"/>
    <mergeCell ref="Y76:AF76"/>
    <mergeCell ref="S82:X82"/>
    <mergeCell ref="Y82:AF82"/>
    <mergeCell ref="S78:X78"/>
    <mergeCell ref="Y78:AF78"/>
    <mergeCell ref="B160:AF160"/>
    <mergeCell ref="B99:AF99"/>
    <mergeCell ref="B132:AF132"/>
    <mergeCell ref="AA116:AC116"/>
    <mergeCell ref="AA117:AC117"/>
    <mergeCell ref="AA118:AC118"/>
    <mergeCell ref="Y146:AF146"/>
    <mergeCell ref="Y147:AF147"/>
    <mergeCell ref="Y155:AF155"/>
    <mergeCell ref="B136:C157"/>
    <mergeCell ref="D157:X157"/>
    <mergeCell ref="S140:X140"/>
    <mergeCell ref="S141:X141"/>
    <mergeCell ref="S142:X142"/>
    <mergeCell ref="Y157:AF157"/>
    <mergeCell ref="L143:R143"/>
    <mergeCell ref="B159:AF159"/>
    <mergeCell ref="B113:AF114"/>
    <mergeCell ref="B116:Z116"/>
    <mergeCell ref="B117:Z117"/>
    <mergeCell ref="S136:X136"/>
    <mergeCell ref="Y136:AF136"/>
    <mergeCell ref="E131:V131"/>
    <mergeCell ref="C130:N130"/>
    <mergeCell ref="AN138:AT138"/>
    <mergeCell ref="Y156:AF156"/>
    <mergeCell ref="S143:X143"/>
    <mergeCell ref="S144:X144"/>
    <mergeCell ref="S145:X145"/>
    <mergeCell ref="S146:X146"/>
    <mergeCell ref="S147:X147"/>
    <mergeCell ref="S155:X155"/>
    <mergeCell ref="D156:X156"/>
    <mergeCell ref="L145:R145"/>
    <mergeCell ref="L146:R146"/>
    <mergeCell ref="L147:R147"/>
    <mergeCell ref="L155:R155"/>
    <mergeCell ref="Y143:AF143"/>
    <mergeCell ref="Y144:AF144"/>
    <mergeCell ref="Y145:AF145"/>
    <mergeCell ref="D138:K138"/>
    <mergeCell ref="D139:K139"/>
    <mergeCell ref="D140:K140"/>
    <mergeCell ref="D144:K144"/>
    <mergeCell ref="D145:K145"/>
    <mergeCell ref="D152:K152"/>
    <mergeCell ref="L152:R152"/>
    <mergeCell ref="S152:X152"/>
    <mergeCell ref="L74:N74"/>
    <mergeCell ref="O74:Q74"/>
    <mergeCell ref="I75:J75"/>
    <mergeCell ref="S75:X75"/>
    <mergeCell ref="S76:X76"/>
    <mergeCell ref="U69:X69"/>
    <mergeCell ref="Y69:AA69"/>
    <mergeCell ref="AB69:AF70"/>
    <mergeCell ref="S70:T70"/>
    <mergeCell ref="U70:X70"/>
    <mergeCell ref="Y70:AA70"/>
    <mergeCell ref="Q69:R70"/>
    <mergeCell ref="I81:J81"/>
    <mergeCell ref="K81:N81"/>
    <mergeCell ref="K78:N78"/>
    <mergeCell ref="O78:Q78"/>
    <mergeCell ref="I79:J79"/>
    <mergeCell ref="S79:X79"/>
    <mergeCell ref="Y79:AF79"/>
    <mergeCell ref="I82:J82"/>
    <mergeCell ref="K82:N82"/>
    <mergeCell ref="O82:Q82"/>
    <mergeCell ref="I78:J78"/>
    <mergeCell ref="K79:N79"/>
    <mergeCell ref="O79:Q79"/>
    <mergeCell ref="B78:H79"/>
    <mergeCell ref="B81:H82"/>
    <mergeCell ref="B1:H1"/>
    <mergeCell ref="I1:K1"/>
    <mergeCell ref="L1:M1"/>
    <mergeCell ref="N1:O1"/>
    <mergeCell ref="K18:W18"/>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H68:I6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3:F8"/>
    <mergeCell ref="P14:S14"/>
    <mergeCell ref="T14:V14"/>
    <mergeCell ref="H11:K11"/>
    <mergeCell ref="B11:G11"/>
    <mergeCell ref="Y63:AA63"/>
    <mergeCell ref="AB63:AF64"/>
    <mergeCell ref="S64:T64"/>
    <mergeCell ref="U64:X64"/>
    <mergeCell ref="Y64:AA64"/>
    <mergeCell ref="S61:T61"/>
    <mergeCell ref="U61:X61"/>
    <mergeCell ref="F60:AA60"/>
    <mergeCell ref="J62:M62"/>
    <mergeCell ref="N62:P62"/>
    <mergeCell ref="N63:P63"/>
    <mergeCell ref="N64:P64"/>
    <mergeCell ref="Z40:AC40"/>
    <mergeCell ref="AB67:AF68"/>
    <mergeCell ref="N68:P68"/>
    <mergeCell ref="S68:T68"/>
    <mergeCell ref="U68:X68"/>
    <mergeCell ref="Y68:AA68"/>
    <mergeCell ref="N67:P67"/>
    <mergeCell ref="Q67:R68"/>
    <mergeCell ref="S67:T67"/>
    <mergeCell ref="Q65:R66"/>
    <mergeCell ref="S65:T65"/>
    <mergeCell ref="U65:X65"/>
    <mergeCell ref="Y65:AA65"/>
    <mergeCell ref="AB65:AF66"/>
    <mergeCell ref="S66:T66"/>
    <mergeCell ref="U66:X66"/>
    <mergeCell ref="Y66:AA66"/>
    <mergeCell ref="AB61:AF62"/>
    <mergeCell ref="S62:T62"/>
    <mergeCell ref="U62:X62"/>
    <mergeCell ref="Q63:R64"/>
    <mergeCell ref="AB60:AF60"/>
    <mergeCell ref="S63:T63"/>
    <mergeCell ref="U63:X63"/>
    <mergeCell ref="J68:M68"/>
    <mergeCell ref="B67:E68"/>
    <mergeCell ref="F67:G68"/>
    <mergeCell ref="H67:I67"/>
    <mergeCell ref="J67:M67"/>
    <mergeCell ref="B63:E64"/>
    <mergeCell ref="F63:G64"/>
    <mergeCell ref="H63:I63"/>
    <mergeCell ref="J63:M63"/>
    <mergeCell ref="H64:I64"/>
    <mergeCell ref="J64:M64"/>
    <mergeCell ref="K39:K40"/>
    <mergeCell ref="H61:I61"/>
    <mergeCell ref="J61:M61"/>
    <mergeCell ref="N61:P61"/>
    <mergeCell ref="L54:M54"/>
    <mergeCell ref="N54:Q54"/>
    <mergeCell ref="B40:G40"/>
    <mergeCell ref="Q42:Y42"/>
    <mergeCell ref="H54:K55"/>
    <mergeCell ref="B60:E60"/>
    <mergeCell ref="B61:E62"/>
    <mergeCell ref="Y62:AA62"/>
    <mergeCell ref="Q61:R62"/>
    <mergeCell ref="F61:G62"/>
    <mergeCell ref="H62:I62"/>
    <mergeCell ref="Y61:AA61"/>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B46:O46"/>
    <mergeCell ref="B44:I44"/>
    <mergeCell ref="W50:Z50"/>
    <mergeCell ref="X39:Y39"/>
    <mergeCell ref="Z39:AC39"/>
    <mergeCell ref="AD39:AF39"/>
    <mergeCell ref="X40:Y40"/>
    <mergeCell ref="Q40:W40"/>
    <mergeCell ref="B54:D55"/>
    <mergeCell ref="L20:W20"/>
    <mergeCell ref="B26:F26"/>
    <mergeCell ref="G26:J26"/>
    <mergeCell ref="L26:S26"/>
    <mergeCell ref="T26:U26"/>
    <mergeCell ref="H28:AF28"/>
    <mergeCell ref="B28:G28"/>
    <mergeCell ref="E22:W22"/>
    <mergeCell ref="B22:D22"/>
    <mergeCell ref="X22:Z22"/>
    <mergeCell ref="AA22:AF22"/>
    <mergeCell ref="B24:D24"/>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X30:Y30"/>
    <mergeCell ref="Z30:AC30"/>
    <mergeCell ref="AD30:AF30"/>
    <mergeCell ref="AD11:AF11"/>
    <mergeCell ref="B18:H18"/>
    <mergeCell ref="B20:K20"/>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AD40:AF40"/>
    <mergeCell ref="B47:AF47"/>
    <mergeCell ref="R54:T54"/>
    <mergeCell ref="L55:M55"/>
    <mergeCell ref="N55:Q55"/>
    <mergeCell ref="R55:T55"/>
    <mergeCell ref="S69:T69"/>
    <mergeCell ref="S138:X138"/>
    <mergeCell ref="S139:X139"/>
    <mergeCell ref="O89:P89"/>
    <mergeCell ref="Q89:T89"/>
    <mergeCell ref="U89:W89"/>
    <mergeCell ref="P91:Q91"/>
    <mergeCell ref="R91:U91"/>
    <mergeCell ref="V91:X91"/>
    <mergeCell ref="B122:Z122"/>
    <mergeCell ref="B120:Z120"/>
    <mergeCell ref="B72:AF72"/>
    <mergeCell ref="P92:Q92"/>
    <mergeCell ref="B126:AF126"/>
    <mergeCell ref="D137:K137"/>
    <mergeCell ref="B124:AF124"/>
    <mergeCell ref="B128:AF128"/>
    <mergeCell ref="B131:D131"/>
    <mergeCell ref="W131:AF131"/>
    <mergeCell ref="R92:U92"/>
    <mergeCell ref="D155:K155"/>
    <mergeCell ref="D141:K141"/>
    <mergeCell ref="D142:K142"/>
    <mergeCell ref="J89:K89"/>
    <mergeCell ref="L89:N89"/>
    <mergeCell ref="K92:L92"/>
    <mergeCell ref="M92:O92"/>
    <mergeCell ref="X89:Y89"/>
    <mergeCell ref="Z89:AC89"/>
    <mergeCell ref="D153:K153"/>
    <mergeCell ref="L153:R153"/>
    <mergeCell ref="S153:X153"/>
    <mergeCell ref="Y153:AF153"/>
    <mergeCell ref="Y152:AF152"/>
    <mergeCell ref="D149:K149"/>
    <mergeCell ref="L149:R149"/>
    <mergeCell ref="S149:X149"/>
    <mergeCell ref="Y149:AF149"/>
    <mergeCell ref="O130:V130"/>
    <mergeCell ref="W130:AA130"/>
    <mergeCell ref="AB130:AF130"/>
    <mergeCell ref="D136:K136"/>
    <mergeCell ref="Y142:AF142"/>
    <mergeCell ref="L137:R137"/>
    <mergeCell ref="Y141:AF141"/>
    <mergeCell ref="AA120:AC120"/>
    <mergeCell ref="D147:K147"/>
    <mergeCell ref="Z105:AF105"/>
    <mergeCell ref="B103:AF103"/>
    <mergeCell ref="B105:Y105"/>
    <mergeCell ref="Z107:AF107"/>
    <mergeCell ref="B107:Y107"/>
    <mergeCell ref="S137:X137"/>
    <mergeCell ref="B134:AF134"/>
    <mergeCell ref="L136:R136"/>
    <mergeCell ref="L138:R138"/>
    <mergeCell ref="L139:R139"/>
    <mergeCell ref="L140:R140"/>
    <mergeCell ref="L141:R141"/>
    <mergeCell ref="L142:R142"/>
    <mergeCell ref="Y139:AF139"/>
    <mergeCell ref="Y140:AF140"/>
    <mergeCell ref="AD121:AF121"/>
    <mergeCell ref="AD120:AF120"/>
    <mergeCell ref="AA121:AC121"/>
    <mergeCell ref="AA122:AC122"/>
    <mergeCell ref="B163:F168"/>
    <mergeCell ref="G163:AF166"/>
    <mergeCell ref="G167:AF168"/>
    <mergeCell ref="B170:I170"/>
    <mergeCell ref="J170:V170"/>
    <mergeCell ref="B172:AF172"/>
    <mergeCell ref="B174:S174"/>
    <mergeCell ref="U174:AF174"/>
    <mergeCell ref="B175:S175"/>
    <mergeCell ref="U175:AF175"/>
    <mergeCell ref="C176:K176"/>
    <mergeCell ref="L176:S176"/>
    <mergeCell ref="V176:AF176"/>
    <mergeCell ref="C177:K177"/>
    <mergeCell ref="L177:S177"/>
    <mergeCell ref="V177:AF177"/>
    <mergeCell ref="C178:K178"/>
    <mergeCell ref="L178:S178"/>
    <mergeCell ref="V178:AF178"/>
    <mergeCell ref="C179:K179"/>
    <mergeCell ref="L179:S179"/>
    <mergeCell ref="V179:AF179"/>
    <mergeCell ref="C180:K180"/>
    <mergeCell ref="L180:S180"/>
    <mergeCell ref="V180:AF180"/>
    <mergeCell ref="C181:K181"/>
    <mergeCell ref="L181:S181"/>
    <mergeCell ref="V181:AF181"/>
    <mergeCell ref="C182:K182"/>
    <mergeCell ref="L182:S182"/>
    <mergeCell ref="V182:AF182"/>
    <mergeCell ref="C183:K183"/>
    <mergeCell ref="L183:S183"/>
    <mergeCell ref="V183:AF183"/>
    <mergeCell ref="C184:K184"/>
    <mergeCell ref="L184:S184"/>
    <mergeCell ref="V184:AF184"/>
    <mergeCell ref="C185:K185"/>
    <mergeCell ref="L185:S185"/>
    <mergeCell ref="V185:AF185"/>
    <mergeCell ref="C186:K186"/>
    <mergeCell ref="L186:S186"/>
    <mergeCell ref="V186:AF186"/>
    <mergeCell ref="C187:K187"/>
    <mergeCell ref="L187:S187"/>
    <mergeCell ref="V187:AF187"/>
    <mergeCell ref="C188:K188"/>
    <mergeCell ref="L188:S188"/>
    <mergeCell ref="V188:AF188"/>
    <mergeCell ref="C189:K189"/>
    <mergeCell ref="L189:S189"/>
    <mergeCell ref="V189:AF189"/>
    <mergeCell ref="C190:K190"/>
    <mergeCell ref="L190:S190"/>
    <mergeCell ref="V190:AF190"/>
    <mergeCell ref="C191:K191"/>
    <mergeCell ref="L191:S191"/>
    <mergeCell ref="V191:AF191"/>
    <mergeCell ref="C192:K192"/>
    <mergeCell ref="L192:S192"/>
    <mergeCell ref="V192:AF192"/>
    <mergeCell ref="C193:K193"/>
    <mergeCell ref="L193:S193"/>
    <mergeCell ref="V193:AF193"/>
    <mergeCell ref="C194:K194"/>
    <mergeCell ref="L194:S194"/>
    <mergeCell ref="V194:AF194"/>
    <mergeCell ref="C195:K195"/>
    <mergeCell ref="L195:S195"/>
    <mergeCell ref="V195:AF195"/>
    <mergeCell ref="C196:K196"/>
    <mergeCell ref="L196:S196"/>
    <mergeCell ref="V196:AF196"/>
    <mergeCell ref="C197:K197"/>
    <mergeCell ref="L197:S197"/>
    <mergeCell ref="V197:AF197"/>
    <mergeCell ref="B199:AF199"/>
    <mergeCell ref="B200:AF200"/>
    <mergeCell ref="B202:AF202"/>
    <mergeCell ref="B204:Q204"/>
    <mergeCell ref="R204:AF204"/>
    <mergeCell ref="B205:P205"/>
    <mergeCell ref="R205:AF205"/>
    <mergeCell ref="B206:C206"/>
    <mergeCell ref="D206:G206"/>
    <mergeCell ref="H206:J206"/>
    <mergeCell ref="R206:S206"/>
    <mergeCell ref="T206:W206"/>
    <mergeCell ref="X206:Z206"/>
    <mergeCell ref="B207:C207"/>
    <mergeCell ref="D207:G207"/>
    <mergeCell ref="H207:J207"/>
    <mergeCell ref="R207:S207"/>
    <mergeCell ref="T207:W207"/>
    <mergeCell ref="X207:Z207"/>
  </mergeCells>
  <conditionalFormatting sqref="J57:Y58 Z58:AF58 B61:E66 H62:M62 H64:M64 H66:M66 H70:M70 S62:X62 AB61:AF66 S70:X70 S66:X66 S64:X64 AB69:AF70 B69:E70">
    <cfRule type="containsBlanks" dxfId="106" priority="123">
      <formula>LEN(TRIM(B57))=0</formula>
    </cfRule>
  </conditionalFormatting>
  <conditionalFormatting sqref="L55:Q55 X55:AC55">
    <cfRule type="containsBlanks" dxfId="105" priority="122">
      <formula>LEN(TRIM(L55))=0</formula>
    </cfRule>
  </conditionalFormatting>
  <conditionalFormatting sqref="I76:N76 I79:N79 S79:X79 I82:N82 S82:X82 S76:X76">
    <cfRule type="containsBlanks" dxfId="104" priority="121">
      <formula>LEN(TRIM(I76))=0</formula>
    </cfRule>
  </conditionalFormatting>
  <conditionalFormatting sqref="O89:T89 P92:U92 X89:AC89">
    <cfRule type="containsBlanks" dxfId="103" priority="120">
      <formula>LEN(TRIM(O89))=0</formula>
    </cfRule>
  </conditionalFormatting>
  <conditionalFormatting sqref="L138:AF147 L155:AF155">
    <cfRule type="containsBlanks" dxfId="102" priority="119">
      <formula>LEN(TRIM(L138))=0</formula>
    </cfRule>
  </conditionalFormatting>
  <conditionalFormatting sqref="H11:K11 L20:W20 K18:W18 AB20:AF20 E22:W22 AA22:AF22 H28:AF28 H40:J40 L40:N40 J42:P42 Z42:AF42 P46:S46 AC46:AF46 I48:M48 U48:AF48 J50:V50 AA50:AF50">
    <cfRule type="containsBlanks" dxfId="101" priority="118">
      <formula>LEN(TRIM(E11))=0</formula>
    </cfRule>
  </conditionalFormatting>
  <conditionalFormatting sqref="B160">
    <cfRule type="containsBlanks" dxfId="100" priority="117">
      <formula>LEN(TRIM(B160))=0</formula>
    </cfRule>
  </conditionalFormatting>
  <conditionalFormatting sqref="L137:AF137">
    <cfRule type="containsBlanks" dxfId="99" priority="114">
      <formula>LEN(TRIM(L137))=0</formula>
    </cfRule>
  </conditionalFormatting>
  <conditionalFormatting sqref="I1:O1">
    <cfRule type="notContainsBlanks" dxfId="98" priority="111">
      <formula>LEN(TRIM(I1))&gt;0</formula>
    </cfRule>
  </conditionalFormatting>
  <conditionalFormatting sqref="W98:AA98 C98:N98">
    <cfRule type="containsBlanks" dxfId="97" priority="94">
      <formula>LEN(TRIM(C98))=0</formula>
    </cfRule>
  </conditionalFormatting>
  <conditionalFormatting sqref="C130:N130">
    <cfRule type="containsBlanks" dxfId="96" priority="92">
      <formula>LEN(TRIM(C130))=0</formula>
    </cfRule>
  </conditionalFormatting>
  <conditionalFormatting sqref="W130:AA130">
    <cfRule type="containsBlanks" dxfId="95" priority="91">
      <formula>LEN(TRIM(W130))=0</formula>
    </cfRule>
  </conditionalFormatting>
  <conditionalFormatting sqref="B131:D131">
    <cfRule type="containsBlanks" dxfId="94" priority="90">
      <formula>LEN(TRIM(B131))=0</formula>
    </cfRule>
  </conditionalFormatting>
  <conditionalFormatting sqref="W131:AF131">
    <cfRule type="containsBlanks" dxfId="93" priority="89">
      <formula>LEN(TRIM(W131))=0</formula>
    </cfRule>
  </conditionalFormatting>
  <conditionalFormatting sqref="E24:K24">
    <cfRule type="containsBlanks" dxfId="92" priority="85">
      <formula>LEN(TRIM(E24))=0</formula>
    </cfRule>
  </conditionalFormatting>
  <conditionalFormatting sqref="X24:AF24">
    <cfRule type="containsBlanks" dxfId="91" priority="84">
      <formula>LEN(TRIM(X24))=0</formula>
    </cfRule>
  </conditionalFormatting>
  <conditionalFormatting sqref="G26:J26">
    <cfRule type="containsBlanks" dxfId="90" priority="83">
      <formula>LEN(TRIM(G26))=0</formula>
    </cfRule>
  </conditionalFormatting>
  <conditionalFormatting sqref="L26:S26">
    <cfRule type="containsBlanks" dxfId="89" priority="82">
      <formula>LEN(TRIM(L26))=0</formula>
    </cfRule>
  </conditionalFormatting>
  <conditionalFormatting sqref="V26:AF26">
    <cfRule type="containsBlanks" dxfId="88" priority="81">
      <formula>LEN(TRIM(V26))=0</formula>
    </cfRule>
  </conditionalFormatting>
  <conditionalFormatting sqref="B34:AF37">
    <cfRule type="containsBlanks" dxfId="87" priority="79">
      <formula>LEN(TRIM(B34))=0</formula>
    </cfRule>
  </conditionalFormatting>
  <conditionalFormatting sqref="J44:AF44">
    <cfRule type="containsBlanks" dxfId="86" priority="77">
      <formula>LEN(TRIM(J44))=0</formula>
    </cfRule>
  </conditionalFormatting>
  <conditionalFormatting sqref="T52:AF52">
    <cfRule type="containsBlanks" dxfId="85" priority="76">
      <formula>LEN(TRIM(T52))=0</formula>
    </cfRule>
  </conditionalFormatting>
  <conditionalFormatting sqref="X40:AC40">
    <cfRule type="containsBlanks" dxfId="84" priority="75">
      <formula>LEN(TRIM(X40))=0</formula>
    </cfRule>
  </conditionalFormatting>
  <conditionalFormatting sqref="X31:AC31">
    <cfRule type="containsBlanks" dxfId="83" priority="73">
      <formula>LEN(TRIM(X31))=0</formula>
    </cfRule>
  </conditionalFormatting>
  <conditionalFormatting sqref="X14:AC14">
    <cfRule type="containsBlanks" dxfId="82" priority="71">
      <formula>LEN(TRIM(X14))=0</formula>
    </cfRule>
  </conditionalFormatting>
  <conditionalFormatting sqref="X11:AC11">
    <cfRule type="containsBlanks" dxfId="81" priority="69">
      <formula>LEN(TRIM(X11))=0</formula>
    </cfRule>
  </conditionalFormatting>
  <conditionalFormatting sqref="AD11:AF11">
    <cfRule type="containsBlanks" dxfId="80" priority="68">
      <formula>LEN(TRIM(AD11))=0</formula>
    </cfRule>
  </conditionalFormatting>
  <conditionalFormatting sqref="N14:S14">
    <cfRule type="containsBlanks" dxfId="79" priority="67">
      <formula>LEN(TRIM(N14))=0</formula>
    </cfRule>
  </conditionalFormatting>
  <conditionalFormatting sqref="H68:M68 S68:X68 AB67:AF68 B67:E68">
    <cfRule type="containsBlanks" dxfId="78" priority="63">
      <formula>LEN(TRIM(B67))=0</formula>
    </cfRule>
  </conditionalFormatting>
  <conditionalFormatting sqref="S85:X85">
    <cfRule type="containsBlanks" dxfId="77" priority="38">
      <formula>LEN(TRIM(S85))=0</formula>
    </cfRule>
  </conditionalFormatting>
  <conditionalFormatting sqref="AC101:AF101">
    <cfRule type="containsBlanks" dxfId="76" priority="37">
      <formula>LEN(TRIM(AC101))=0</formula>
    </cfRule>
  </conditionalFormatting>
  <conditionalFormatting sqref="Z105:AF105">
    <cfRule type="containsBlanks" dxfId="75" priority="36">
      <formula>LEN(TRIM(Z105))=0</formula>
    </cfRule>
  </conditionalFormatting>
  <conditionalFormatting sqref="Z107:AF107">
    <cfRule type="containsBlanks" dxfId="74" priority="35">
      <formula>LEN(TRIM(Z107))=0</formula>
    </cfRule>
  </conditionalFormatting>
  <conditionalFormatting sqref="Z109:AF109 Z111:AF111">
    <cfRule type="containsBlanks" dxfId="73" priority="34">
      <formula>LEN(TRIM(Z109))=0</formula>
    </cfRule>
  </conditionalFormatting>
  <conditionalFormatting sqref="T14:V14">
    <cfRule type="containsBlanks" dxfId="72" priority="33">
      <formula>LEN(TRIM(T14))=0</formula>
    </cfRule>
  </conditionalFormatting>
  <conditionalFormatting sqref="AD14:AF14">
    <cfRule type="containsBlanks" dxfId="71" priority="32">
      <formula>LEN(TRIM(AD14))=0</formula>
    </cfRule>
  </conditionalFormatting>
  <conditionalFormatting sqref="AD31:AF31">
    <cfRule type="containsBlanks" dxfId="70" priority="31">
      <formula>LEN(TRIM(AD31))=0</formula>
    </cfRule>
  </conditionalFormatting>
  <conditionalFormatting sqref="AD40:AF40">
    <cfRule type="containsBlanks" dxfId="69" priority="30">
      <formula>LEN(TRIM(AD40))=0</formula>
    </cfRule>
  </conditionalFormatting>
  <conditionalFormatting sqref="R55:T55">
    <cfRule type="containsBlanks" dxfId="68" priority="29">
      <formula>LEN(TRIM(R55))=0</formula>
    </cfRule>
  </conditionalFormatting>
  <conditionalFormatting sqref="AD55:AF55">
    <cfRule type="containsBlanks" dxfId="67" priority="28">
      <formula>LEN(TRIM(AD55))=0</formula>
    </cfRule>
  </conditionalFormatting>
  <conditionalFormatting sqref="N62:P62">
    <cfRule type="containsBlanks" dxfId="66" priority="27">
      <formula>LEN(TRIM(N62))=0</formula>
    </cfRule>
  </conditionalFormatting>
  <conditionalFormatting sqref="N64:P64">
    <cfRule type="containsBlanks" dxfId="65" priority="26">
      <formula>LEN(TRIM(N64))=0</formula>
    </cfRule>
  </conditionalFormatting>
  <conditionalFormatting sqref="N66:P66">
    <cfRule type="containsBlanks" dxfId="64" priority="25">
      <formula>LEN(TRIM(N66))=0</formula>
    </cfRule>
  </conditionalFormatting>
  <conditionalFormatting sqref="N68:P68">
    <cfRule type="containsBlanks" dxfId="63" priority="24">
      <formula>LEN(TRIM(N68))=0</formula>
    </cfRule>
  </conditionalFormatting>
  <conditionalFormatting sqref="N70:P70">
    <cfRule type="containsBlanks" dxfId="62" priority="23">
      <formula>LEN(TRIM(N70))=0</formula>
    </cfRule>
  </conditionalFormatting>
  <conditionalFormatting sqref="Y62:AA62">
    <cfRule type="containsBlanks" dxfId="61" priority="22">
      <formula>LEN(TRIM(Y62))=0</formula>
    </cfRule>
  </conditionalFormatting>
  <conditionalFormatting sqref="Y64:AA64">
    <cfRule type="containsBlanks" dxfId="60" priority="21">
      <formula>LEN(TRIM(Y64))=0</formula>
    </cfRule>
  </conditionalFormatting>
  <conditionalFormatting sqref="Y66:AA66">
    <cfRule type="containsBlanks" dxfId="59" priority="20">
      <formula>LEN(TRIM(Y66))=0</formula>
    </cfRule>
  </conditionalFormatting>
  <conditionalFormatting sqref="Y68:AA68">
    <cfRule type="containsBlanks" dxfId="58" priority="19">
      <formula>LEN(TRIM(Y68))=0</formula>
    </cfRule>
  </conditionalFormatting>
  <conditionalFormatting sqref="Y70:AA70">
    <cfRule type="containsBlanks" dxfId="57" priority="18">
      <formula>LEN(TRIM(Y70))=0</formula>
    </cfRule>
  </conditionalFormatting>
  <conditionalFormatting sqref="O76:Q76">
    <cfRule type="containsBlanks" dxfId="56" priority="17">
      <formula>LEN(TRIM(O76))=0</formula>
    </cfRule>
  </conditionalFormatting>
  <conditionalFormatting sqref="O79:Q79">
    <cfRule type="containsBlanks" dxfId="55" priority="16">
      <formula>LEN(TRIM(O79))=0</formula>
    </cfRule>
  </conditionalFormatting>
  <conditionalFormatting sqref="O82:Q82">
    <cfRule type="containsBlanks" dxfId="54" priority="15">
      <formula>LEN(TRIM(O82))=0</formula>
    </cfRule>
  </conditionalFormatting>
  <conditionalFormatting sqref="U89:W89">
    <cfRule type="containsBlanks" dxfId="53" priority="14">
      <formula>LEN(TRIM(U89))=0</formula>
    </cfRule>
  </conditionalFormatting>
  <conditionalFormatting sqref="AD89:AF89">
    <cfRule type="containsBlanks" dxfId="52" priority="13">
      <formula>LEN(TRIM(AD89))=0</formula>
    </cfRule>
  </conditionalFormatting>
  <conditionalFormatting sqref="V92:X92">
    <cfRule type="containsBlanks" dxfId="51" priority="12">
      <formula>LEN(TRIM(V92))=0</formula>
    </cfRule>
  </conditionalFormatting>
  <conditionalFormatting sqref="L148:AF148">
    <cfRule type="containsBlanks" dxfId="50" priority="11">
      <formula>LEN(TRIM(L148))=0</formula>
    </cfRule>
  </conditionalFormatting>
  <conditionalFormatting sqref="L149:AF149">
    <cfRule type="containsBlanks" dxfId="49" priority="10">
      <formula>LEN(TRIM(L149))=0</formula>
    </cfRule>
  </conditionalFormatting>
  <conditionalFormatting sqref="L150:AF150">
    <cfRule type="containsBlanks" dxfId="48" priority="9">
      <formula>LEN(TRIM(L150))=0</formula>
    </cfRule>
  </conditionalFormatting>
  <conditionalFormatting sqref="L151:AF151">
    <cfRule type="containsBlanks" dxfId="47" priority="8">
      <formula>LEN(TRIM(L151))=0</formula>
    </cfRule>
  </conditionalFormatting>
  <conditionalFormatting sqref="L152:AF152">
    <cfRule type="containsBlanks" dxfId="46" priority="7">
      <formula>LEN(TRIM(L152))=0</formula>
    </cfRule>
  </conditionalFormatting>
  <conditionalFormatting sqref="L153:AF153">
    <cfRule type="containsBlanks" dxfId="45" priority="6">
      <formula>LEN(TRIM(L153))=0</formula>
    </cfRule>
  </conditionalFormatting>
  <conditionalFormatting sqref="L154:AF154">
    <cfRule type="containsBlanks" dxfId="44" priority="5">
      <formula>LEN(TRIM(L154))=0</formula>
    </cfRule>
  </conditionalFormatting>
  <conditionalFormatting sqref="B207:J207">
    <cfRule type="containsBlanks" dxfId="43" priority="3">
      <formula>LEN(TRIM(B207))=0</formula>
    </cfRule>
  </conditionalFormatting>
  <conditionalFormatting sqref="J170:V170">
    <cfRule type="containsBlanks" dxfId="42" priority="4">
      <formula>LEN(TRIM(J170))=0</formula>
    </cfRule>
  </conditionalFormatting>
  <conditionalFormatting sqref="R207:W207">
    <cfRule type="containsBlanks" dxfId="41" priority="2">
      <formula>LEN(TRIM(R207))=0</formula>
    </cfRule>
  </conditionalFormatting>
  <conditionalFormatting sqref="X207:Z207">
    <cfRule type="containsBlanks" dxfId="40" priority="1">
      <formula>LEN(TRIM(X207))=0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 R207:S207</xm:sqref>
        </x14:dataValidation>
        <x14:dataValidation type="list" allowBlank="1" showInputMessage="1" showErrorMessage="1" promptTitle="MES" prompt="Escoja el mes correspondiente">
          <x14:formula1>
            <xm:f>'Texto validación'!$AD$5:$AD$16</xm:f>
          </x14:formula1>
          <xm:sqref>J68:M68 N55:Q55 U68:X68 K82:N82 AC101:AF101 J62:M62 J64:M64 U66:X66 J70:M70 U62:X62 U64:X64 P14:S14 U70:X70 K76:N76 K79:N79 Z55:AC55 Q89:T89 Z89:AC89 R92:U92 Z40:AC40 Z31:AC31 Z14:AC14 Z11:AC11 J66:M66 L137:L155 T207:W207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 X207:Z207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B40" zoomScale="120" zoomScaleNormal="120" zoomScaleSheetLayoutView="55" workbookViewId="0">
      <selection activeCell="G2" sqref="B2:AF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96"/>
      <c r="C2" s="97"/>
      <c r="D2" s="97"/>
      <c r="E2" s="97"/>
      <c r="F2" s="98"/>
      <c r="G2" s="105" t="s">
        <v>0</v>
      </c>
      <c r="H2" s="106"/>
      <c r="I2" s="106"/>
      <c r="J2" s="106"/>
      <c r="K2" s="106"/>
      <c r="L2" s="106"/>
      <c r="M2" s="106"/>
      <c r="N2" s="106"/>
      <c r="O2" s="106"/>
      <c r="P2" s="106"/>
      <c r="Q2" s="106"/>
      <c r="R2" s="106"/>
      <c r="S2" s="106"/>
      <c r="T2" s="106"/>
      <c r="U2" s="106"/>
      <c r="V2" s="106"/>
      <c r="W2" s="106"/>
      <c r="X2" s="106"/>
      <c r="Y2" s="106"/>
      <c r="Z2" s="106"/>
      <c r="AA2" s="106"/>
      <c r="AB2" s="106"/>
      <c r="AC2" s="106"/>
      <c r="AD2" s="106"/>
      <c r="AE2" s="106"/>
      <c r="AF2" s="107"/>
    </row>
    <row r="3" spans="2:32" ht="11.25" customHeight="1" x14ac:dyDescent="0.25">
      <c r="B3" s="99"/>
      <c r="C3" s="100"/>
      <c r="D3" s="100"/>
      <c r="E3" s="100"/>
      <c r="F3" s="101"/>
      <c r="G3" s="108"/>
      <c r="H3" s="109"/>
      <c r="I3" s="109"/>
      <c r="J3" s="109"/>
      <c r="K3" s="109"/>
      <c r="L3" s="109"/>
      <c r="M3" s="109"/>
      <c r="N3" s="109"/>
      <c r="O3" s="109"/>
      <c r="P3" s="109"/>
      <c r="Q3" s="109"/>
      <c r="R3" s="109"/>
      <c r="S3" s="109"/>
      <c r="T3" s="109"/>
      <c r="U3" s="109"/>
      <c r="V3" s="109"/>
      <c r="W3" s="109"/>
      <c r="X3" s="109"/>
      <c r="Y3" s="109"/>
      <c r="Z3" s="109"/>
      <c r="AA3" s="109"/>
      <c r="AB3" s="109"/>
      <c r="AC3" s="109"/>
      <c r="AD3" s="109"/>
      <c r="AE3" s="109"/>
      <c r="AF3" s="110"/>
    </row>
    <row r="4" spans="2:32" ht="11.25" customHeight="1" x14ac:dyDescent="0.25">
      <c r="B4" s="99"/>
      <c r="C4" s="100"/>
      <c r="D4" s="100"/>
      <c r="E4" s="100"/>
      <c r="F4" s="101"/>
      <c r="G4" s="108"/>
      <c r="H4" s="109"/>
      <c r="I4" s="109"/>
      <c r="J4" s="109"/>
      <c r="K4" s="109"/>
      <c r="L4" s="109"/>
      <c r="M4" s="109"/>
      <c r="N4" s="109"/>
      <c r="O4" s="109"/>
      <c r="P4" s="109"/>
      <c r="Q4" s="109"/>
      <c r="R4" s="109"/>
      <c r="S4" s="109"/>
      <c r="T4" s="109"/>
      <c r="U4" s="109"/>
      <c r="V4" s="109"/>
      <c r="W4" s="109"/>
      <c r="X4" s="109"/>
      <c r="Y4" s="109"/>
      <c r="Z4" s="109"/>
      <c r="AA4" s="109"/>
      <c r="AB4" s="109"/>
      <c r="AC4" s="109"/>
      <c r="AD4" s="109"/>
      <c r="AE4" s="109"/>
      <c r="AF4" s="110"/>
    </row>
    <row r="5" spans="2:32" ht="11.25" customHeight="1" x14ac:dyDescent="0.25">
      <c r="B5" s="99"/>
      <c r="C5" s="100"/>
      <c r="D5" s="100"/>
      <c r="E5" s="100"/>
      <c r="F5" s="101"/>
      <c r="G5" s="111"/>
      <c r="H5" s="112"/>
      <c r="I5" s="112"/>
      <c r="J5" s="112"/>
      <c r="K5" s="112"/>
      <c r="L5" s="112"/>
      <c r="M5" s="112"/>
      <c r="N5" s="112"/>
      <c r="O5" s="112"/>
      <c r="P5" s="112"/>
      <c r="Q5" s="112"/>
      <c r="R5" s="112"/>
      <c r="S5" s="112"/>
      <c r="T5" s="112"/>
      <c r="U5" s="112"/>
      <c r="V5" s="112"/>
      <c r="W5" s="112"/>
      <c r="X5" s="112"/>
      <c r="Y5" s="112"/>
      <c r="Z5" s="112"/>
      <c r="AA5" s="112"/>
      <c r="AB5" s="112"/>
      <c r="AC5" s="112"/>
      <c r="AD5" s="112"/>
      <c r="AE5" s="112"/>
      <c r="AF5" s="113"/>
    </row>
    <row r="6" spans="2:32" ht="15" customHeight="1" x14ac:dyDescent="0.25">
      <c r="B6" s="99"/>
      <c r="C6" s="100"/>
      <c r="D6" s="100"/>
      <c r="E6" s="100"/>
      <c r="F6" s="101"/>
      <c r="G6" s="114" t="s">
        <v>248</v>
      </c>
      <c r="H6" s="115"/>
      <c r="I6" s="115"/>
      <c r="J6" s="115"/>
      <c r="K6" s="115"/>
      <c r="L6" s="115"/>
      <c r="M6" s="115"/>
      <c r="N6" s="115"/>
      <c r="O6" s="115"/>
      <c r="P6" s="115"/>
      <c r="Q6" s="115"/>
      <c r="R6" s="115"/>
      <c r="S6" s="115"/>
      <c r="T6" s="115"/>
      <c r="U6" s="115"/>
      <c r="V6" s="115"/>
      <c r="W6" s="115"/>
      <c r="X6" s="115"/>
      <c r="Y6" s="115"/>
      <c r="Z6" s="115"/>
      <c r="AA6" s="115"/>
      <c r="AB6" s="115"/>
      <c r="AC6" s="115"/>
      <c r="AD6" s="115"/>
      <c r="AE6" s="115"/>
      <c r="AF6" s="116"/>
    </row>
    <row r="7" spans="2:32" ht="30.75" customHeight="1" x14ac:dyDescent="0.25">
      <c r="B7" s="102"/>
      <c r="C7" s="103"/>
      <c r="D7" s="103"/>
      <c r="E7" s="103"/>
      <c r="F7" s="104"/>
      <c r="G7" s="117"/>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9"/>
    </row>
    <row r="8" spans="2:32" ht="15.75" thickBot="1" x14ac:dyDescent="0.3"/>
    <row r="9" spans="2:32" ht="26.25" customHeight="1" thickBot="1" x14ac:dyDescent="0.3">
      <c r="B9" s="120" t="s">
        <v>39</v>
      </c>
      <c r="C9" s="121"/>
      <c r="D9" s="121"/>
      <c r="E9" s="121"/>
      <c r="F9" s="121"/>
      <c r="G9" s="121"/>
      <c r="H9" s="121"/>
      <c r="I9" s="122"/>
      <c r="J9" s="123" t="str">
        <f>+'Formulario para pagos'!K18</f>
        <v>CD-DP-1058-2025</v>
      </c>
      <c r="K9" s="124"/>
      <c r="L9" s="124"/>
      <c r="M9" s="124"/>
      <c r="N9" s="124"/>
      <c r="O9" s="124"/>
      <c r="P9" s="124"/>
      <c r="Q9" s="124"/>
      <c r="R9" s="124"/>
      <c r="S9" s="124"/>
      <c r="T9" s="124"/>
      <c r="U9" s="124"/>
      <c r="V9" s="125"/>
    </row>
    <row r="10" spans="2:32" ht="3.6" customHeight="1" x14ac:dyDescent="0.25"/>
    <row r="11" spans="2:32" ht="17.25" customHeight="1" x14ac:dyDescent="0.25">
      <c r="B11" s="126" t="s">
        <v>181</v>
      </c>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127"/>
      <c r="AA11" s="127"/>
      <c r="AB11" s="127"/>
      <c r="AC11" s="127"/>
      <c r="AD11" s="127"/>
      <c r="AE11" s="127"/>
      <c r="AF11" s="128"/>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129"/>
      <c r="C13" s="130"/>
      <c r="D13" s="130"/>
      <c r="E13" s="130"/>
      <c r="F13" s="130"/>
      <c r="G13" s="130"/>
      <c r="H13" s="130"/>
      <c r="I13" s="130"/>
      <c r="J13" s="130"/>
      <c r="K13" s="130"/>
      <c r="L13" s="130"/>
      <c r="M13" s="130"/>
      <c r="N13" s="130"/>
      <c r="O13" s="130"/>
      <c r="P13" s="130"/>
      <c r="Q13" s="130"/>
      <c r="R13" s="130"/>
      <c r="S13" s="131"/>
      <c r="T13" s="7"/>
      <c r="U13" s="129"/>
      <c r="V13" s="130"/>
      <c r="W13" s="130"/>
      <c r="X13" s="130"/>
      <c r="Y13" s="130"/>
      <c r="Z13" s="130"/>
      <c r="AA13" s="130"/>
      <c r="AB13" s="130"/>
      <c r="AC13" s="130"/>
      <c r="AD13" s="130"/>
      <c r="AE13" s="130"/>
      <c r="AF13" s="131"/>
    </row>
    <row r="14" spans="2:32" ht="30" customHeight="1" thickBot="1" x14ac:dyDescent="0.3">
      <c r="B14" s="132" t="s">
        <v>183</v>
      </c>
      <c r="C14" s="133"/>
      <c r="D14" s="133"/>
      <c r="E14" s="133"/>
      <c r="F14" s="133"/>
      <c r="G14" s="133"/>
      <c r="H14" s="133"/>
      <c r="I14" s="133"/>
      <c r="J14" s="133"/>
      <c r="K14" s="133"/>
      <c r="L14" s="133"/>
      <c r="M14" s="133"/>
      <c r="N14" s="133"/>
      <c r="O14" s="133"/>
      <c r="P14" s="133"/>
      <c r="Q14" s="133"/>
      <c r="R14" s="133"/>
      <c r="S14" s="134"/>
      <c r="T14" s="7"/>
      <c r="U14" s="132" t="s">
        <v>182</v>
      </c>
      <c r="V14" s="133"/>
      <c r="W14" s="133"/>
      <c r="X14" s="133"/>
      <c r="Y14" s="133"/>
      <c r="Z14" s="133"/>
      <c r="AA14" s="133"/>
      <c r="AB14" s="133"/>
      <c r="AC14" s="133"/>
      <c r="AD14" s="133"/>
      <c r="AE14" s="133"/>
      <c r="AF14" s="134"/>
    </row>
    <row r="15" spans="2:32" ht="18" customHeight="1" x14ac:dyDescent="0.3">
      <c r="B15" s="15" t="s">
        <v>89</v>
      </c>
      <c r="C15" s="90" t="s">
        <v>88</v>
      </c>
      <c r="D15" s="91"/>
      <c r="E15" s="91"/>
      <c r="F15" s="91"/>
      <c r="G15" s="91"/>
      <c r="H15" s="91"/>
      <c r="I15" s="91"/>
      <c r="J15" s="91"/>
      <c r="K15" s="92"/>
      <c r="L15" s="91" t="s">
        <v>142</v>
      </c>
      <c r="M15" s="91"/>
      <c r="N15" s="91"/>
      <c r="O15" s="91"/>
      <c r="P15" s="91"/>
      <c r="Q15" s="91"/>
      <c r="R15" s="91"/>
      <c r="S15" s="92"/>
      <c r="T15" s="9"/>
      <c r="U15" s="15" t="s">
        <v>89</v>
      </c>
      <c r="V15" s="93" t="s">
        <v>175</v>
      </c>
      <c r="W15" s="94"/>
      <c r="X15" s="94"/>
      <c r="Y15" s="94"/>
      <c r="Z15" s="94"/>
      <c r="AA15" s="94"/>
      <c r="AB15" s="94"/>
      <c r="AC15" s="94"/>
      <c r="AD15" s="94"/>
      <c r="AE15" s="94"/>
      <c r="AF15" s="95"/>
    </row>
    <row r="16" spans="2:32" ht="63" customHeight="1" x14ac:dyDescent="0.25">
      <c r="B16" s="12">
        <v>1</v>
      </c>
      <c r="C16" s="72" t="s">
        <v>221</v>
      </c>
      <c r="D16" s="72"/>
      <c r="E16" s="72"/>
      <c r="F16" s="72"/>
      <c r="G16" s="72"/>
      <c r="H16" s="72"/>
      <c r="I16" s="72"/>
      <c r="J16" s="72"/>
      <c r="K16" s="72"/>
      <c r="L16" s="72" t="s">
        <v>220</v>
      </c>
      <c r="M16" s="72"/>
      <c r="N16" s="72"/>
      <c r="O16" s="72"/>
      <c r="P16" s="72"/>
      <c r="Q16" s="72"/>
      <c r="R16" s="72"/>
      <c r="S16" s="72"/>
      <c r="T16" s="1"/>
      <c r="U16" s="12"/>
      <c r="V16" s="87" t="s">
        <v>257</v>
      </c>
      <c r="W16" s="88"/>
      <c r="X16" s="88"/>
      <c r="Y16" s="88"/>
      <c r="Z16" s="88"/>
      <c r="AA16" s="88"/>
      <c r="AB16" s="88"/>
      <c r="AC16" s="88"/>
      <c r="AD16" s="88"/>
      <c r="AE16" s="88"/>
      <c r="AF16" s="89"/>
    </row>
    <row r="17" spans="2:32" ht="63.75" customHeight="1" x14ac:dyDescent="0.25">
      <c r="B17" s="12">
        <v>2</v>
      </c>
      <c r="C17" s="72" t="s">
        <v>222</v>
      </c>
      <c r="D17" s="72"/>
      <c r="E17" s="72"/>
      <c r="F17" s="72"/>
      <c r="G17" s="72"/>
      <c r="H17" s="72"/>
      <c r="I17" s="72"/>
      <c r="J17" s="72"/>
      <c r="K17" s="72"/>
      <c r="L17" s="72" t="s">
        <v>223</v>
      </c>
      <c r="M17" s="72"/>
      <c r="N17" s="72"/>
      <c r="O17" s="72"/>
      <c r="P17" s="72"/>
      <c r="Q17" s="72"/>
      <c r="R17" s="72"/>
      <c r="S17" s="72"/>
      <c r="T17" s="1"/>
      <c r="U17" s="12"/>
      <c r="V17" s="87" t="s">
        <v>257</v>
      </c>
      <c r="W17" s="88"/>
      <c r="X17" s="88"/>
      <c r="Y17" s="88"/>
      <c r="Z17" s="88"/>
      <c r="AA17" s="88"/>
      <c r="AB17" s="88"/>
      <c r="AC17" s="88"/>
      <c r="AD17" s="88"/>
      <c r="AE17" s="88"/>
      <c r="AF17" s="89"/>
    </row>
    <row r="18" spans="2:32" ht="65.25" customHeight="1" x14ac:dyDescent="0.25">
      <c r="B18" s="12">
        <v>3</v>
      </c>
      <c r="C18" s="72" t="s">
        <v>224</v>
      </c>
      <c r="D18" s="72"/>
      <c r="E18" s="72"/>
      <c r="F18" s="72"/>
      <c r="G18" s="72"/>
      <c r="H18" s="72"/>
      <c r="I18" s="72"/>
      <c r="J18" s="72"/>
      <c r="K18" s="72"/>
      <c r="L18" s="72" t="s">
        <v>225</v>
      </c>
      <c r="M18" s="72"/>
      <c r="N18" s="72"/>
      <c r="O18" s="72"/>
      <c r="P18" s="72"/>
      <c r="Q18" s="72"/>
      <c r="R18" s="72"/>
      <c r="S18" s="72"/>
      <c r="T18" s="1"/>
      <c r="U18" s="12"/>
      <c r="V18" s="87" t="s">
        <v>257</v>
      </c>
      <c r="W18" s="88"/>
      <c r="X18" s="88"/>
      <c r="Y18" s="88"/>
      <c r="Z18" s="88"/>
      <c r="AA18" s="88"/>
      <c r="AB18" s="88"/>
      <c r="AC18" s="88"/>
      <c r="AD18" s="88"/>
      <c r="AE18" s="88"/>
      <c r="AF18" s="89"/>
    </row>
    <row r="19" spans="2:32" ht="74.25" customHeight="1" x14ac:dyDescent="0.25">
      <c r="B19" s="12">
        <v>4</v>
      </c>
      <c r="C19" s="72" t="s">
        <v>226</v>
      </c>
      <c r="D19" s="72"/>
      <c r="E19" s="72"/>
      <c r="F19" s="72"/>
      <c r="G19" s="72"/>
      <c r="H19" s="72"/>
      <c r="I19" s="72"/>
      <c r="J19" s="72"/>
      <c r="K19" s="72"/>
      <c r="L19" s="72" t="s">
        <v>227</v>
      </c>
      <c r="M19" s="72"/>
      <c r="N19" s="72"/>
      <c r="O19" s="72"/>
      <c r="P19" s="72"/>
      <c r="Q19" s="72"/>
      <c r="R19" s="72"/>
      <c r="S19" s="72"/>
      <c r="T19" s="1"/>
      <c r="U19" s="12"/>
      <c r="V19" s="87" t="s">
        <v>257</v>
      </c>
      <c r="W19" s="88"/>
      <c r="X19" s="88"/>
      <c r="Y19" s="88"/>
      <c r="Z19" s="88"/>
      <c r="AA19" s="88"/>
      <c r="AB19" s="88"/>
      <c r="AC19" s="88"/>
      <c r="AD19" s="88"/>
      <c r="AE19" s="88"/>
      <c r="AF19" s="89"/>
    </row>
    <row r="20" spans="2:32" ht="105.75" customHeight="1" x14ac:dyDescent="0.25">
      <c r="B20" s="12">
        <v>5</v>
      </c>
      <c r="C20" s="72" t="s">
        <v>228</v>
      </c>
      <c r="D20" s="72"/>
      <c r="E20" s="72"/>
      <c r="F20" s="72"/>
      <c r="G20" s="72"/>
      <c r="H20" s="72"/>
      <c r="I20" s="72"/>
      <c r="J20" s="72"/>
      <c r="K20" s="72"/>
      <c r="L20" s="72" t="s">
        <v>229</v>
      </c>
      <c r="M20" s="72"/>
      <c r="N20" s="72"/>
      <c r="O20" s="72"/>
      <c r="P20" s="72"/>
      <c r="Q20" s="72"/>
      <c r="R20" s="72"/>
      <c r="S20" s="72"/>
      <c r="T20" s="1"/>
      <c r="U20" s="12"/>
      <c r="V20" s="87" t="s">
        <v>257</v>
      </c>
      <c r="W20" s="88"/>
      <c r="X20" s="88"/>
      <c r="Y20" s="88"/>
      <c r="Z20" s="88"/>
      <c r="AA20" s="88"/>
      <c r="AB20" s="88"/>
      <c r="AC20" s="88"/>
      <c r="AD20" s="88"/>
      <c r="AE20" s="88"/>
      <c r="AF20" s="89"/>
    </row>
    <row r="21" spans="2:32" ht="48" customHeight="1" x14ac:dyDescent="0.25">
      <c r="B21" s="12">
        <v>6</v>
      </c>
      <c r="C21" s="72" t="s">
        <v>230</v>
      </c>
      <c r="D21" s="72"/>
      <c r="E21" s="72"/>
      <c r="F21" s="72"/>
      <c r="G21" s="72"/>
      <c r="H21" s="72"/>
      <c r="I21" s="72"/>
      <c r="J21" s="72"/>
      <c r="K21" s="72"/>
      <c r="L21" s="72" t="s">
        <v>231</v>
      </c>
      <c r="M21" s="72"/>
      <c r="N21" s="72"/>
      <c r="O21" s="72"/>
      <c r="P21" s="72"/>
      <c r="Q21" s="72"/>
      <c r="R21" s="72"/>
      <c r="S21" s="72"/>
      <c r="T21" s="1"/>
      <c r="U21" s="12"/>
      <c r="V21" s="87" t="s">
        <v>257</v>
      </c>
      <c r="W21" s="88"/>
      <c r="X21" s="88"/>
      <c r="Y21" s="88"/>
      <c r="Z21" s="88"/>
      <c r="AA21" s="88"/>
      <c r="AB21" s="88"/>
      <c r="AC21" s="88"/>
      <c r="AD21" s="88"/>
      <c r="AE21" s="88"/>
      <c r="AF21" s="89"/>
    </row>
    <row r="22" spans="2:32" ht="63" customHeight="1" x14ac:dyDescent="0.25">
      <c r="B22" s="12">
        <v>7</v>
      </c>
      <c r="C22" s="72" t="s">
        <v>232</v>
      </c>
      <c r="D22" s="72"/>
      <c r="E22" s="72"/>
      <c r="F22" s="72"/>
      <c r="G22" s="72"/>
      <c r="H22" s="72"/>
      <c r="I22" s="72"/>
      <c r="J22" s="72"/>
      <c r="K22" s="72"/>
      <c r="L22" s="72" t="s">
        <v>233</v>
      </c>
      <c r="M22" s="72"/>
      <c r="N22" s="72"/>
      <c r="O22" s="72"/>
      <c r="P22" s="72"/>
      <c r="Q22" s="72"/>
      <c r="R22" s="72"/>
      <c r="S22" s="72"/>
      <c r="T22" s="1"/>
      <c r="U22" s="12"/>
      <c r="V22" s="87" t="s">
        <v>257</v>
      </c>
      <c r="W22" s="88"/>
      <c r="X22" s="88"/>
      <c r="Y22" s="88"/>
      <c r="Z22" s="88"/>
      <c r="AA22" s="88"/>
      <c r="AB22" s="88"/>
      <c r="AC22" s="88"/>
      <c r="AD22" s="88"/>
      <c r="AE22" s="88"/>
      <c r="AF22" s="89"/>
    </row>
    <row r="23" spans="2:32" ht="86.25" customHeight="1" x14ac:dyDescent="0.25">
      <c r="B23" s="12">
        <v>8</v>
      </c>
      <c r="C23" s="72" t="s">
        <v>234</v>
      </c>
      <c r="D23" s="72"/>
      <c r="E23" s="72"/>
      <c r="F23" s="72"/>
      <c r="G23" s="72"/>
      <c r="H23" s="72"/>
      <c r="I23" s="72"/>
      <c r="J23" s="72"/>
      <c r="K23" s="72"/>
      <c r="L23" s="72" t="s">
        <v>235</v>
      </c>
      <c r="M23" s="72"/>
      <c r="N23" s="72"/>
      <c r="O23" s="72"/>
      <c r="P23" s="72"/>
      <c r="Q23" s="72"/>
      <c r="R23" s="72"/>
      <c r="S23" s="72"/>
      <c r="T23" s="1"/>
      <c r="U23" s="12"/>
      <c r="V23" s="87" t="s">
        <v>257</v>
      </c>
      <c r="W23" s="88"/>
      <c r="X23" s="88"/>
      <c r="Y23" s="88"/>
      <c r="Z23" s="88"/>
      <c r="AA23" s="88"/>
      <c r="AB23" s="88"/>
      <c r="AC23" s="88"/>
      <c r="AD23" s="88"/>
      <c r="AE23" s="88"/>
      <c r="AF23" s="89"/>
    </row>
    <row r="24" spans="2:32" ht="42" customHeight="1" x14ac:dyDescent="0.25">
      <c r="B24" s="12">
        <v>9</v>
      </c>
      <c r="C24" s="72" t="s">
        <v>236</v>
      </c>
      <c r="D24" s="72"/>
      <c r="E24" s="72"/>
      <c r="F24" s="72"/>
      <c r="G24" s="72"/>
      <c r="H24" s="72"/>
      <c r="I24" s="72"/>
      <c r="J24" s="72"/>
      <c r="K24" s="72"/>
      <c r="L24" s="72" t="s">
        <v>237</v>
      </c>
      <c r="M24" s="72"/>
      <c r="N24" s="72"/>
      <c r="O24" s="72"/>
      <c r="P24" s="72"/>
      <c r="Q24" s="72"/>
      <c r="R24" s="72"/>
      <c r="S24" s="72"/>
      <c r="T24" s="1"/>
      <c r="U24" s="12"/>
      <c r="V24" s="87" t="s">
        <v>257</v>
      </c>
      <c r="W24" s="88"/>
      <c r="X24" s="88"/>
      <c r="Y24" s="88"/>
      <c r="Z24" s="88"/>
      <c r="AA24" s="88"/>
      <c r="AB24" s="88"/>
      <c r="AC24" s="88"/>
      <c r="AD24" s="88"/>
      <c r="AE24" s="88"/>
      <c r="AF24" s="89"/>
    </row>
    <row r="25" spans="2:32" ht="114.75" customHeight="1" x14ac:dyDescent="0.25">
      <c r="B25" s="12">
        <v>10</v>
      </c>
      <c r="C25" s="72" t="s">
        <v>238</v>
      </c>
      <c r="D25" s="72"/>
      <c r="E25" s="72"/>
      <c r="F25" s="72"/>
      <c r="G25" s="72"/>
      <c r="H25" s="72"/>
      <c r="I25" s="72"/>
      <c r="J25" s="72"/>
      <c r="K25" s="72"/>
      <c r="L25" s="72" t="s">
        <v>239</v>
      </c>
      <c r="M25" s="72"/>
      <c r="N25" s="72"/>
      <c r="O25" s="72"/>
      <c r="P25" s="72"/>
      <c r="Q25" s="72"/>
      <c r="R25" s="72"/>
      <c r="S25" s="72"/>
      <c r="T25" s="1"/>
      <c r="U25" s="12"/>
      <c r="V25" s="87" t="s">
        <v>257</v>
      </c>
      <c r="W25" s="88"/>
      <c r="X25" s="88"/>
      <c r="Y25" s="88"/>
      <c r="Z25" s="88"/>
      <c r="AA25" s="88"/>
      <c r="AB25" s="88"/>
      <c r="AC25" s="88"/>
      <c r="AD25" s="88"/>
      <c r="AE25" s="88"/>
      <c r="AF25" s="89"/>
    </row>
    <row r="26" spans="2:32" ht="42" customHeight="1" x14ac:dyDescent="0.25">
      <c r="B26" s="12"/>
      <c r="C26" s="72"/>
      <c r="D26" s="72"/>
      <c r="E26" s="72"/>
      <c r="F26" s="72"/>
      <c r="G26" s="72"/>
      <c r="H26" s="72"/>
      <c r="I26" s="72"/>
      <c r="J26" s="72"/>
      <c r="K26" s="72"/>
      <c r="L26" s="87"/>
      <c r="M26" s="88"/>
      <c r="N26" s="88"/>
      <c r="O26" s="88"/>
      <c r="P26" s="88"/>
      <c r="Q26" s="88"/>
      <c r="R26" s="88"/>
      <c r="S26" s="89"/>
      <c r="T26" s="1"/>
      <c r="U26" s="12"/>
      <c r="V26" s="73"/>
      <c r="W26" s="74"/>
      <c r="X26" s="74"/>
      <c r="Y26" s="74"/>
      <c r="Z26" s="74"/>
      <c r="AA26" s="74"/>
      <c r="AB26" s="74"/>
      <c r="AC26" s="74"/>
      <c r="AD26" s="74"/>
      <c r="AE26" s="74"/>
      <c r="AF26" s="75"/>
    </row>
    <row r="27" spans="2:32" ht="42" customHeight="1" x14ac:dyDescent="0.25">
      <c r="B27" s="12"/>
      <c r="C27" s="72"/>
      <c r="D27" s="72"/>
      <c r="E27" s="72"/>
      <c r="F27" s="72"/>
      <c r="G27" s="72"/>
      <c r="H27" s="72"/>
      <c r="I27" s="72"/>
      <c r="J27" s="72"/>
      <c r="K27" s="72"/>
      <c r="L27" s="87"/>
      <c r="M27" s="88"/>
      <c r="N27" s="88"/>
      <c r="O27" s="88"/>
      <c r="P27" s="88"/>
      <c r="Q27" s="88"/>
      <c r="R27" s="88"/>
      <c r="S27" s="89"/>
      <c r="T27" s="1"/>
      <c r="U27" s="12"/>
      <c r="V27" s="73"/>
      <c r="W27" s="74"/>
      <c r="X27" s="74"/>
      <c r="Y27" s="74"/>
      <c r="Z27" s="74"/>
      <c r="AA27" s="74"/>
      <c r="AB27" s="74"/>
      <c r="AC27" s="74"/>
      <c r="AD27" s="74"/>
      <c r="AE27" s="74"/>
      <c r="AF27" s="75"/>
    </row>
    <row r="28" spans="2:32" ht="42" customHeight="1" x14ac:dyDescent="0.25">
      <c r="B28" s="12"/>
      <c r="C28" s="72"/>
      <c r="D28" s="72"/>
      <c r="E28" s="72"/>
      <c r="F28" s="72"/>
      <c r="G28" s="72"/>
      <c r="H28" s="72"/>
      <c r="I28" s="72"/>
      <c r="J28" s="72"/>
      <c r="K28" s="72"/>
      <c r="L28" s="87"/>
      <c r="M28" s="88"/>
      <c r="N28" s="88"/>
      <c r="O28" s="88"/>
      <c r="P28" s="88"/>
      <c r="Q28" s="88"/>
      <c r="R28" s="88"/>
      <c r="S28" s="89"/>
      <c r="T28" s="1"/>
      <c r="U28" s="12"/>
      <c r="V28" s="73"/>
      <c r="W28" s="74"/>
      <c r="X28" s="74"/>
      <c r="Y28" s="74"/>
      <c r="Z28" s="74"/>
      <c r="AA28" s="74"/>
      <c r="AB28" s="74"/>
      <c r="AC28" s="74"/>
      <c r="AD28" s="74"/>
      <c r="AE28" s="74"/>
      <c r="AF28" s="75"/>
    </row>
    <row r="29" spans="2:32" ht="42" customHeight="1" x14ac:dyDescent="0.25">
      <c r="B29" s="12"/>
      <c r="C29" s="72"/>
      <c r="D29" s="72"/>
      <c r="E29" s="72"/>
      <c r="F29" s="72"/>
      <c r="G29" s="72"/>
      <c r="H29" s="72"/>
      <c r="I29" s="72"/>
      <c r="J29" s="72"/>
      <c r="K29" s="72"/>
      <c r="L29" s="72"/>
      <c r="M29" s="72"/>
      <c r="N29" s="72"/>
      <c r="O29" s="72"/>
      <c r="P29" s="72"/>
      <c r="Q29" s="72"/>
      <c r="R29" s="72"/>
      <c r="S29" s="72"/>
      <c r="T29" s="1"/>
      <c r="U29" s="12"/>
      <c r="V29" s="73"/>
      <c r="W29" s="74"/>
      <c r="X29" s="74"/>
      <c r="Y29" s="74"/>
      <c r="Z29" s="74"/>
      <c r="AA29" s="74"/>
      <c r="AB29" s="74"/>
      <c r="AC29" s="74"/>
      <c r="AD29" s="74"/>
      <c r="AE29" s="74"/>
      <c r="AF29" s="75"/>
    </row>
    <row r="30" spans="2:32" ht="42" customHeight="1" x14ac:dyDescent="0.25">
      <c r="B30" s="12"/>
      <c r="C30" s="72"/>
      <c r="D30" s="72"/>
      <c r="E30" s="72"/>
      <c r="F30" s="72"/>
      <c r="G30" s="72"/>
      <c r="H30" s="72"/>
      <c r="I30" s="72"/>
      <c r="J30" s="72"/>
      <c r="K30" s="72"/>
      <c r="L30" s="72"/>
      <c r="M30" s="72"/>
      <c r="N30" s="72"/>
      <c r="O30" s="72"/>
      <c r="P30" s="72"/>
      <c r="Q30" s="72"/>
      <c r="R30" s="72"/>
      <c r="S30" s="72"/>
      <c r="T30" s="1"/>
      <c r="U30" s="12"/>
      <c r="V30" s="73"/>
      <c r="W30" s="74"/>
      <c r="X30" s="74"/>
      <c r="Y30" s="74"/>
      <c r="Z30" s="74"/>
      <c r="AA30" s="74"/>
      <c r="AB30" s="74"/>
      <c r="AC30" s="74"/>
      <c r="AD30" s="74"/>
      <c r="AE30" s="74"/>
      <c r="AF30" s="75"/>
    </row>
    <row r="31" spans="2:32" ht="42" customHeight="1" x14ac:dyDescent="0.25">
      <c r="B31" s="12"/>
      <c r="C31" s="72"/>
      <c r="D31" s="72"/>
      <c r="E31" s="72"/>
      <c r="F31" s="72"/>
      <c r="G31" s="72"/>
      <c r="H31" s="72"/>
      <c r="I31" s="72"/>
      <c r="J31" s="72"/>
      <c r="K31" s="72"/>
      <c r="L31" s="72"/>
      <c r="M31" s="72"/>
      <c r="N31" s="72"/>
      <c r="O31" s="72"/>
      <c r="P31" s="72"/>
      <c r="Q31" s="72"/>
      <c r="R31" s="72"/>
      <c r="S31" s="72"/>
      <c r="T31" s="1"/>
      <c r="U31" s="12"/>
      <c r="V31" s="73"/>
      <c r="W31" s="74"/>
      <c r="X31" s="74"/>
      <c r="Y31" s="74"/>
      <c r="Z31" s="74"/>
      <c r="AA31" s="74"/>
      <c r="AB31" s="74"/>
      <c r="AC31" s="74"/>
      <c r="AD31" s="74"/>
      <c r="AE31" s="74"/>
      <c r="AF31" s="75"/>
    </row>
    <row r="32" spans="2:32" ht="42" customHeight="1" x14ac:dyDescent="0.25">
      <c r="B32" s="12"/>
      <c r="C32" s="72"/>
      <c r="D32" s="72"/>
      <c r="E32" s="72"/>
      <c r="F32" s="72"/>
      <c r="G32" s="72"/>
      <c r="H32" s="72"/>
      <c r="I32" s="72"/>
      <c r="J32" s="72"/>
      <c r="K32" s="72"/>
      <c r="L32" s="72"/>
      <c r="M32" s="72"/>
      <c r="N32" s="72"/>
      <c r="O32" s="72"/>
      <c r="P32" s="72"/>
      <c r="Q32" s="72"/>
      <c r="R32" s="72"/>
      <c r="S32" s="72"/>
      <c r="T32" s="1"/>
      <c r="U32" s="12"/>
      <c r="V32" s="73"/>
      <c r="W32" s="74"/>
      <c r="X32" s="74"/>
      <c r="Y32" s="74"/>
      <c r="Z32" s="74"/>
      <c r="AA32" s="74"/>
      <c r="AB32" s="74"/>
      <c r="AC32" s="74"/>
      <c r="AD32" s="74"/>
      <c r="AE32" s="74"/>
      <c r="AF32" s="75"/>
    </row>
    <row r="33" spans="2:32" ht="42" customHeight="1" x14ac:dyDescent="0.25">
      <c r="B33" s="12"/>
      <c r="C33" s="72"/>
      <c r="D33" s="72"/>
      <c r="E33" s="72"/>
      <c r="F33" s="72"/>
      <c r="G33" s="72"/>
      <c r="H33" s="72"/>
      <c r="I33" s="72"/>
      <c r="J33" s="72"/>
      <c r="K33" s="72"/>
      <c r="L33" s="72"/>
      <c r="M33" s="72"/>
      <c r="N33" s="72"/>
      <c r="O33" s="72"/>
      <c r="P33" s="72"/>
      <c r="Q33" s="72"/>
      <c r="R33" s="72"/>
      <c r="S33" s="72"/>
      <c r="T33" s="1"/>
      <c r="U33" s="12"/>
      <c r="V33" s="73"/>
      <c r="W33" s="74"/>
      <c r="X33" s="74"/>
      <c r="Y33" s="74"/>
      <c r="Z33" s="74"/>
      <c r="AA33" s="74"/>
      <c r="AB33" s="74"/>
      <c r="AC33" s="74"/>
      <c r="AD33" s="74"/>
      <c r="AE33" s="74"/>
      <c r="AF33" s="75"/>
    </row>
    <row r="34" spans="2:32" ht="42" customHeight="1" x14ac:dyDescent="0.25">
      <c r="B34" s="12"/>
      <c r="C34" s="72"/>
      <c r="D34" s="72"/>
      <c r="E34" s="72"/>
      <c r="F34" s="72"/>
      <c r="G34" s="72"/>
      <c r="H34" s="72"/>
      <c r="I34" s="72"/>
      <c r="J34" s="72"/>
      <c r="K34" s="72"/>
      <c r="L34" s="72"/>
      <c r="M34" s="72"/>
      <c r="N34" s="72"/>
      <c r="O34" s="72"/>
      <c r="P34" s="72"/>
      <c r="Q34" s="72"/>
      <c r="R34" s="72"/>
      <c r="S34" s="72"/>
      <c r="T34" s="1"/>
      <c r="U34" s="12"/>
      <c r="V34" s="73"/>
      <c r="W34" s="74"/>
      <c r="X34" s="74"/>
      <c r="Y34" s="74"/>
      <c r="Z34" s="74"/>
      <c r="AA34" s="74"/>
      <c r="AB34" s="74"/>
      <c r="AC34" s="74"/>
      <c r="AD34" s="74"/>
      <c r="AE34" s="74"/>
      <c r="AF34" s="75"/>
    </row>
    <row r="35" spans="2:32" ht="42" customHeight="1" x14ac:dyDescent="0.25">
      <c r="B35" s="12"/>
      <c r="C35" s="72"/>
      <c r="D35" s="72"/>
      <c r="E35" s="72"/>
      <c r="F35" s="72"/>
      <c r="G35" s="72"/>
      <c r="H35" s="72"/>
      <c r="I35" s="72"/>
      <c r="J35" s="72"/>
      <c r="K35" s="72"/>
      <c r="L35" s="72"/>
      <c r="M35" s="72"/>
      <c r="N35" s="72"/>
      <c r="O35" s="72"/>
      <c r="P35" s="72"/>
      <c r="Q35" s="72"/>
      <c r="R35" s="72"/>
      <c r="S35" s="72"/>
      <c r="T35" s="1"/>
      <c r="U35" s="12"/>
      <c r="V35" s="73"/>
      <c r="W35" s="74"/>
      <c r="X35" s="74"/>
      <c r="Y35" s="74"/>
      <c r="Z35" s="74"/>
      <c r="AA35" s="74"/>
      <c r="AB35" s="74"/>
      <c r="AC35" s="74"/>
      <c r="AD35" s="74"/>
      <c r="AE35" s="74"/>
      <c r="AF35" s="75"/>
    </row>
    <row r="36" spans="2:32" ht="42" customHeight="1" x14ac:dyDescent="0.25">
      <c r="B36" s="12"/>
      <c r="C36" s="72"/>
      <c r="D36" s="72"/>
      <c r="E36" s="72"/>
      <c r="F36" s="72"/>
      <c r="G36" s="72"/>
      <c r="H36" s="72"/>
      <c r="I36" s="72"/>
      <c r="J36" s="72"/>
      <c r="K36" s="72"/>
      <c r="L36" s="72"/>
      <c r="M36" s="72"/>
      <c r="N36" s="72"/>
      <c r="O36" s="72"/>
      <c r="P36" s="72"/>
      <c r="Q36" s="72"/>
      <c r="R36" s="72"/>
      <c r="S36" s="72"/>
      <c r="T36" s="1"/>
      <c r="U36" s="12"/>
      <c r="V36" s="73"/>
      <c r="W36" s="74"/>
      <c r="X36" s="74"/>
      <c r="Y36" s="74"/>
      <c r="Z36" s="74"/>
      <c r="AA36" s="74"/>
      <c r="AB36" s="74"/>
      <c r="AC36" s="74"/>
      <c r="AD36" s="74"/>
      <c r="AE36" s="74"/>
      <c r="AF36" s="75"/>
    </row>
    <row r="37" spans="2:32" ht="3.6" customHeight="1" x14ac:dyDescent="0.25"/>
    <row r="38" spans="2:32" ht="15" customHeight="1" x14ac:dyDescent="0.25">
      <c r="B38" s="76" t="s">
        <v>90</v>
      </c>
      <c r="C38" s="77"/>
      <c r="D38" s="77"/>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8"/>
    </row>
    <row r="39" spans="2:32" ht="135" customHeight="1" x14ac:dyDescent="0.25">
      <c r="B39" s="79" t="s">
        <v>253</v>
      </c>
      <c r="C39" s="80"/>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0"/>
      <c r="AE39" s="80"/>
      <c r="AF39" s="81"/>
    </row>
    <row r="40" spans="2:32" ht="3.6" customHeight="1" x14ac:dyDescent="0.25">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2:32" x14ac:dyDescent="0.25">
      <c r="B41" s="82" t="s">
        <v>91</v>
      </c>
      <c r="C41" s="82"/>
      <c r="D41" s="82"/>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row>
    <row r="42" spans="2:32" ht="6" customHeight="1" x14ac:dyDescent="0.3">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row>
    <row r="43" spans="2:32" ht="16.5" x14ac:dyDescent="0.3">
      <c r="B43" s="83" t="s">
        <v>92</v>
      </c>
      <c r="C43" s="83"/>
      <c r="D43" s="83"/>
      <c r="E43" s="83"/>
      <c r="F43" s="83"/>
      <c r="G43" s="83"/>
      <c r="H43" s="83"/>
      <c r="I43" s="83"/>
      <c r="J43" s="83"/>
      <c r="K43" s="83"/>
      <c r="L43" s="83"/>
      <c r="M43" s="83"/>
      <c r="N43" s="83"/>
      <c r="O43" s="83"/>
      <c r="P43" s="83"/>
      <c r="Q43" s="83"/>
      <c r="R43" s="83" t="s">
        <v>93</v>
      </c>
      <c r="S43" s="83"/>
      <c r="T43" s="83"/>
      <c r="U43" s="83"/>
      <c r="V43" s="83"/>
      <c r="W43" s="83"/>
      <c r="X43" s="83"/>
      <c r="Y43" s="83"/>
      <c r="Z43" s="83"/>
      <c r="AA43" s="83"/>
      <c r="AB43" s="83"/>
      <c r="AC43" s="83"/>
      <c r="AD43" s="83"/>
      <c r="AE43" s="83"/>
      <c r="AF43" s="83"/>
    </row>
    <row r="44" spans="2:32" ht="72" customHeight="1" x14ac:dyDescent="0.3">
      <c r="B44" s="84"/>
      <c r="C44" s="85"/>
      <c r="D44" s="85"/>
      <c r="E44" s="85"/>
      <c r="F44" s="85"/>
      <c r="G44" s="85"/>
      <c r="H44" s="85"/>
      <c r="I44" s="85"/>
      <c r="J44" s="85"/>
      <c r="K44" s="85"/>
      <c r="L44" s="85"/>
      <c r="M44" s="85"/>
      <c r="N44" s="85"/>
      <c r="O44" s="85"/>
      <c r="P44" s="86"/>
      <c r="Q44" s="11"/>
      <c r="R44" s="84"/>
      <c r="S44" s="85"/>
      <c r="T44" s="85"/>
      <c r="U44" s="85"/>
      <c r="V44" s="85"/>
      <c r="W44" s="85"/>
      <c r="X44" s="85"/>
      <c r="Y44" s="85"/>
      <c r="Z44" s="85"/>
      <c r="AA44" s="85"/>
      <c r="AB44" s="85"/>
      <c r="AC44" s="85"/>
      <c r="AD44" s="85"/>
      <c r="AE44" s="85"/>
      <c r="AF44" s="86"/>
    </row>
    <row r="45" spans="2:32" x14ac:dyDescent="0.25">
      <c r="B45" s="69" t="s">
        <v>7</v>
      </c>
      <c r="C45" s="69"/>
      <c r="D45" s="69" t="s">
        <v>8</v>
      </c>
      <c r="E45" s="69"/>
      <c r="F45" s="69"/>
      <c r="G45" s="69"/>
      <c r="H45" s="69" t="s">
        <v>22</v>
      </c>
      <c r="I45" s="69"/>
      <c r="J45" s="69"/>
      <c r="R45" s="69" t="s">
        <v>7</v>
      </c>
      <c r="S45" s="69"/>
      <c r="T45" s="69" t="s">
        <v>8</v>
      </c>
      <c r="U45" s="69"/>
      <c r="V45" s="69"/>
      <c r="W45" s="69"/>
      <c r="X45" s="69" t="s">
        <v>22</v>
      </c>
      <c r="Y45" s="69"/>
      <c r="Z45" s="69"/>
    </row>
    <row r="46" spans="2:32" x14ac:dyDescent="0.25">
      <c r="B46" s="70">
        <f>R46</f>
        <v>28</v>
      </c>
      <c r="C46" s="70"/>
      <c r="D46" s="70" t="str">
        <f>T46</f>
        <v>Febrero</v>
      </c>
      <c r="E46" s="70"/>
      <c r="F46" s="70"/>
      <c r="G46" s="70"/>
      <c r="H46" s="70">
        <f>X46</f>
        <v>2025</v>
      </c>
      <c r="I46" s="70"/>
      <c r="J46" s="70"/>
      <c r="R46" s="71">
        <v>28</v>
      </c>
      <c r="S46" s="71"/>
      <c r="T46" s="71" t="s">
        <v>11</v>
      </c>
      <c r="U46" s="71"/>
      <c r="V46" s="71"/>
      <c r="W46" s="71"/>
      <c r="X46" s="71">
        <v>2025</v>
      </c>
      <c r="Y46" s="71"/>
      <c r="Z46" s="71"/>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133" zoomScaleNormal="100" zoomScaleSheetLayoutView="100" workbookViewId="0">
      <selection activeCell="B9" sqref="B9:AM9"/>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302"/>
      <c r="C2" s="303"/>
      <c r="D2" s="303"/>
      <c r="E2" s="303"/>
      <c r="F2" s="304"/>
      <c r="G2" s="311" t="s">
        <v>0</v>
      </c>
      <c r="H2" s="312"/>
      <c r="I2" s="312"/>
      <c r="J2" s="312"/>
      <c r="K2" s="312"/>
      <c r="L2" s="312"/>
      <c r="M2" s="312"/>
      <c r="N2" s="312"/>
      <c r="O2" s="312"/>
      <c r="P2" s="312"/>
      <c r="Q2" s="312"/>
      <c r="R2" s="312"/>
      <c r="S2" s="312"/>
      <c r="T2" s="312"/>
      <c r="U2" s="312"/>
      <c r="V2" s="312"/>
      <c r="W2" s="312"/>
      <c r="X2" s="312"/>
      <c r="Y2" s="312"/>
      <c r="Z2" s="312"/>
      <c r="AA2" s="312"/>
      <c r="AB2" s="312"/>
      <c r="AC2" s="312"/>
      <c r="AD2" s="312"/>
      <c r="AE2" s="312"/>
      <c r="AF2" s="312"/>
      <c r="AG2" s="312"/>
      <c r="AH2" s="312"/>
      <c r="AI2" s="312"/>
      <c r="AJ2" s="312"/>
      <c r="AK2" s="312"/>
      <c r="AL2" s="312"/>
      <c r="AM2" s="313"/>
      <c r="AN2" s="23"/>
    </row>
    <row r="3" spans="1:40" ht="11.25" customHeight="1" x14ac:dyDescent="0.25">
      <c r="A3" s="23"/>
      <c r="B3" s="305"/>
      <c r="C3" s="306"/>
      <c r="D3" s="306"/>
      <c r="E3" s="306"/>
      <c r="F3" s="307"/>
      <c r="G3" s="311"/>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K3" s="312"/>
      <c r="AL3" s="312"/>
      <c r="AM3" s="313"/>
      <c r="AN3" s="23"/>
    </row>
    <row r="4" spans="1:40" ht="11.25" customHeight="1" x14ac:dyDescent="0.25">
      <c r="A4" s="23"/>
      <c r="B4" s="305"/>
      <c r="C4" s="306"/>
      <c r="D4" s="306"/>
      <c r="E4" s="306"/>
      <c r="F4" s="307"/>
      <c r="G4" s="311"/>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3"/>
      <c r="AN4" s="23"/>
    </row>
    <row r="5" spans="1:40" ht="11.25" customHeight="1" x14ac:dyDescent="0.25">
      <c r="A5" s="23"/>
      <c r="B5" s="305"/>
      <c r="C5" s="306"/>
      <c r="D5" s="306"/>
      <c r="E5" s="306"/>
      <c r="F5" s="307"/>
      <c r="G5" s="314" t="s">
        <v>171</v>
      </c>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6"/>
      <c r="AN5" s="23"/>
    </row>
    <row r="6" spans="1:40" ht="15" customHeight="1" x14ac:dyDescent="0.25">
      <c r="A6" s="23"/>
      <c r="B6" s="305"/>
      <c r="C6" s="306"/>
      <c r="D6" s="306"/>
      <c r="E6" s="306"/>
      <c r="F6" s="307"/>
      <c r="G6" s="314"/>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15"/>
      <c r="AI6" s="315"/>
      <c r="AJ6" s="315"/>
      <c r="AK6" s="315"/>
      <c r="AL6" s="315"/>
      <c r="AM6" s="316"/>
      <c r="AN6" s="23"/>
    </row>
    <row r="7" spans="1:40" ht="15" customHeight="1" x14ac:dyDescent="0.25">
      <c r="A7" s="23"/>
      <c r="B7" s="308"/>
      <c r="C7" s="309"/>
      <c r="D7" s="309"/>
      <c r="E7" s="309"/>
      <c r="F7" s="310"/>
      <c r="G7" s="314"/>
      <c r="H7" s="315"/>
      <c r="I7" s="315"/>
      <c r="J7" s="315"/>
      <c r="K7" s="315"/>
      <c r="L7" s="315"/>
      <c r="M7" s="315"/>
      <c r="N7" s="315"/>
      <c r="O7" s="315"/>
      <c r="P7" s="315"/>
      <c r="Q7" s="315"/>
      <c r="R7" s="315"/>
      <c r="S7" s="315"/>
      <c r="T7" s="315"/>
      <c r="U7" s="315"/>
      <c r="V7" s="315"/>
      <c r="W7" s="315"/>
      <c r="X7" s="315"/>
      <c r="Y7" s="315"/>
      <c r="Z7" s="315"/>
      <c r="AA7" s="315"/>
      <c r="AB7" s="315"/>
      <c r="AC7" s="315"/>
      <c r="AD7" s="315"/>
      <c r="AE7" s="315"/>
      <c r="AF7" s="315"/>
      <c r="AG7" s="315"/>
      <c r="AH7" s="315"/>
      <c r="AI7" s="315"/>
      <c r="AJ7" s="315"/>
      <c r="AK7" s="315"/>
      <c r="AL7" s="315"/>
      <c r="AM7" s="316"/>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17" t="s">
        <v>189</v>
      </c>
      <c r="C9" s="318"/>
      <c r="D9" s="318"/>
      <c r="E9" s="318"/>
      <c r="F9" s="318"/>
      <c r="G9" s="318"/>
      <c r="H9" s="318"/>
      <c r="I9" s="318"/>
      <c r="J9" s="318"/>
      <c r="K9" s="318"/>
      <c r="L9" s="318"/>
      <c r="M9" s="318"/>
      <c r="N9" s="318"/>
      <c r="O9" s="318"/>
      <c r="P9" s="318"/>
      <c r="Q9" s="318"/>
      <c r="R9" s="318"/>
      <c r="S9" s="318"/>
      <c r="T9" s="318"/>
      <c r="U9" s="318"/>
      <c r="V9" s="318"/>
      <c r="W9" s="318"/>
      <c r="X9" s="318"/>
      <c r="Y9" s="318"/>
      <c r="Z9" s="318"/>
      <c r="AA9" s="318"/>
      <c r="AB9" s="318"/>
      <c r="AC9" s="318"/>
      <c r="AD9" s="318"/>
      <c r="AE9" s="318"/>
      <c r="AF9" s="318"/>
      <c r="AG9" s="318"/>
      <c r="AH9" s="318"/>
      <c r="AI9" s="318"/>
      <c r="AJ9" s="318"/>
      <c r="AK9" s="318"/>
      <c r="AL9" s="318"/>
      <c r="AM9" s="319"/>
      <c r="AN9" s="23"/>
    </row>
    <row r="10" spans="1:40" ht="59.25" customHeight="1" x14ac:dyDescent="0.25">
      <c r="A10" s="23"/>
      <c r="B10" s="320"/>
      <c r="C10" s="321"/>
      <c r="D10" s="321"/>
      <c r="E10" s="321"/>
      <c r="F10" s="321"/>
      <c r="G10" s="321"/>
      <c r="H10" s="321"/>
      <c r="I10" s="321"/>
      <c r="J10" s="321"/>
      <c r="K10" s="321"/>
      <c r="L10" s="321"/>
      <c r="M10" s="321"/>
      <c r="N10" s="321"/>
      <c r="O10" s="321"/>
      <c r="P10" s="321"/>
      <c r="Q10" s="321"/>
      <c r="R10" s="321"/>
      <c r="S10" s="321"/>
      <c r="T10" s="321"/>
      <c r="U10" s="321"/>
      <c r="V10" s="321"/>
      <c r="W10" s="321"/>
      <c r="X10" s="321"/>
      <c r="Y10" s="321"/>
      <c r="Z10" s="321"/>
      <c r="AA10" s="321"/>
      <c r="AB10" s="321"/>
      <c r="AC10" s="321"/>
      <c r="AD10" s="321"/>
      <c r="AE10" s="321"/>
      <c r="AF10" s="321"/>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300"/>
      <c r="C213" s="301"/>
      <c r="D213" s="301"/>
      <c r="E213" s="301"/>
      <c r="F213" s="301"/>
      <c r="G213" s="301"/>
      <c r="H213" s="301"/>
      <c r="I213" s="301"/>
      <c r="J213" s="301"/>
      <c r="K213" s="301"/>
      <c r="L213" s="301"/>
      <c r="M213" s="301"/>
      <c r="N213" s="301"/>
      <c r="O213" s="301"/>
      <c r="P213" s="301"/>
      <c r="Q213" s="301"/>
      <c r="R213" s="301"/>
      <c r="S213" s="301"/>
      <c r="T213" s="301"/>
      <c r="U213" s="301"/>
      <c r="V213" s="301"/>
      <c r="W213" s="301"/>
      <c r="X213" s="301"/>
      <c r="Y213" s="301"/>
      <c r="Z213" s="301"/>
      <c r="AA213" s="301"/>
      <c r="AB213" s="301"/>
      <c r="AC213" s="301"/>
      <c r="AD213" s="301"/>
      <c r="AE213" s="301"/>
      <c r="AF213" s="301"/>
      <c r="AG213" s="301"/>
      <c r="AH213" s="301"/>
      <c r="AI213" s="301"/>
      <c r="AJ213" s="301"/>
      <c r="AK213" s="301"/>
      <c r="AL213" s="301"/>
      <c r="AM213" s="301"/>
      <c r="AN213" s="23"/>
    </row>
    <row r="214" spans="1:40" ht="16.5" x14ac:dyDescent="0.3">
      <c r="A214" s="23"/>
      <c r="B214" s="325" t="s">
        <v>163</v>
      </c>
      <c r="C214" s="326"/>
      <c r="D214" s="326"/>
      <c r="E214" s="326"/>
      <c r="F214" s="326"/>
      <c r="G214" s="326"/>
      <c r="H214" s="326"/>
      <c r="I214" s="326"/>
      <c r="J214" s="326"/>
      <c r="K214" s="326"/>
      <c r="L214" s="326"/>
      <c r="M214" s="326"/>
      <c r="N214" s="326"/>
      <c r="O214" s="326"/>
      <c r="P214" s="326"/>
      <c r="Q214" s="326"/>
      <c r="R214" s="326"/>
      <c r="S214" s="326"/>
      <c r="T214" s="326"/>
      <c r="U214" s="326"/>
      <c r="V214" s="326"/>
      <c r="W214" s="326"/>
      <c r="X214" s="326"/>
      <c r="Y214" s="326"/>
      <c r="Z214" s="326"/>
      <c r="AA214" s="326"/>
      <c r="AB214" s="326"/>
      <c r="AC214" s="326"/>
      <c r="AD214" s="326"/>
      <c r="AE214" s="326"/>
      <c r="AF214" s="326"/>
      <c r="AG214" s="326"/>
      <c r="AH214" s="326"/>
      <c r="AI214" s="326"/>
      <c r="AJ214" s="326"/>
      <c r="AK214" s="326"/>
      <c r="AL214" s="326"/>
      <c r="AM214" s="327"/>
      <c r="AN214" s="23"/>
    </row>
    <row r="215" spans="1:40" ht="19.5" customHeight="1" x14ac:dyDescent="0.25">
      <c r="A215" s="23"/>
      <c r="B215" s="25" t="s">
        <v>190</v>
      </c>
      <c r="C215" s="328" t="s">
        <v>191</v>
      </c>
      <c r="D215" s="328"/>
      <c r="E215" s="328"/>
      <c r="F215" s="328"/>
      <c r="G215" s="328"/>
      <c r="H215" s="328"/>
      <c r="I215" s="328"/>
      <c r="J215" s="328"/>
      <c r="K215" s="328"/>
      <c r="L215" s="328"/>
      <c r="M215" s="328"/>
      <c r="N215" s="328"/>
      <c r="O215" s="328"/>
      <c r="P215" s="328"/>
      <c r="Q215" s="328"/>
      <c r="R215" s="328"/>
      <c r="S215" s="328"/>
      <c r="T215" s="328"/>
      <c r="U215" s="328"/>
      <c r="V215" s="328"/>
      <c r="W215" s="328"/>
      <c r="X215" s="328"/>
      <c r="Y215" s="328"/>
      <c r="Z215" s="328"/>
      <c r="AA215" s="328"/>
      <c r="AB215" s="328"/>
      <c r="AC215" s="328"/>
      <c r="AD215" s="328"/>
      <c r="AE215" s="328"/>
      <c r="AF215" s="328"/>
      <c r="AG215" s="328"/>
      <c r="AH215" s="328"/>
      <c r="AI215" s="328"/>
      <c r="AJ215" s="328"/>
      <c r="AK215" s="328"/>
      <c r="AL215" s="328"/>
      <c r="AM215" s="329"/>
      <c r="AN215" s="23"/>
    </row>
    <row r="216" spans="1:40" ht="19.5" customHeight="1" x14ac:dyDescent="0.25">
      <c r="A216" s="23"/>
      <c r="B216" s="25" t="s">
        <v>190</v>
      </c>
      <c r="C216" s="330" t="s">
        <v>192</v>
      </c>
      <c r="D216" s="330"/>
      <c r="E216" s="330"/>
      <c r="F216" s="330"/>
      <c r="G216" s="330"/>
      <c r="H216" s="330"/>
      <c r="I216" s="330"/>
      <c r="J216" s="330"/>
      <c r="K216" s="330"/>
      <c r="L216" s="330"/>
      <c r="M216" s="330"/>
      <c r="N216" s="330"/>
      <c r="O216" s="330"/>
      <c r="P216" s="330"/>
      <c r="Q216" s="330"/>
      <c r="R216" s="330"/>
      <c r="S216" s="330"/>
      <c r="T216" s="330"/>
      <c r="U216" s="330"/>
      <c r="V216" s="330"/>
      <c r="W216" s="330"/>
      <c r="X216" s="330"/>
      <c r="Y216" s="330"/>
      <c r="Z216" s="330"/>
      <c r="AA216" s="330"/>
      <c r="AB216" s="330"/>
      <c r="AC216" s="330"/>
      <c r="AD216" s="330"/>
      <c r="AE216" s="330"/>
      <c r="AF216" s="330"/>
      <c r="AG216" s="330"/>
      <c r="AH216" s="330"/>
      <c r="AI216" s="330"/>
      <c r="AJ216" s="330"/>
      <c r="AK216" s="330"/>
      <c r="AL216" s="330"/>
      <c r="AM216" s="331"/>
      <c r="AN216" s="23"/>
    </row>
    <row r="217" spans="1:40" ht="19.5" customHeight="1" x14ac:dyDescent="0.25">
      <c r="A217" s="23"/>
      <c r="B217" s="25" t="s">
        <v>190</v>
      </c>
      <c r="C217" s="330" t="s">
        <v>193</v>
      </c>
      <c r="D217" s="330"/>
      <c r="E217" s="330"/>
      <c r="F217" s="330"/>
      <c r="G217" s="330"/>
      <c r="H217" s="330"/>
      <c r="I217" s="330"/>
      <c r="J217" s="330"/>
      <c r="K217" s="330"/>
      <c r="L217" s="330"/>
      <c r="M217" s="330"/>
      <c r="N217" s="330"/>
      <c r="O217" s="330"/>
      <c r="P217" s="330"/>
      <c r="Q217" s="330"/>
      <c r="R217" s="330"/>
      <c r="S217" s="330"/>
      <c r="T217" s="330"/>
      <c r="U217" s="330"/>
      <c r="V217" s="330"/>
      <c r="W217" s="330"/>
      <c r="X217" s="330"/>
      <c r="Y217" s="330"/>
      <c r="Z217" s="330"/>
      <c r="AA217" s="330"/>
      <c r="AB217" s="330"/>
      <c r="AC217" s="330"/>
      <c r="AD217" s="330"/>
      <c r="AE217" s="330"/>
      <c r="AF217" s="330"/>
      <c r="AG217" s="330"/>
      <c r="AH217" s="330"/>
      <c r="AI217" s="330"/>
      <c r="AJ217" s="330"/>
      <c r="AK217" s="330"/>
      <c r="AL217" s="330"/>
      <c r="AM217" s="331"/>
      <c r="AN217" s="23"/>
    </row>
    <row r="218" spans="1:40" ht="19.5" customHeight="1" x14ac:dyDescent="0.25">
      <c r="A218" s="23"/>
      <c r="B218" s="25" t="s">
        <v>190</v>
      </c>
      <c r="C218" s="330" t="s">
        <v>194</v>
      </c>
      <c r="D218" s="330"/>
      <c r="E218" s="330"/>
      <c r="F218" s="330"/>
      <c r="G218" s="330"/>
      <c r="H218" s="330"/>
      <c r="I218" s="330"/>
      <c r="J218" s="330"/>
      <c r="K218" s="330"/>
      <c r="L218" s="330"/>
      <c r="M218" s="330"/>
      <c r="N218" s="330"/>
      <c r="O218" s="330"/>
      <c r="P218" s="330"/>
      <c r="Q218" s="330"/>
      <c r="R218" s="330"/>
      <c r="S218" s="330"/>
      <c r="T218" s="330"/>
      <c r="U218" s="330"/>
      <c r="V218" s="330"/>
      <c r="W218" s="330"/>
      <c r="X218" s="330"/>
      <c r="Y218" s="330"/>
      <c r="Z218" s="330"/>
      <c r="AA218" s="330"/>
      <c r="AB218" s="330"/>
      <c r="AC218" s="330"/>
      <c r="AD218" s="330"/>
      <c r="AE218" s="330"/>
      <c r="AF218" s="330"/>
      <c r="AG218" s="330"/>
      <c r="AH218" s="330"/>
      <c r="AI218" s="330"/>
      <c r="AJ218" s="330"/>
      <c r="AK218" s="330"/>
      <c r="AL218" s="330"/>
      <c r="AM218" s="331"/>
      <c r="AN218" s="23"/>
    </row>
    <row r="219" spans="1:40" ht="19.5" customHeight="1" thickBot="1" x14ac:dyDescent="0.3">
      <c r="A219" s="23"/>
      <c r="B219" s="27" t="s">
        <v>190</v>
      </c>
      <c r="C219" s="332" t="s">
        <v>195</v>
      </c>
      <c r="D219" s="332"/>
      <c r="E219" s="332"/>
      <c r="F219" s="332"/>
      <c r="G219" s="332"/>
      <c r="H219" s="332"/>
      <c r="I219" s="332"/>
      <c r="J219" s="332"/>
      <c r="K219" s="332"/>
      <c r="L219" s="332"/>
      <c r="M219" s="332"/>
      <c r="N219" s="332"/>
      <c r="O219" s="332"/>
      <c r="P219" s="332"/>
      <c r="Q219" s="332"/>
      <c r="R219" s="332"/>
      <c r="S219" s="332"/>
      <c r="T219" s="332"/>
      <c r="U219" s="332"/>
      <c r="V219" s="332"/>
      <c r="W219" s="332"/>
      <c r="X219" s="332"/>
      <c r="Y219" s="332"/>
      <c r="Z219" s="332"/>
      <c r="AA219" s="332"/>
      <c r="AB219" s="332"/>
      <c r="AC219" s="332"/>
      <c r="AD219" s="332"/>
      <c r="AE219" s="332"/>
      <c r="AF219" s="332"/>
      <c r="AG219" s="332"/>
      <c r="AH219" s="332"/>
      <c r="AI219" s="332"/>
      <c r="AJ219" s="332"/>
      <c r="AK219" s="332"/>
      <c r="AL219" s="332"/>
      <c r="AM219" s="333"/>
      <c r="AN219" s="23"/>
    </row>
    <row r="220" spans="1:40" ht="19.5" customHeight="1" thickBot="1" x14ac:dyDescent="0.3">
      <c r="A220" s="23"/>
      <c r="B220" s="343" t="s">
        <v>212</v>
      </c>
      <c r="C220" s="344"/>
      <c r="D220" s="344"/>
      <c r="E220" s="344"/>
      <c r="F220" s="344"/>
      <c r="G220" s="344"/>
      <c r="H220" s="344"/>
      <c r="I220" s="344"/>
      <c r="J220" s="344"/>
      <c r="K220" s="344"/>
      <c r="L220" s="344"/>
      <c r="M220" s="344"/>
      <c r="N220" s="344"/>
      <c r="O220" s="344"/>
      <c r="P220" s="344"/>
      <c r="Q220" s="344"/>
      <c r="R220" s="344"/>
      <c r="S220" s="344"/>
      <c r="T220" s="344"/>
      <c r="U220" s="344"/>
      <c r="V220" s="344"/>
      <c r="W220" s="344"/>
      <c r="X220" s="344"/>
      <c r="Y220" s="344"/>
      <c r="Z220" s="344"/>
      <c r="AA220" s="344"/>
      <c r="AB220" s="344"/>
      <c r="AC220" s="344"/>
      <c r="AD220" s="344"/>
      <c r="AE220" s="344"/>
      <c r="AF220" s="344"/>
      <c r="AG220" s="344"/>
      <c r="AH220" s="344"/>
      <c r="AI220" s="344"/>
      <c r="AJ220" s="344"/>
      <c r="AK220" s="344"/>
      <c r="AL220" s="344"/>
      <c r="AM220" s="345"/>
      <c r="AN220" s="23"/>
    </row>
    <row r="221" spans="1:40" ht="33" customHeight="1" thickBot="1" x14ac:dyDescent="0.3">
      <c r="A221" s="23"/>
      <c r="B221" s="28">
        <v>1</v>
      </c>
      <c r="C221" s="334" t="s">
        <v>196</v>
      </c>
      <c r="D221" s="335"/>
      <c r="E221" s="335"/>
      <c r="F221" s="335"/>
      <c r="G221" s="335"/>
      <c r="H221" s="335"/>
      <c r="I221" s="335"/>
      <c r="J221" s="335"/>
      <c r="K221" s="335"/>
      <c r="L221" s="335"/>
      <c r="M221" s="335"/>
      <c r="N221" s="335"/>
      <c r="O221" s="335"/>
      <c r="P221" s="335"/>
      <c r="Q221" s="335"/>
      <c r="R221" s="335"/>
      <c r="S221" s="335"/>
      <c r="T221" s="335"/>
      <c r="U221" s="335"/>
      <c r="V221" s="335"/>
      <c r="W221" s="335"/>
      <c r="X221" s="335"/>
      <c r="Y221" s="335"/>
      <c r="Z221" s="335"/>
      <c r="AA221" s="335"/>
      <c r="AB221" s="335"/>
      <c r="AC221" s="335"/>
      <c r="AD221" s="335"/>
      <c r="AE221" s="335"/>
      <c r="AF221" s="335"/>
      <c r="AG221" s="335"/>
      <c r="AH221" s="335"/>
      <c r="AI221" s="335"/>
      <c r="AJ221" s="335"/>
      <c r="AK221" s="335"/>
      <c r="AL221" s="335"/>
      <c r="AM221" s="336"/>
      <c r="AN221" s="23"/>
    </row>
    <row r="222" spans="1:40" ht="33" customHeight="1" thickBot="1" x14ac:dyDescent="0.3">
      <c r="A222" s="23"/>
      <c r="B222" s="26">
        <v>2</v>
      </c>
      <c r="C222" s="322" t="s">
        <v>166</v>
      </c>
      <c r="D222" s="323"/>
      <c r="E222" s="323"/>
      <c r="F222" s="323"/>
      <c r="G222" s="323"/>
      <c r="H222" s="323"/>
      <c r="I222" s="323"/>
      <c r="J222" s="323"/>
      <c r="K222" s="323"/>
      <c r="L222" s="323"/>
      <c r="M222" s="323"/>
      <c r="N222" s="323"/>
      <c r="O222" s="323"/>
      <c r="P222" s="323"/>
      <c r="Q222" s="323"/>
      <c r="R222" s="323"/>
      <c r="S222" s="323"/>
      <c r="T222" s="323"/>
      <c r="U222" s="323"/>
      <c r="V222" s="323"/>
      <c r="W222" s="323"/>
      <c r="X222" s="323"/>
      <c r="Y222" s="323"/>
      <c r="Z222" s="323"/>
      <c r="AA222" s="323"/>
      <c r="AB222" s="323"/>
      <c r="AC222" s="323"/>
      <c r="AD222" s="323"/>
      <c r="AE222" s="323"/>
      <c r="AF222" s="323"/>
      <c r="AG222" s="323"/>
      <c r="AH222" s="323"/>
      <c r="AI222" s="323"/>
      <c r="AJ222" s="323"/>
      <c r="AK222" s="323"/>
      <c r="AL222" s="323"/>
      <c r="AM222" s="324"/>
      <c r="AN222" s="23"/>
    </row>
    <row r="223" spans="1:40" ht="33" customHeight="1" thickBot="1" x14ac:dyDescent="0.3">
      <c r="A223" s="23"/>
      <c r="B223" s="26">
        <v>3</v>
      </c>
      <c r="C223" s="322" t="s">
        <v>197</v>
      </c>
      <c r="D223" s="323"/>
      <c r="E223" s="323"/>
      <c r="F223" s="323"/>
      <c r="G223" s="323"/>
      <c r="H223" s="323"/>
      <c r="I223" s="323"/>
      <c r="J223" s="323"/>
      <c r="K223" s="323"/>
      <c r="L223" s="323"/>
      <c r="M223" s="323"/>
      <c r="N223" s="323"/>
      <c r="O223" s="323"/>
      <c r="P223" s="323"/>
      <c r="Q223" s="323"/>
      <c r="R223" s="323"/>
      <c r="S223" s="323"/>
      <c r="T223" s="323"/>
      <c r="U223" s="323"/>
      <c r="V223" s="323"/>
      <c r="W223" s="323"/>
      <c r="X223" s="323"/>
      <c r="Y223" s="323"/>
      <c r="Z223" s="323"/>
      <c r="AA223" s="323"/>
      <c r="AB223" s="323"/>
      <c r="AC223" s="323"/>
      <c r="AD223" s="323"/>
      <c r="AE223" s="323"/>
      <c r="AF223" s="323"/>
      <c r="AG223" s="323"/>
      <c r="AH223" s="323"/>
      <c r="AI223" s="323"/>
      <c r="AJ223" s="323"/>
      <c r="AK223" s="323"/>
      <c r="AL223" s="323"/>
      <c r="AM223" s="324"/>
      <c r="AN223" s="23"/>
    </row>
    <row r="224" spans="1:40" ht="33" customHeight="1" thickBot="1" x14ac:dyDescent="0.3">
      <c r="A224" s="23"/>
      <c r="B224" s="26">
        <v>4</v>
      </c>
      <c r="C224" s="337" t="s">
        <v>167</v>
      </c>
      <c r="D224" s="338"/>
      <c r="E224" s="338"/>
      <c r="F224" s="338"/>
      <c r="G224" s="338"/>
      <c r="H224" s="338"/>
      <c r="I224" s="338"/>
      <c r="J224" s="338"/>
      <c r="K224" s="338"/>
      <c r="L224" s="338"/>
      <c r="M224" s="338"/>
      <c r="N224" s="338"/>
      <c r="O224" s="338"/>
      <c r="P224" s="338"/>
      <c r="Q224" s="338"/>
      <c r="R224" s="338"/>
      <c r="S224" s="338"/>
      <c r="T224" s="338"/>
      <c r="U224" s="338"/>
      <c r="V224" s="338"/>
      <c r="W224" s="338"/>
      <c r="X224" s="338"/>
      <c r="Y224" s="338"/>
      <c r="Z224" s="338"/>
      <c r="AA224" s="338"/>
      <c r="AB224" s="338"/>
      <c r="AC224" s="338"/>
      <c r="AD224" s="338"/>
      <c r="AE224" s="338"/>
      <c r="AF224" s="338"/>
      <c r="AG224" s="338"/>
      <c r="AH224" s="338"/>
      <c r="AI224" s="338"/>
      <c r="AJ224" s="338"/>
      <c r="AK224" s="338"/>
      <c r="AL224" s="338"/>
      <c r="AM224" s="339"/>
      <c r="AN224" s="23"/>
    </row>
    <row r="225" spans="1:40" ht="17.25" thickBot="1" x14ac:dyDescent="0.3">
      <c r="A225" s="23"/>
      <c r="B225" s="26">
        <v>5</v>
      </c>
      <c r="C225" s="322" t="s">
        <v>168</v>
      </c>
      <c r="D225" s="323"/>
      <c r="E225" s="323"/>
      <c r="F225" s="323"/>
      <c r="G225" s="323"/>
      <c r="H225" s="323"/>
      <c r="I225" s="323"/>
      <c r="J225" s="323"/>
      <c r="K225" s="323"/>
      <c r="L225" s="323"/>
      <c r="M225" s="323"/>
      <c r="N225" s="323"/>
      <c r="O225" s="323"/>
      <c r="P225" s="323"/>
      <c r="Q225" s="323"/>
      <c r="R225" s="323"/>
      <c r="S225" s="323"/>
      <c r="T225" s="323"/>
      <c r="U225" s="323"/>
      <c r="V225" s="323"/>
      <c r="W225" s="323"/>
      <c r="X225" s="323"/>
      <c r="Y225" s="323"/>
      <c r="Z225" s="323"/>
      <c r="AA225" s="323"/>
      <c r="AB225" s="323"/>
      <c r="AC225" s="323"/>
      <c r="AD225" s="323"/>
      <c r="AE225" s="323"/>
      <c r="AF225" s="323"/>
      <c r="AG225" s="323"/>
      <c r="AH225" s="323"/>
      <c r="AI225" s="323"/>
      <c r="AJ225" s="323"/>
      <c r="AK225" s="323"/>
      <c r="AL225" s="323"/>
      <c r="AM225" s="324"/>
      <c r="AN225" s="23"/>
    </row>
    <row r="226" spans="1:40" ht="33" customHeight="1" thickBot="1" x14ac:dyDescent="0.3">
      <c r="A226" s="23"/>
      <c r="B226" s="26">
        <v>6</v>
      </c>
      <c r="C226" s="322" t="s">
        <v>198</v>
      </c>
      <c r="D226" s="323"/>
      <c r="E226" s="323"/>
      <c r="F226" s="323"/>
      <c r="G226" s="323"/>
      <c r="H226" s="323"/>
      <c r="I226" s="323"/>
      <c r="J226" s="323"/>
      <c r="K226" s="323"/>
      <c r="L226" s="323"/>
      <c r="M226" s="323"/>
      <c r="N226" s="323"/>
      <c r="O226" s="323"/>
      <c r="P226" s="323"/>
      <c r="Q226" s="323"/>
      <c r="R226" s="323"/>
      <c r="S226" s="323"/>
      <c r="T226" s="323"/>
      <c r="U226" s="323"/>
      <c r="V226" s="323"/>
      <c r="W226" s="323"/>
      <c r="X226" s="323"/>
      <c r="Y226" s="323"/>
      <c r="Z226" s="323"/>
      <c r="AA226" s="323"/>
      <c r="AB226" s="323"/>
      <c r="AC226" s="323"/>
      <c r="AD226" s="323"/>
      <c r="AE226" s="323"/>
      <c r="AF226" s="323"/>
      <c r="AG226" s="323"/>
      <c r="AH226" s="323"/>
      <c r="AI226" s="323"/>
      <c r="AJ226" s="323"/>
      <c r="AK226" s="323"/>
      <c r="AL226" s="323"/>
      <c r="AM226" s="324"/>
      <c r="AN226" s="23"/>
    </row>
    <row r="227" spans="1:40" ht="33" customHeight="1" thickBot="1" x14ac:dyDescent="0.3">
      <c r="A227" s="23"/>
      <c r="B227" s="26">
        <v>7</v>
      </c>
      <c r="C227" s="322" t="s">
        <v>199</v>
      </c>
      <c r="D227" s="323"/>
      <c r="E227" s="323"/>
      <c r="F227" s="323"/>
      <c r="G227" s="323"/>
      <c r="H227" s="323"/>
      <c r="I227" s="323"/>
      <c r="J227" s="323"/>
      <c r="K227" s="323"/>
      <c r="L227" s="323"/>
      <c r="M227" s="323"/>
      <c r="N227" s="323"/>
      <c r="O227" s="323"/>
      <c r="P227" s="323"/>
      <c r="Q227" s="323"/>
      <c r="R227" s="323"/>
      <c r="S227" s="323"/>
      <c r="T227" s="323"/>
      <c r="U227" s="323"/>
      <c r="V227" s="323"/>
      <c r="W227" s="323"/>
      <c r="X227" s="323"/>
      <c r="Y227" s="323"/>
      <c r="Z227" s="323"/>
      <c r="AA227" s="323"/>
      <c r="AB227" s="323"/>
      <c r="AC227" s="323"/>
      <c r="AD227" s="323"/>
      <c r="AE227" s="323"/>
      <c r="AF227" s="323"/>
      <c r="AG227" s="323"/>
      <c r="AH227" s="323"/>
      <c r="AI227" s="323"/>
      <c r="AJ227" s="323"/>
      <c r="AK227" s="323"/>
      <c r="AL227" s="323"/>
      <c r="AM227" s="324"/>
      <c r="AN227" s="23"/>
    </row>
    <row r="228" spans="1:40" ht="33" customHeight="1" thickBot="1" x14ac:dyDescent="0.3">
      <c r="A228" s="23"/>
      <c r="B228" s="26">
        <v>8</v>
      </c>
      <c r="C228" s="346" t="s">
        <v>200</v>
      </c>
      <c r="D228" s="347"/>
      <c r="E228" s="347"/>
      <c r="F228" s="347"/>
      <c r="G228" s="347"/>
      <c r="H228" s="347"/>
      <c r="I228" s="347"/>
      <c r="J228" s="347"/>
      <c r="K228" s="347"/>
      <c r="L228" s="347"/>
      <c r="M228" s="347"/>
      <c r="N228" s="347"/>
      <c r="O228" s="347"/>
      <c r="P228" s="347"/>
      <c r="Q228" s="347"/>
      <c r="R228" s="347"/>
      <c r="S228" s="347"/>
      <c r="T228" s="347"/>
      <c r="U228" s="347"/>
      <c r="V228" s="347"/>
      <c r="W228" s="347"/>
      <c r="X228" s="347"/>
      <c r="Y228" s="347"/>
      <c r="Z228" s="347"/>
      <c r="AA228" s="347"/>
      <c r="AB228" s="347"/>
      <c r="AC228" s="347"/>
      <c r="AD228" s="347"/>
      <c r="AE228" s="347"/>
      <c r="AF228" s="347"/>
      <c r="AG228" s="347"/>
      <c r="AH228" s="347"/>
      <c r="AI228" s="347"/>
      <c r="AJ228" s="347"/>
      <c r="AK228" s="347"/>
      <c r="AL228" s="347"/>
      <c r="AM228" s="348"/>
      <c r="AN228" s="23"/>
    </row>
    <row r="229" spans="1:40" ht="33.75" customHeight="1" thickBot="1" x14ac:dyDescent="0.3">
      <c r="A229" s="23"/>
      <c r="B229" s="26">
        <v>9</v>
      </c>
      <c r="C229" s="322" t="s">
        <v>201</v>
      </c>
      <c r="D229" s="323"/>
      <c r="E229" s="323"/>
      <c r="F229" s="323"/>
      <c r="G229" s="323"/>
      <c r="H229" s="323"/>
      <c r="I229" s="323"/>
      <c r="J229" s="323"/>
      <c r="K229" s="323"/>
      <c r="L229" s="323"/>
      <c r="M229" s="323"/>
      <c r="N229" s="323"/>
      <c r="O229" s="323"/>
      <c r="P229" s="323"/>
      <c r="Q229" s="323"/>
      <c r="R229" s="323"/>
      <c r="S229" s="323"/>
      <c r="T229" s="323"/>
      <c r="U229" s="323"/>
      <c r="V229" s="323"/>
      <c r="W229" s="323"/>
      <c r="X229" s="323"/>
      <c r="Y229" s="323"/>
      <c r="Z229" s="323"/>
      <c r="AA229" s="323"/>
      <c r="AB229" s="323"/>
      <c r="AC229" s="323"/>
      <c r="AD229" s="323"/>
      <c r="AE229" s="323"/>
      <c r="AF229" s="323"/>
      <c r="AG229" s="323"/>
      <c r="AH229" s="323"/>
      <c r="AI229" s="323"/>
      <c r="AJ229" s="323"/>
      <c r="AK229" s="323"/>
      <c r="AL229" s="323"/>
      <c r="AM229" s="324"/>
      <c r="AN229" s="23"/>
    </row>
    <row r="230" spans="1:40" ht="51" customHeight="1" thickBot="1" x14ac:dyDescent="0.3">
      <c r="A230" s="23"/>
      <c r="B230" s="26">
        <v>10</v>
      </c>
      <c r="C230" s="322" t="s">
        <v>202</v>
      </c>
      <c r="D230" s="323"/>
      <c r="E230" s="323"/>
      <c r="F230" s="323"/>
      <c r="G230" s="323"/>
      <c r="H230" s="323"/>
      <c r="I230" s="323"/>
      <c r="J230" s="323"/>
      <c r="K230" s="323"/>
      <c r="L230" s="323"/>
      <c r="M230" s="323"/>
      <c r="N230" s="323"/>
      <c r="O230" s="323"/>
      <c r="P230" s="323"/>
      <c r="Q230" s="323"/>
      <c r="R230" s="323"/>
      <c r="S230" s="323"/>
      <c r="T230" s="323"/>
      <c r="U230" s="323"/>
      <c r="V230" s="323"/>
      <c r="W230" s="323"/>
      <c r="X230" s="323"/>
      <c r="Y230" s="323"/>
      <c r="Z230" s="323"/>
      <c r="AA230" s="323"/>
      <c r="AB230" s="323"/>
      <c r="AC230" s="323"/>
      <c r="AD230" s="323"/>
      <c r="AE230" s="323"/>
      <c r="AF230" s="323"/>
      <c r="AG230" s="323"/>
      <c r="AH230" s="323"/>
      <c r="AI230" s="323"/>
      <c r="AJ230" s="323"/>
      <c r="AK230" s="323"/>
      <c r="AL230" s="323"/>
      <c r="AM230" s="324"/>
      <c r="AN230" s="23"/>
    </row>
    <row r="231" spans="1:40" ht="51" customHeight="1" thickBot="1" x14ac:dyDescent="0.3">
      <c r="A231" s="23"/>
      <c r="B231" s="26">
        <v>11</v>
      </c>
      <c r="C231" s="322" t="s">
        <v>203</v>
      </c>
      <c r="D231" s="323"/>
      <c r="E231" s="323"/>
      <c r="F231" s="323"/>
      <c r="G231" s="323"/>
      <c r="H231" s="323"/>
      <c r="I231" s="323"/>
      <c r="J231" s="323"/>
      <c r="K231" s="323"/>
      <c r="L231" s="323"/>
      <c r="M231" s="323"/>
      <c r="N231" s="323"/>
      <c r="O231" s="323"/>
      <c r="P231" s="323"/>
      <c r="Q231" s="323"/>
      <c r="R231" s="323"/>
      <c r="S231" s="323"/>
      <c r="T231" s="323"/>
      <c r="U231" s="323"/>
      <c r="V231" s="323"/>
      <c r="W231" s="323"/>
      <c r="X231" s="323"/>
      <c r="Y231" s="323"/>
      <c r="Z231" s="323"/>
      <c r="AA231" s="323"/>
      <c r="AB231" s="323"/>
      <c r="AC231" s="323"/>
      <c r="AD231" s="323"/>
      <c r="AE231" s="323"/>
      <c r="AF231" s="323"/>
      <c r="AG231" s="323"/>
      <c r="AH231" s="323"/>
      <c r="AI231" s="323"/>
      <c r="AJ231" s="323"/>
      <c r="AK231" s="323"/>
      <c r="AL231" s="323"/>
      <c r="AM231" s="324"/>
      <c r="AN231" s="23"/>
    </row>
    <row r="232" spans="1:40" ht="33" customHeight="1" thickBot="1" x14ac:dyDescent="0.3">
      <c r="A232" s="23"/>
      <c r="B232" s="26">
        <v>12</v>
      </c>
      <c r="C232" s="322" t="s">
        <v>204</v>
      </c>
      <c r="D232" s="323"/>
      <c r="E232" s="323"/>
      <c r="F232" s="323"/>
      <c r="G232" s="323"/>
      <c r="H232" s="323"/>
      <c r="I232" s="323"/>
      <c r="J232" s="323"/>
      <c r="K232" s="323"/>
      <c r="L232" s="323"/>
      <c r="M232" s="323"/>
      <c r="N232" s="323"/>
      <c r="O232" s="323"/>
      <c r="P232" s="323"/>
      <c r="Q232" s="323"/>
      <c r="R232" s="323"/>
      <c r="S232" s="323"/>
      <c r="T232" s="323"/>
      <c r="U232" s="323"/>
      <c r="V232" s="323"/>
      <c r="W232" s="323"/>
      <c r="X232" s="323"/>
      <c r="Y232" s="323"/>
      <c r="Z232" s="323"/>
      <c r="AA232" s="323"/>
      <c r="AB232" s="323"/>
      <c r="AC232" s="323"/>
      <c r="AD232" s="323"/>
      <c r="AE232" s="323"/>
      <c r="AF232" s="323"/>
      <c r="AG232" s="323"/>
      <c r="AH232" s="323"/>
      <c r="AI232" s="323"/>
      <c r="AJ232" s="323"/>
      <c r="AK232" s="323"/>
      <c r="AL232" s="323"/>
      <c r="AM232" s="324"/>
      <c r="AN232" s="23"/>
    </row>
    <row r="233" spans="1:40" ht="66.75" customHeight="1" thickBot="1" x14ac:dyDescent="0.3">
      <c r="A233" s="23"/>
      <c r="B233" s="26">
        <v>13</v>
      </c>
      <c r="C233" s="322" t="s">
        <v>205</v>
      </c>
      <c r="D233" s="323"/>
      <c r="E233" s="323"/>
      <c r="F233" s="323"/>
      <c r="G233" s="323"/>
      <c r="H233" s="323"/>
      <c r="I233" s="323"/>
      <c r="J233" s="323"/>
      <c r="K233" s="323"/>
      <c r="L233" s="323"/>
      <c r="M233" s="323"/>
      <c r="N233" s="323"/>
      <c r="O233" s="323"/>
      <c r="P233" s="323"/>
      <c r="Q233" s="323"/>
      <c r="R233" s="323"/>
      <c r="S233" s="323"/>
      <c r="T233" s="323"/>
      <c r="U233" s="323"/>
      <c r="V233" s="323"/>
      <c r="W233" s="323"/>
      <c r="X233" s="323"/>
      <c r="Y233" s="323"/>
      <c r="Z233" s="323"/>
      <c r="AA233" s="323"/>
      <c r="AB233" s="323"/>
      <c r="AC233" s="323"/>
      <c r="AD233" s="323"/>
      <c r="AE233" s="323"/>
      <c r="AF233" s="323"/>
      <c r="AG233" s="323"/>
      <c r="AH233" s="323"/>
      <c r="AI233" s="323"/>
      <c r="AJ233" s="323"/>
      <c r="AK233" s="323"/>
      <c r="AL233" s="323"/>
      <c r="AM233" s="324"/>
      <c r="AN233" s="23"/>
    </row>
    <row r="234" spans="1:40" ht="33.75" customHeight="1" thickBot="1" x14ac:dyDescent="0.3">
      <c r="A234" s="23"/>
      <c r="B234" s="26">
        <v>14</v>
      </c>
      <c r="C234" s="346" t="s">
        <v>206</v>
      </c>
      <c r="D234" s="347"/>
      <c r="E234" s="347"/>
      <c r="F234" s="347"/>
      <c r="G234" s="347"/>
      <c r="H234" s="347"/>
      <c r="I234" s="347"/>
      <c r="J234" s="347"/>
      <c r="K234" s="347"/>
      <c r="L234" s="347"/>
      <c r="M234" s="347"/>
      <c r="N234" s="347"/>
      <c r="O234" s="347"/>
      <c r="P234" s="347"/>
      <c r="Q234" s="347"/>
      <c r="R234" s="347"/>
      <c r="S234" s="347"/>
      <c r="T234" s="347"/>
      <c r="U234" s="347"/>
      <c r="V234" s="347"/>
      <c r="W234" s="347"/>
      <c r="X234" s="347"/>
      <c r="Y234" s="347"/>
      <c r="Z234" s="347"/>
      <c r="AA234" s="347"/>
      <c r="AB234" s="347"/>
      <c r="AC234" s="347"/>
      <c r="AD234" s="347"/>
      <c r="AE234" s="347"/>
      <c r="AF234" s="347"/>
      <c r="AG234" s="347"/>
      <c r="AH234" s="347"/>
      <c r="AI234" s="347"/>
      <c r="AJ234" s="347"/>
      <c r="AK234" s="347"/>
      <c r="AL234" s="347"/>
      <c r="AM234" s="348"/>
      <c r="AN234" s="23"/>
    </row>
    <row r="235" spans="1:40" ht="33.75" customHeight="1" thickBot="1" x14ac:dyDescent="0.3">
      <c r="A235" s="23"/>
      <c r="B235" s="26">
        <v>15</v>
      </c>
      <c r="C235" s="322" t="s">
        <v>207</v>
      </c>
      <c r="D235" s="323"/>
      <c r="E235" s="323"/>
      <c r="F235" s="323"/>
      <c r="G235" s="323"/>
      <c r="H235" s="323"/>
      <c r="I235" s="323"/>
      <c r="J235" s="323"/>
      <c r="K235" s="323"/>
      <c r="L235" s="323"/>
      <c r="M235" s="323"/>
      <c r="N235" s="323"/>
      <c r="O235" s="323"/>
      <c r="P235" s="323"/>
      <c r="Q235" s="323"/>
      <c r="R235" s="323"/>
      <c r="S235" s="323"/>
      <c r="T235" s="323"/>
      <c r="U235" s="323"/>
      <c r="V235" s="323"/>
      <c r="W235" s="323"/>
      <c r="X235" s="323"/>
      <c r="Y235" s="323"/>
      <c r="Z235" s="323"/>
      <c r="AA235" s="323"/>
      <c r="AB235" s="323"/>
      <c r="AC235" s="323"/>
      <c r="AD235" s="323"/>
      <c r="AE235" s="323"/>
      <c r="AF235" s="323"/>
      <c r="AG235" s="323"/>
      <c r="AH235" s="323"/>
      <c r="AI235" s="323"/>
      <c r="AJ235" s="323"/>
      <c r="AK235" s="323"/>
      <c r="AL235" s="323"/>
      <c r="AM235" s="324"/>
      <c r="AN235" s="23"/>
    </row>
    <row r="236" spans="1:40" ht="17.25" thickBot="1" x14ac:dyDescent="0.3">
      <c r="A236" s="23"/>
      <c r="B236" s="343" t="s">
        <v>213</v>
      </c>
      <c r="C236" s="344"/>
      <c r="D236" s="344"/>
      <c r="E236" s="344"/>
      <c r="F236" s="344"/>
      <c r="G236" s="344"/>
      <c r="H236" s="344"/>
      <c r="I236" s="344"/>
      <c r="J236" s="344"/>
      <c r="K236" s="344"/>
      <c r="L236" s="344"/>
      <c r="M236" s="344"/>
      <c r="N236" s="344"/>
      <c r="O236" s="344"/>
      <c r="P236" s="344"/>
      <c r="Q236" s="344"/>
      <c r="R236" s="344"/>
      <c r="S236" s="344"/>
      <c r="T236" s="344"/>
      <c r="U236" s="344"/>
      <c r="V236" s="344"/>
      <c r="W236" s="344"/>
      <c r="X236" s="344"/>
      <c r="Y236" s="344"/>
      <c r="Z236" s="344"/>
      <c r="AA236" s="344"/>
      <c r="AB236" s="344"/>
      <c r="AC236" s="344"/>
      <c r="AD236" s="344"/>
      <c r="AE236" s="344"/>
      <c r="AF236" s="344"/>
      <c r="AG236" s="344"/>
      <c r="AH236" s="344"/>
      <c r="AI236" s="344"/>
      <c r="AJ236" s="344"/>
      <c r="AK236" s="344"/>
      <c r="AL236" s="344"/>
      <c r="AM236" s="345"/>
      <c r="AN236" s="23"/>
    </row>
    <row r="237" spans="1:40" ht="33.75" customHeight="1" thickBot="1" x14ac:dyDescent="0.3">
      <c r="A237" s="23"/>
      <c r="B237" s="26">
        <v>16</v>
      </c>
      <c r="C237" s="322" t="s">
        <v>214</v>
      </c>
      <c r="D237" s="323"/>
      <c r="E237" s="323"/>
      <c r="F237" s="323"/>
      <c r="G237" s="323"/>
      <c r="H237" s="323"/>
      <c r="I237" s="323"/>
      <c r="J237" s="323"/>
      <c r="K237" s="323"/>
      <c r="L237" s="323"/>
      <c r="M237" s="323"/>
      <c r="N237" s="323"/>
      <c r="O237" s="323"/>
      <c r="P237" s="323"/>
      <c r="Q237" s="323"/>
      <c r="R237" s="323"/>
      <c r="S237" s="323"/>
      <c r="T237" s="323"/>
      <c r="U237" s="323"/>
      <c r="V237" s="323"/>
      <c r="W237" s="323"/>
      <c r="X237" s="323"/>
      <c r="Y237" s="323"/>
      <c r="Z237" s="323"/>
      <c r="AA237" s="323"/>
      <c r="AB237" s="323"/>
      <c r="AC237" s="323"/>
      <c r="AD237" s="323"/>
      <c r="AE237" s="323"/>
      <c r="AF237" s="323"/>
      <c r="AG237" s="323"/>
      <c r="AH237" s="323"/>
      <c r="AI237" s="323"/>
      <c r="AJ237" s="323"/>
      <c r="AK237" s="323"/>
      <c r="AL237" s="323"/>
      <c r="AM237" s="324"/>
      <c r="AN237" s="23"/>
    </row>
    <row r="238" spans="1:40" ht="51" customHeight="1" thickBot="1" x14ac:dyDescent="0.3">
      <c r="A238" s="23"/>
      <c r="B238" s="26">
        <v>17</v>
      </c>
      <c r="C238" s="322" t="s">
        <v>208</v>
      </c>
      <c r="D238" s="323"/>
      <c r="E238" s="323"/>
      <c r="F238" s="323"/>
      <c r="G238" s="323"/>
      <c r="H238" s="323"/>
      <c r="I238" s="323"/>
      <c r="J238" s="323"/>
      <c r="K238" s="323"/>
      <c r="L238" s="323"/>
      <c r="M238" s="323"/>
      <c r="N238" s="323"/>
      <c r="O238" s="323"/>
      <c r="P238" s="323"/>
      <c r="Q238" s="323"/>
      <c r="R238" s="323"/>
      <c r="S238" s="323"/>
      <c r="T238" s="323"/>
      <c r="U238" s="323"/>
      <c r="V238" s="323"/>
      <c r="W238" s="323"/>
      <c r="X238" s="323"/>
      <c r="Y238" s="323"/>
      <c r="Z238" s="323"/>
      <c r="AA238" s="323"/>
      <c r="AB238" s="323"/>
      <c r="AC238" s="323"/>
      <c r="AD238" s="323"/>
      <c r="AE238" s="323"/>
      <c r="AF238" s="323"/>
      <c r="AG238" s="323"/>
      <c r="AH238" s="323"/>
      <c r="AI238" s="323"/>
      <c r="AJ238" s="323"/>
      <c r="AK238" s="323"/>
      <c r="AL238" s="323"/>
      <c r="AM238" s="324"/>
      <c r="AN238" s="23"/>
    </row>
    <row r="239" spans="1:40" ht="66.75" customHeight="1" thickBot="1" x14ac:dyDescent="0.3">
      <c r="A239" s="23"/>
      <c r="B239" s="26">
        <v>18</v>
      </c>
      <c r="C239" s="322" t="s">
        <v>209</v>
      </c>
      <c r="D239" s="323"/>
      <c r="E239" s="323"/>
      <c r="F239" s="323"/>
      <c r="G239" s="323"/>
      <c r="H239" s="323"/>
      <c r="I239" s="323"/>
      <c r="J239" s="323"/>
      <c r="K239" s="323"/>
      <c r="L239" s="323"/>
      <c r="M239" s="323"/>
      <c r="N239" s="323"/>
      <c r="O239" s="323"/>
      <c r="P239" s="323"/>
      <c r="Q239" s="323"/>
      <c r="R239" s="323"/>
      <c r="S239" s="323"/>
      <c r="T239" s="323"/>
      <c r="U239" s="323"/>
      <c r="V239" s="323"/>
      <c r="W239" s="323"/>
      <c r="X239" s="323"/>
      <c r="Y239" s="323"/>
      <c r="Z239" s="323"/>
      <c r="AA239" s="323"/>
      <c r="AB239" s="323"/>
      <c r="AC239" s="323"/>
      <c r="AD239" s="323"/>
      <c r="AE239" s="323"/>
      <c r="AF239" s="323"/>
      <c r="AG239" s="323"/>
      <c r="AH239" s="323"/>
      <c r="AI239" s="323"/>
      <c r="AJ239" s="323"/>
      <c r="AK239" s="323"/>
      <c r="AL239" s="323"/>
      <c r="AM239" s="324"/>
      <c r="AN239" s="23"/>
    </row>
    <row r="240" spans="1:40" ht="51" customHeight="1" thickBot="1" x14ac:dyDescent="0.3">
      <c r="A240" s="23"/>
      <c r="B240" s="26">
        <v>19</v>
      </c>
      <c r="C240" s="322" t="s">
        <v>210</v>
      </c>
      <c r="D240" s="323"/>
      <c r="E240" s="323"/>
      <c r="F240" s="323"/>
      <c r="G240" s="323"/>
      <c r="H240" s="323"/>
      <c r="I240" s="323"/>
      <c r="J240" s="323"/>
      <c r="K240" s="323"/>
      <c r="L240" s="323"/>
      <c r="M240" s="323"/>
      <c r="N240" s="323"/>
      <c r="O240" s="323"/>
      <c r="P240" s="323"/>
      <c r="Q240" s="323"/>
      <c r="R240" s="323"/>
      <c r="S240" s="323"/>
      <c r="T240" s="323"/>
      <c r="U240" s="323"/>
      <c r="V240" s="323"/>
      <c r="W240" s="323"/>
      <c r="X240" s="323"/>
      <c r="Y240" s="323"/>
      <c r="Z240" s="323"/>
      <c r="AA240" s="323"/>
      <c r="AB240" s="323"/>
      <c r="AC240" s="323"/>
      <c r="AD240" s="323"/>
      <c r="AE240" s="323"/>
      <c r="AF240" s="323"/>
      <c r="AG240" s="323"/>
      <c r="AH240" s="323"/>
      <c r="AI240" s="323"/>
      <c r="AJ240" s="323"/>
      <c r="AK240" s="323"/>
      <c r="AL240" s="323"/>
      <c r="AM240" s="324"/>
      <c r="AN240" s="23"/>
    </row>
    <row r="241" spans="1:40" ht="53.25" customHeight="1" thickBot="1" x14ac:dyDescent="0.3">
      <c r="A241" s="23"/>
      <c r="B241" s="26">
        <v>20</v>
      </c>
      <c r="C241" s="340" t="s">
        <v>211</v>
      </c>
      <c r="D241" s="341"/>
      <c r="E241" s="341"/>
      <c r="F241" s="341"/>
      <c r="G241" s="341"/>
      <c r="H241" s="341"/>
      <c r="I241" s="341"/>
      <c r="J241" s="341"/>
      <c r="K241" s="341"/>
      <c r="L241" s="341"/>
      <c r="M241" s="341"/>
      <c r="N241" s="341"/>
      <c r="O241" s="341"/>
      <c r="P241" s="341"/>
      <c r="Q241" s="341"/>
      <c r="R241" s="341"/>
      <c r="S241" s="341"/>
      <c r="T241" s="341"/>
      <c r="U241" s="341"/>
      <c r="V241" s="341"/>
      <c r="W241" s="341"/>
      <c r="X241" s="341"/>
      <c r="Y241" s="341"/>
      <c r="Z241" s="341"/>
      <c r="AA241" s="341"/>
      <c r="AB241" s="341"/>
      <c r="AC241" s="341"/>
      <c r="AD241" s="341"/>
      <c r="AE241" s="341"/>
      <c r="AF241" s="341"/>
      <c r="AG241" s="341"/>
      <c r="AH241" s="341"/>
      <c r="AI241" s="341"/>
      <c r="AJ241" s="341"/>
      <c r="AK241" s="341"/>
      <c r="AL241" s="341"/>
      <c r="AM241" s="342"/>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d0c44bf4-9f42-4aab-bea8-3874168f77d4"/>
    <ds:schemaRef ds:uri="a167331c-937b-46fe-a0d2-e718c142b915"/>
    <ds:schemaRef ds:uri="http://schemas.microsoft.com/sharepoint/v3"/>
    <ds:schemaRef ds:uri="http://purl.org/dc/te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2025-08-04T12:37:55Z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