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mc:AlternateContent xmlns:mc="http://schemas.openxmlformats.org/markup-compatibility/2006">
    <mc:Choice Requires="x15">
      <x15ac:absPath xmlns:x15ac="http://schemas.microsoft.com/office/spreadsheetml/2010/11/ac" url="C:\Users\User\Documents\PARA PUBLICAR MERCAMPESENA\"/>
    </mc:Choice>
  </mc:AlternateContent>
  <xr:revisionPtr revIDLastSave="0" documentId="13_ncr:1_{59DE911D-9E11-480D-9104-A7666C5CAA1B}" xr6:coauthVersionLast="47" xr6:coauthVersionMax="47" xr10:uidLastSave="{00000000-0000-0000-0000-000000000000}"/>
  <bookViews>
    <workbookView xWindow="-110" yWindow="-110" windowWidth="19420" windowHeight="10300" xr2:uid="{00000000-000D-0000-FFFF-FFFF00000000}"/>
  </bookViews>
  <sheets>
    <sheet name="ANEXO OFERTA" sheetId="3" r:id="rId1"/>
  </sheets>
  <definedNames>
    <definedName name="_xlnm.Print_Area" localSheetId="0">'ANEXO OFERTA'!$A$1:$K$49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0" i="3" l="1"/>
  <c r="F17" i="3" l="1"/>
  <c r="F18" i="3"/>
  <c r="F15" i="3"/>
  <c r="F19" i="3"/>
  <c r="F16" i="3"/>
  <c r="F33" i="3"/>
  <c r="F36" i="3"/>
</calcChain>
</file>

<file path=xl/sharedStrings.xml><?xml version="1.0" encoding="utf-8"?>
<sst xmlns="http://schemas.openxmlformats.org/spreadsheetml/2006/main" count="80" uniqueCount="64">
  <si>
    <r>
      <t>Versión:</t>
    </r>
    <r>
      <rPr>
        <sz val="12"/>
        <rFont val="Calibri"/>
        <family val="2"/>
        <scheme val="minor"/>
      </rPr>
      <t xml:space="preserve"> 02 </t>
    </r>
  </si>
  <si>
    <t>Código: 
GOR-F-013</t>
  </si>
  <si>
    <t>PROCESO</t>
  </si>
  <si>
    <t>REGIONAL BOYACÁ</t>
  </si>
  <si>
    <t>CENTRO DE DESARROLLO AGROPECUARIO Y AGROINDUSTRIAL</t>
  </si>
  <si>
    <t>Contratar operador logístico para el desarrollo del  MERCADO CAMPESINO, con fin de realizar las actividades de fomento establecidas por dirección nacional, para la participación de la población campesina de los emprendimientos rurales atendidos con la estrategia CAMPESENA,  en los tres sectores CEDEAGRO (agroindustria, agrícola y pecuario) de enfoque del Centro de Desarrollo Agropecuario y Agroindustrial.</t>
  </si>
  <si>
    <t>ITEM</t>
  </si>
  <si>
    <t>UNSPSC</t>
  </si>
  <si>
    <t>ELEMENTO</t>
  </si>
  <si>
    <t>DESCRIPCIÓN ELEMENTO</t>
  </si>
  <si>
    <t>UNIDAD DE MEDIDA</t>
  </si>
  <si>
    <t>CANTIDAD</t>
  </si>
  <si>
    <t>VALOR UNITARIO SIN IVA o IMPOCONSUMO</t>
  </si>
  <si>
    <t>Impuestos</t>
  </si>
  <si>
    <t xml:space="preserve">VALOR TOTAL </t>
  </si>
  <si>
    <t>CARPAS</t>
  </si>
  <si>
    <t>Alquiler, montaje y desmonte de carpas tamaño 4x4 instaladas en el punto del evento. El montaje de las carpas, mesas y sillas se debe realizar con 1 hora de anticipación a la llegada de los emprendedores para realizar la adecuación y organización de cada uno del stand, de acuerdo a las especificaciones planteadas desde el supervisor de contrato.</t>
  </si>
  <si>
    <t>UNIDAD</t>
  </si>
  <si>
    <t>AMPLIFICACIÓN DE SONIDO PARA EVENTO</t>
  </si>
  <si>
    <t>Alquiler de sonido ambientación con capacidad para un espacio abierto, con aglomeración de más 150 personas, que incluya cabinas de alta fidelidad, consola y micrófonos con capacidad para mínimo una agrupación de 5 integrantes.
El sonido podrá ser inalámbrico o por medio de planta eléctrica desde las 7:30 am hasta las 5:pm</t>
  </si>
  <si>
    <t xml:space="preserve">SONIDO: 1 </t>
  </si>
  <si>
    <t>PENDONES</t>
  </si>
  <si>
    <t>Pendones necesarios para la publicidad del evento, medidas 2 x 1 con araña de soporte y diseños según supervisor</t>
  </si>
  <si>
    <t>Un pendón de 2 x 3 horizontal con argollas cada 50cm. Diseños institucionales SENA y CAMPESENA aprobados por supervisor del contrato</t>
  </si>
  <si>
    <t>IMAGEN CORPORATIVA</t>
  </si>
  <si>
    <t>Emisión de cuñas radiales, dos diarias por 5 días en las dos emisoras más escuchadas, en horarios top.</t>
  </si>
  <si>
    <t>MESAS</t>
  </si>
  <si>
    <t>Alquiler, montaje y desmonte de mesas tamaño 2,40 x 90 cm en el sitio del evento.</t>
  </si>
  <si>
    <t>SILLAS</t>
  </si>
  <si>
    <t>Alquiler, montaje y desmonte de silletería tipo rimax sin brazos instaladas en el sitio del evento</t>
  </si>
  <si>
    <t>REFRIGERIO MAÑANA</t>
  </si>
  <si>
    <t xml:space="preserve">Croissant  de  queso,  jugo  de  caja  y  una  fruta.                                             </t>
  </si>
  <si>
    <t>REFRIGERIO TARDE</t>
  </si>
  <si>
    <t xml:space="preserve"> Sándwich  cubano,  acompañado  de  mini  brownie  y  gaseosa.
El contratista debe garantizar que los refrigerios serán entregados a las 9:30 am y 3:00 pm, empacados de forma individual, cumpliendo los estándares de calidad e higiene y manipulación de alimentos.</t>
  </si>
  <si>
    <t>ALMUERZOS</t>
  </si>
  <si>
    <t xml:space="preserve">Almuerzo Ejecutivo con entrega en el sitio. </t>
  </si>
  <si>
    <r>
      <t xml:space="preserve">Entradas: </t>
    </r>
    <r>
      <rPr>
        <sz val="9"/>
        <color theme="1"/>
        <rFont val="Calibri"/>
        <family val="2"/>
        <scheme val="minor"/>
      </rPr>
      <t>Caliente: sopa</t>
    </r>
  </si>
  <si>
    <t>Plato fuerte:</t>
  </si>
  <si>
    <t>Proteina: Carne de res (mínimo 250 gr), Carne de cerdo (Mínimo 250 gr), Pierna pernil de pollo (Mínimo 300 gr), Pechuga de pollo (Mínimo 250 gr), Pescado (Mínimo 250 gr). En éste menú deben ir mínimo dos carnes con el peso mínimo referido para éste ítem, o pierna pernil de Gallina</t>
  </si>
  <si>
    <t>Verdura o ensalada fresca 120g según opciones</t>
  </si>
  <si>
    <t>Acompañamiento:</t>
  </si>
  <si>
    <t>Jugo de fruta natural 12 oz sabor mango sin azúcar</t>
  </si>
  <si>
    <t>Postre:</t>
  </si>
  <si>
    <t>Porción de postre 20g según opciones (variedad de postres).</t>
  </si>
  <si>
    <t>El contratista debe garantizar que los almuerzos serán entregados a las 12:30 pm, servidos en contenedores individuales, cumpliendo los estándares de calidad e higiene y manipulación de alimentos.</t>
  </si>
  <si>
    <t>TRANSPORTE PERSONAS UP</t>
  </si>
  <si>
    <t>Garantizar el transporte de dos buses con capacidad máxima de 25 personas por bus, Desde de las veredas aledañas de los municipios de origen al lugar de desarrollo de feria, y regreso hasta su sitio de origen. Es necesario tener en cuenta el evento se desarrollará de 8:00 am a 4:30 pm por tal motivo el contratista garantizará la llegada de los participantes con una hora de antelación a la apertura del evento. según requerimientos del supervisor de contrato.</t>
  </si>
  <si>
    <t>TARIMA</t>
  </si>
  <si>
    <t>Tarima de 4.80 mts x 4.80 mts con cubierta, en donde se instalará el sonido y harán uso los participantes</t>
  </si>
  <si>
    <t>ANIMADOR</t>
  </si>
  <si>
    <t>Contratación de una persona que acompañará durante el desarrollo del evento, motivando a los transeúntes, publicitando los diferentes stands y presentando a las personas o agrupaciones que se presenten en la tarima.</t>
  </si>
  <si>
    <t>ESCARAPELA</t>
  </si>
  <si>
    <t>Escarapela impresa en cartulina con información del evento en sobre plástico con cordón</t>
  </si>
  <si>
    <t>BAÑOS</t>
  </si>
  <si>
    <t>Alquiler, montaje, operación y desmonte de 2 baños portátiles (damas y caballeros) instaladas en el sitio del evento</t>
  </si>
  <si>
    <t>REFRIGERACION</t>
  </si>
  <si>
    <t>Alquilar sistema de refrigeracion portatil para manejo de alimentos perecederos</t>
  </si>
  <si>
    <t>PLANTA ELECTRICA</t>
  </si>
  <si>
    <t>Servicio de alquiler Planta electrica con capacidad y disponibilidad para cubrir las necesidades del evento. Mínimo 10000w</t>
  </si>
  <si>
    <t>TOTAL</t>
  </si>
  <si>
    <t>ANEXO  14 ANEXO A LA OFERTA ECONOMICA</t>
  </si>
  <si>
    <t>RAZON SOCIAL</t>
  </si>
  <si>
    <t>NIT</t>
  </si>
  <si>
    <t>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</si>
</sst>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_-;\-* #,##0_-;_-* &quot;-&quot;??_-;_-@_-"/>
    <numFmt numFmtId="165" formatCode="\$\ #,##0"/>
  </numFmts>
  <fonts count="13" x14ac:knownFonts="1">
    <font>
      <sz val="11"/>
      <color theme="1"/>
      <name val="Calibri"/>
      <family val="2"/>
      <scheme val="minor"/>
    </font>
    <font>
      <sz val="11"/>
      <color theme="1"/>
      <name val="Calibri"/>
      <family val="2"/>
      <scheme val="minor"/>
    </font>
    <font>
      <sz val="9"/>
      <color theme="1"/>
      <name val="Calibri"/>
      <family val="2"/>
      <scheme val="minor"/>
    </font>
    <font>
      <b/>
      <sz val="9"/>
      <color theme="1"/>
      <name val="Calibri"/>
      <family val="2"/>
      <scheme val="minor"/>
    </font>
    <font>
      <sz val="10"/>
      <color rgb="FF000000"/>
      <name val="Times New Roman"/>
      <family val="1"/>
    </font>
    <font>
      <sz val="8"/>
      <color theme="1"/>
      <name val="Calibri"/>
      <family val="2"/>
      <scheme val="minor"/>
    </font>
    <font>
      <sz val="12"/>
      <name val="Calibri"/>
      <family val="2"/>
      <scheme val="minor"/>
    </font>
    <font>
      <b/>
      <sz val="14"/>
      <color theme="0"/>
      <name val="Calibri"/>
      <family val="2"/>
      <scheme val="minor"/>
    </font>
    <font>
      <b/>
      <sz val="10"/>
      <name val="Calibri"/>
      <family val="2"/>
      <scheme val="minor"/>
    </font>
    <font>
      <sz val="10"/>
      <color rgb="FF000000"/>
      <name val="Calibri"/>
      <family val="2"/>
      <scheme val="minor"/>
    </font>
    <font>
      <sz val="10"/>
      <name val="Calibri"/>
      <family val="2"/>
      <scheme val="minor"/>
    </font>
    <font>
      <b/>
      <sz val="10"/>
      <color rgb="FF000000"/>
      <name val="Calibri"/>
      <family val="2"/>
      <scheme val="minor"/>
    </font>
    <font>
      <b/>
      <sz val="11"/>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4" fillId="0" borderId="0"/>
    <xf numFmtId="44" fontId="1" fillId="0" borderId="0" applyFont="0" applyFill="0" applyBorder="0" applyAlignment="0" applyProtection="0"/>
  </cellStyleXfs>
  <cellXfs count="64">
    <xf numFmtId="0" fontId="0" fillId="0" borderId="0" xfId="0"/>
    <xf numFmtId="9" fontId="2" fillId="0" borderId="0" xfId="2" applyFont="1"/>
    <xf numFmtId="0" fontId="2" fillId="0" borderId="0" xfId="0" applyFont="1"/>
    <xf numFmtId="44" fontId="2" fillId="0" borderId="0" xfId="4" applyFont="1"/>
    <xf numFmtId="44" fontId="2" fillId="0" borderId="8" xfId="4" applyFont="1" applyBorder="1" applyAlignment="1">
      <alignment horizontal="center"/>
    </xf>
    <xf numFmtId="9" fontId="2" fillId="0" borderId="8" xfId="2" applyFont="1" applyBorder="1" applyAlignment="1">
      <alignment horizontal="center"/>
    </xf>
    <xf numFmtId="0" fontId="0" fillId="0" borderId="8" xfId="0" applyBorder="1"/>
    <xf numFmtId="0" fontId="5" fillId="0" borderId="0" xfId="0" applyFont="1"/>
    <xf numFmtId="0" fontId="6" fillId="2" borderId="8" xfId="0" applyFont="1" applyFill="1" applyBorder="1" applyAlignment="1">
      <alignment horizontal="center" vertical="center" wrapText="1"/>
    </xf>
    <xf numFmtId="0" fontId="0" fillId="2" borderId="5" xfId="0" applyFill="1" applyBorder="1" applyAlignment="1">
      <alignment horizontal="center"/>
    </xf>
    <xf numFmtId="0" fontId="0" fillId="2" borderId="8" xfId="0" applyFill="1" applyBorder="1" applyAlignment="1">
      <alignment horizontal="center" vertical="center"/>
    </xf>
    <xf numFmtId="0" fontId="9" fillId="0" borderId="0" xfId="0" applyFont="1"/>
    <xf numFmtId="0" fontId="10" fillId="0" borderId="0" xfId="0" applyFont="1"/>
    <xf numFmtId="0" fontId="11" fillId="0" borderId="8" xfId="0" applyFont="1" applyBorder="1" applyAlignment="1">
      <alignment horizontal="center" vertical="center" wrapText="1"/>
    </xf>
    <xf numFmtId="0" fontId="8" fillId="0" borderId="8" xfId="0" applyFont="1" applyBorder="1" applyAlignment="1">
      <alignment horizontal="justify" vertical="justify" wrapText="1"/>
    </xf>
    <xf numFmtId="0" fontId="3" fillId="0" borderId="8" xfId="0" applyFont="1" applyBorder="1" applyAlignment="1">
      <alignment horizontal="center" vertical="center" wrapText="1"/>
    </xf>
    <xf numFmtId="0" fontId="3" fillId="0" borderId="8" xfId="0" applyFont="1" applyBorder="1" applyAlignment="1">
      <alignment vertical="center" wrapText="1"/>
    </xf>
    <xf numFmtId="0" fontId="2" fillId="0" borderId="8" xfId="0" applyFont="1" applyBorder="1" applyAlignment="1">
      <alignment horizontal="justify" vertical="center" wrapText="1"/>
    </xf>
    <xf numFmtId="0" fontId="2" fillId="0" borderId="8" xfId="0" applyFont="1" applyBorder="1" applyAlignment="1">
      <alignment horizontal="center" vertical="center" wrapText="1"/>
    </xf>
    <xf numFmtId="0" fontId="2" fillId="0" borderId="8" xfId="0" applyFont="1" applyBorder="1" applyAlignment="1">
      <alignment horizontal="center" wrapText="1"/>
    </xf>
    <xf numFmtId="0" fontId="2" fillId="0" borderId="8" xfId="0" applyFont="1" applyBorder="1" applyAlignment="1">
      <alignment vertical="center" wrapText="1"/>
    </xf>
    <xf numFmtId="0" fontId="3" fillId="0" borderId="9" xfId="0" applyFont="1" applyBorder="1" applyAlignment="1">
      <alignment vertical="center" wrapText="1"/>
    </xf>
    <xf numFmtId="0" fontId="2" fillId="0" borderId="9" xfId="0" applyFont="1" applyBorder="1" applyAlignment="1">
      <alignment vertical="center" wrapText="1"/>
    </xf>
    <xf numFmtId="0" fontId="2" fillId="0" borderId="9" xfId="0" applyFont="1" applyBorder="1" applyAlignment="1">
      <alignment horizontal="justify" vertical="center" wrapText="1"/>
    </xf>
    <xf numFmtId="0" fontId="3" fillId="0" borderId="10" xfId="0" applyFont="1" applyBorder="1" applyAlignment="1">
      <alignment vertical="center" wrapText="1"/>
    </xf>
    <xf numFmtId="0" fontId="2" fillId="0" borderId="10" xfId="0" applyFont="1" applyBorder="1" applyAlignment="1">
      <alignment vertical="center" wrapText="1"/>
    </xf>
    <xf numFmtId="0" fontId="2" fillId="0" borderId="11" xfId="0" applyFont="1" applyBorder="1" applyAlignment="1">
      <alignment vertical="center" wrapText="1"/>
    </xf>
    <xf numFmtId="0" fontId="2" fillId="0" borderId="11" xfId="0" applyFont="1" applyBorder="1" applyAlignment="1">
      <alignment horizontal="justify" vertical="center" wrapText="1"/>
    </xf>
    <xf numFmtId="164" fontId="2" fillId="0" borderId="8" xfId="1" applyNumberFormat="1" applyFont="1" applyBorder="1" applyAlignment="1">
      <alignment horizontal="center"/>
    </xf>
    <xf numFmtId="165" fontId="3" fillId="0" borderId="2" xfId="0" applyNumberFormat="1" applyFont="1" applyBorder="1" applyAlignment="1">
      <alignment horizontal="center" wrapText="1"/>
    </xf>
    <xf numFmtId="165" fontId="3" fillId="0" borderId="3" xfId="0" applyNumberFormat="1" applyFont="1" applyBorder="1" applyAlignment="1">
      <alignment horizontal="center" wrapText="1"/>
    </xf>
    <xf numFmtId="164" fontId="2" fillId="0" borderId="1" xfId="1" applyNumberFormat="1" applyFont="1" applyBorder="1" applyAlignment="1">
      <alignment horizontal="center"/>
    </xf>
    <xf numFmtId="164" fontId="2" fillId="0" borderId="2" xfId="1" applyNumberFormat="1" applyFont="1" applyBorder="1" applyAlignment="1">
      <alignment horizontal="center"/>
    </xf>
    <xf numFmtId="164" fontId="2" fillId="0" borderId="3" xfId="1" applyNumberFormat="1" applyFont="1" applyBorder="1" applyAlignment="1">
      <alignment horizontal="center"/>
    </xf>
    <xf numFmtId="164" fontId="2" fillId="0" borderId="4" xfId="1" applyNumberFormat="1" applyFont="1" applyBorder="1" applyAlignment="1">
      <alignment horizontal="center"/>
    </xf>
    <xf numFmtId="164" fontId="2" fillId="0" borderId="0" xfId="1" applyNumberFormat="1" applyFont="1" applyBorder="1" applyAlignment="1">
      <alignment horizontal="center"/>
    </xf>
    <xf numFmtId="164" fontId="2" fillId="0" borderId="5" xfId="1" applyNumberFormat="1" applyFont="1" applyBorder="1" applyAlignment="1">
      <alignment horizontal="center"/>
    </xf>
    <xf numFmtId="164" fontId="2" fillId="0" borderId="6" xfId="1" applyNumberFormat="1" applyFont="1" applyBorder="1" applyAlignment="1">
      <alignment horizontal="center"/>
    </xf>
    <xf numFmtId="164" fontId="2" fillId="0" borderId="12" xfId="1" applyNumberFormat="1" applyFont="1" applyBorder="1" applyAlignment="1">
      <alignment horizontal="center"/>
    </xf>
    <xf numFmtId="164" fontId="2" fillId="0" borderId="7" xfId="1" applyNumberFormat="1" applyFont="1" applyBorder="1" applyAlignment="1">
      <alignment horizontal="center"/>
    </xf>
    <xf numFmtId="0" fontId="0" fillId="0" borderId="0" xfId="0" applyAlignment="1">
      <alignment horizontal="center"/>
    </xf>
    <xf numFmtId="0" fontId="0" fillId="0" borderId="5" xfId="0" applyBorder="1" applyAlignment="1">
      <alignment horizontal="center"/>
    </xf>
    <xf numFmtId="0" fontId="7" fillId="3" borderId="0" xfId="0" applyFont="1" applyFill="1" applyAlignment="1">
      <alignment horizontal="center" vertical="center" wrapText="1"/>
    </xf>
    <xf numFmtId="0" fontId="3" fillId="0" borderId="1" xfId="0" applyFont="1" applyBorder="1" applyAlignment="1">
      <alignment horizontal="center" wrapText="1"/>
    </xf>
    <xf numFmtId="0" fontId="3" fillId="0" borderId="2" xfId="0" applyFont="1" applyBorder="1" applyAlignment="1">
      <alignment horizontal="center" wrapText="1"/>
    </xf>
    <xf numFmtId="44" fontId="2" fillId="0" borderId="8" xfId="4" applyFont="1" applyBorder="1" applyAlignment="1">
      <alignment horizontal="center"/>
    </xf>
    <xf numFmtId="9" fontId="2" fillId="0" borderId="8" xfId="2" applyFont="1" applyBorder="1" applyAlignment="1">
      <alignment horizontal="center"/>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horizontal="center" wrapText="1"/>
    </xf>
    <xf numFmtId="0" fontId="2" fillId="0" borderId="10" xfId="0" applyFont="1" applyBorder="1" applyAlignment="1">
      <alignment horizontal="center" wrapText="1"/>
    </xf>
    <xf numFmtId="0" fontId="2" fillId="0" borderId="11" xfId="0" applyFont="1" applyBorder="1" applyAlignment="1">
      <alignment horizontal="center" wrapText="1"/>
    </xf>
    <xf numFmtId="0" fontId="0" fillId="0" borderId="8" xfId="0" applyBorder="1" applyAlignment="1">
      <alignment horizontal="center"/>
    </xf>
    <xf numFmtId="0" fontId="11" fillId="0" borderId="8" xfId="0" applyFont="1" applyBorder="1" applyAlignment="1">
      <alignment horizontal="center" vertical="center" wrapText="1"/>
    </xf>
    <xf numFmtId="0" fontId="8" fillId="0" borderId="0" xfId="0" applyFont="1" applyAlignment="1">
      <alignment horizontal="center"/>
    </xf>
    <xf numFmtId="0" fontId="8" fillId="0" borderId="8" xfId="0" applyFont="1" applyBorder="1" applyAlignment="1">
      <alignment horizontal="left" vertical="center" wrapText="1"/>
    </xf>
    <xf numFmtId="0" fontId="12" fillId="0" borderId="8" xfId="0" applyFont="1" applyBorder="1" applyAlignment="1">
      <alignment horizontal="center" vertical="center" wrapText="1"/>
    </xf>
  </cellXfs>
  <cellStyles count="5">
    <cellStyle name="Millares" xfId="1" builtinId="3"/>
    <cellStyle name="Moneda" xfId="4" builtinId="4"/>
    <cellStyle name="Normal" xfId="0" builtinId="0"/>
    <cellStyle name="Normal 2" xfId="3" xr:uid="{389AF480-AF55-4CF4-8C0F-F291944ED425}"/>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6</xdr:col>
      <xdr:colOff>446706</xdr:colOff>
      <xdr:row>1</xdr:row>
      <xdr:rowOff>567577</xdr:rowOff>
    </xdr:to>
    <xdr:pic>
      <xdr:nvPicPr>
        <xdr:cNvPr id="2" name="Imagen 1">
          <a:extLst>
            <a:ext uri="{FF2B5EF4-FFF2-40B4-BE49-F238E27FC236}">
              <a16:creationId xmlns:a16="http://schemas.microsoft.com/office/drawing/2014/main" id="{18D32C59-DD9C-4404-B618-68494375279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8123703" y="0"/>
          <a:ext cx="403241" cy="7692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686AA-91BB-455C-A9F0-D7D274231990}">
  <sheetPr>
    <pageSetUpPr fitToPage="1"/>
  </sheetPr>
  <dimension ref="A1:N58"/>
  <sheetViews>
    <sheetView tabSelected="1" topLeftCell="A33" zoomScale="55" zoomScaleNormal="55" workbookViewId="0">
      <selection activeCell="D44" sqref="D44"/>
    </sheetView>
  </sheetViews>
  <sheetFormatPr baseColWidth="10" defaultColWidth="10.81640625" defaultRowHeight="12" x14ac:dyDescent="0.3"/>
  <cols>
    <col min="1" max="1" width="5.7265625" style="2" bestFit="1" customWidth="1"/>
    <col min="2" max="2" width="11" style="2" customWidth="1"/>
    <col min="3" max="3" width="20" style="2" customWidth="1"/>
    <col min="4" max="4" width="40" style="2" customWidth="1"/>
    <col min="5" max="6" width="8.26953125" style="2" customWidth="1"/>
    <col min="7" max="7" width="17.54296875" style="2" bestFit="1" customWidth="1"/>
    <col min="8" max="8" width="10.81640625" style="2"/>
    <col min="9" max="9" width="6.54296875" style="2" customWidth="1"/>
    <col min="10" max="10" width="0" style="2" hidden="1" customWidth="1"/>
    <col min="11" max="11" width="11.26953125" style="2" customWidth="1"/>
    <col min="12" max="13" width="10.81640625" style="2"/>
    <col min="14" max="14" width="17.81640625" style="2" customWidth="1"/>
    <col min="15" max="16384" width="10.81640625" style="2"/>
  </cols>
  <sheetData>
    <row r="1" spans="1:11" ht="15.5" x14ac:dyDescent="0.35">
      <c r="A1" s="40"/>
      <c r="B1" s="40"/>
      <c r="C1" s="40"/>
      <c r="D1" s="40"/>
      <c r="E1" s="40"/>
      <c r="F1" s="40"/>
      <c r="G1" s="40"/>
      <c r="H1" s="40"/>
      <c r="I1" s="41"/>
      <c r="J1" s="9"/>
      <c r="K1" s="10" t="s">
        <v>0</v>
      </c>
    </row>
    <row r="2" spans="1:11" ht="62" x14ac:dyDescent="0.35">
      <c r="A2" s="40"/>
      <c r="B2" s="40"/>
      <c r="C2" s="40"/>
      <c r="D2" s="40"/>
      <c r="E2" s="40"/>
      <c r="F2" s="40"/>
      <c r="G2" s="40"/>
      <c r="H2" s="40"/>
      <c r="I2" s="41"/>
      <c r="J2" s="9"/>
      <c r="K2" s="8" t="s">
        <v>1</v>
      </c>
    </row>
    <row r="3" spans="1:11" ht="18.5" x14ac:dyDescent="0.3">
      <c r="A3" s="42" t="s">
        <v>2</v>
      </c>
      <c r="B3" s="42"/>
      <c r="C3" s="42"/>
      <c r="D3" s="42"/>
      <c r="E3" s="42"/>
      <c r="F3" s="42"/>
      <c r="G3" s="42"/>
      <c r="H3" s="42"/>
      <c r="I3" s="42"/>
      <c r="J3" s="42"/>
      <c r="K3" s="42"/>
    </row>
    <row r="4" spans="1:11" s="1" customFormat="1" ht="12" customHeight="1" x14ac:dyDescent="0.3">
      <c r="A4" s="61" t="s">
        <v>3</v>
      </c>
      <c r="B4" s="61"/>
      <c r="C4" s="61"/>
      <c r="D4" s="61"/>
      <c r="E4" s="61"/>
      <c r="F4" s="61"/>
      <c r="G4" s="61"/>
      <c r="H4" s="61"/>
      <c r="I4" s="61"/>
      <c r="J4" s="61"/>
      <c r="K4" s="11"/>
    </row>
    <row r="5" spans="1:11" s="1" customFormat="1" ht="13" x14ac:dyDescent="0.3">
      <c r="A5" s="61" t="s">
        <v>4</v>
      </c>
      <c r="B5" s="61"/>
      <c r="C5" s="61"/>
      <c r="D5" s="61"/>
      <c r="E5" s="61"/>
      <c r="F5" s="61"/>
      <c r="G5" s="61"/>
      <c r="H5" s="61"/>
      <c r="I5" s="61"/>
      <c r="J5" s="61"/>
      <c r="K5" s="11"/>
    </row>
    <row r="6" spans="1:11" s="1" customFormat="1" ht="12.65" customHeight="1" x14ac:dyDescent="0.3">
      <c r="A6" s="61" t="s">
        <v>60</v>
      </c>
      <c r="B6" s="61"/>
      <c r="C6" s="61"/>
      <c r="D6" s="61"/>
      <c r="E6" s="61"/>
      <c r="F6" s="61"/>
      <c r="G6" s="61"/>
      <c r="H6" s="61"/>
      <c r="I6" s="61"/>
      <c r="J6" s="61"/>
      <c r="K6" s="11"/>
    </row>
    <row r="7" spans="1:11" s="1" customFormat="1" ht="12" hidden="1" customHeight="1" x14ac:dyDescent="0.3">
      <c r="A7" s="11"/>
      <c r="B7" s="11"/>
      <c r="C7" s="11"/>
      <c r="D7" s="12"/>
      <c r="E7" s="12"/>
      <c r="F7" s="12"/>
      <c r="G7" s="11"/>
      <c r="H7" s="11"/>
      <c r="I7" s="11"/>
      <c r="J7" s="11"/>
      <c r="K7" s="11"/>
    </row>
    <row r="8" spans="1:11" s="1" customFormat="1" ht="72" customHeight="1" x14ac:dyDescent="0.3">
      <c r="A8" s="62" t="s">
        <v>5</v>
      </c>
      <c r="B8" s="62"/>
      <c r="C8" s="62"/>
      <c r="D8" s="62"/>
      <c r="E8" s="62"/>
      <c r="F8" s="62"/>
      <c r="G8" s="63"/>
      <c r="H8" s="63"/>
      <c r="I8" s="63"/>
      <c r="J8" s="63"/>
      <c r="K8" s="63"/>
    </row>
    <row r="9" spans="1:11" s="1" customFormat="1" ht="38.25" customHeight="1" x14ac:dyDescent="0.3">
      <c r="A9" s="14" t="s">
        <v>6</v>
      </c>
      <c r="B9" s="14" t="s">
        <v>7</v>
      </c>
      <c r="C9" s="14" t="s">
        <v>8</v>
      </c>
      <c r="D9" s="14" t="s">
        <v>9</v>
      </c>
      <c r="E9" s="14" t="s">
        <v>10</v>
      </c>
      <c r="F9" s="14" t="s">
        <v>11</v>
      </c>
      <c r="G9" s="13" t="s">
        <v>12</v>
      </c>
      <c r="H9" s="13" t="s">
        <v>13</v>
      </c>
      <c r="I9" s="60" t="s">
        <v>14</v>
      </c>
      <c r="J9" s="60"/>
      <c r="K9" s="60"/>
    </row>
    <row r="10" spans="1:11" s="1" customFormat="1" ht="84" x14ac:dyDescent="0.35">
      <c r="A10" s="15">
        <v>1</v>
      </c>
      <c r="B10" s="6">
        <v>80141900</v>
      </c>
      <c r="C10" s="16" t="s">
        <v>15</v>
      </c>
      <c r="D10" s="17" t="s">
        <v>16</v>
      </c>
      <c r="E10" s="18" t="s">
        <v>17</v>
      </c>
      <c r="F10" s="19">
        <v>38</v>
      </c>
      <c r="G10" s="4"/>
      <c r="H10" s="5"/>
      <c r="I10" s="28"/>
      <c r="J10" s="28"/>
      <c r="K10" s="28"/>
    </row>
    <row r="11" spans="1:11" s="1" customFormat="1" ht="84" x14ac:dyDescent="0.35">
      <c r="A11" s="15">
        <v>2</v>
      </c>
      <c r="B11" s="6">
        <v>80141900</v>
      </c>
      <c r="C11" s="16" t="s">
        <v>18</v>
      </c>
      <c r="D11" s="17" t="s">
        <v>19</v>
      </c>
      <c r="E11" s="18" t="s">
        <v>20</v>
      </c>
      <c r="F11" s="19">
        <v>1</v>
      </c>
      <c r="G11" s="4"/>
      <c r="H11" s="5"/>
      <c r="I11" s="28"/>
      <c r="J11" s="28"/>
      <c r="K11" s="28"/>
    </row>
    <row r="12" spans="1:11" s="1" customFormat="1" ht="33.75" customHeight="1" x14ac:dyDescent="0.35">
      <c r="A12" s="15">
        <v>3</v>
      </c>
      <c r="B12" s="6">
        <v>82121500</v>
      </c>
      <c r="C12" s="16" t="s">
        <v>21</v>
      </c>
      <c r="D12" s="20" t="s">
        <v>22</v>
      </c>
      <c r="E12" s="18" t="s">
        <v>17</v>
      </c>
      <c r="F12" s="19">
        <v>8</v>
      </c>
      <c r="G12" s="4"/>
      <c r="H12" s="5"/>
      <c r="I12" s="28"/>
      <c r="J12" s="28"/>
      <c r="K12" s="28"/>
    </row>
    <row r="13" spans="1:11" s="1" customFormat="1" ht="36" x14ac:dyDescent="0.35">
      <c r="A13" s="15">
        <v>4</v>
      </c>
      <c r="B13" s="6">
        <v>82121500</v>
      </c>
      <c r="C13" s="16" t="s">
        <v>21</v>
      </c>
      <c r="D13" s="20" t="s">
        <v>23</v>
      </c>
      <c r="E13" s="18" t="s">
        <v>17</v>
      </c>
      <c r="F13" s="19">
        <v>2</v>
      </c>
      <c r="G13" s="4"/>
      <c r="H13" s="5"/>
      <c r="I13" s="28"/>
      <c r="J13" s="28"/>
      <c r="K13" s="28"/>
    </row>
    <row r="14" spans="1:11" s="1" customFormat="1" ht="65.25" customHeight="1" x14ac:dyDescent="0.35">
      <c r="A14" s="15">
        <v>5</v>
      </c>
      <c r="B14" s="6">
        <v>80141900</v>
      </c>
      <c r="C14" s="21" t="s">
        <v>24</v>
      </c>
      <c r="D14" s="22" t="s">
        <v>25</v>
      </c>
      <c r="E14" s="18" t="s">
        <v>17</v>
      </c>
      <c r="F14" s="19">
        <v>8</v>
      </c>
      <c r="G14" s="4"/>
      <c r="H14" s="5"/>
      <c r="I14" s="28"/>
      <c r="J14" s="28"/>
      <c r="K14" s="28"/>
    </row>
    <row r="15" spans="1:11" s="1" customFormat="1" ht="24" x14ac:dyDescent="0.35">
      <c r="A15" s="15">
        <v>6</v>
      </c>
      <c r="B15" s="6">
        <v>80141900</v>
      </c>
      <c r="C15" s="16" t="s">
        <v>26</v>
      </c>
      <c r="D15" s="20" t="s">
        <v>27</v>
      </c>
      <c r="E15" s="18" t="s">
        <v>17</v>
      </c>
      <c r="F15" s="19">
        <f>+F10*2</f>
        <v>76</v>
      </c>
      <c r="G15" s="4"/>
      <c r="H15" s="5"/>
      <c r="I15" s="28"/>
      <c r="J15" s="28"/>
      <c r="K15" s="28"/>
    </row>
    <row r="16" spans="1:11" s="1" customFormat="1" ht="24" x14ac:dyDescent="0.35">
      <c r="A16" s="15">
        <v>7</v>
      </c>
      <c r="B16" s="6">
        <v>80141900</v>
      </c>
      <c r="C16" s="16" t="s">
        <v>28</v>
      </c>
      <c r="D16" s="20" t="s">
        <v>29</v>
      </c>
      <c r="E16" s="18" t="s">
        <v>17</v>
      </c>
      <c r="F16" s="19">
        <f>+F10*4</f>
        <v>152</v>
      </c>
      <c r="G16" s="4"/>
      <c r="H16" s="5"/>
      <c r="I16" s="28"/>
      <c r="J16" s="28"/>
      <c r="K16" s="28"/>
    </row>
    <row r="17" spans="1:14" s="1" customFormat="1" ht="27" customHeight="1" x14ac:dyDescent="0.35">
      <c r="A17" s="15">
        <v>8</v>
      </c>
      <c r="B17" s="6">
        <v>90101600</v>
      </c>
      <c r="C17" s="16" t="s">
        <v>30</v>
      </c>
      <c r="D17" s="20" t="s">
        <v>31</v>
      </c>
      <c r="E17" s="18" t="s">
        <v>17</v>
      </c>
      <c r="F17" s="19">
        <f>F10*2</f>
        <v>76</v>
      </c>
      <c r="G17" s="4"/>
      <c r="H17" s="5"/>
      <c r="I17" s="28"/>
      <c r="J17" s="28"/>
      <c r="K17" s="28"/>
    </row>
    <row r="18" spans="1:14" s="1" customFormat="1" ht="72.75" customHeight="1" x14ac:dyDescent="0.35">
      <c r="A18" s="15">
        <v>9</v>
      </c>
      <c r="B18" s="6">
        <v>90101600</v>
      </c>
      <c r="C18" s="16" t="s">
        <v>32</v>
      </c>
      <c r="D18" s="23" t="s">
        <v>33</v>
      </c>
      <c r="E18" s="18" t="s">
        <v>17</v>
      </c>
      <c r="F18" s="19">
        <f>F10*2</f>
        <v>76</v>
      </c>
      <c r="G18" s="4"/>
      <c r="H18" s="5"/>
      <c r="I18" s="28"/>
      <c r="J18" s="28"/>
      <c r="K18" s="28"/>
    </row>
    <row r="19" spans="1:14" s="1" customFormat="1" ht="15" customHeight="1" x14ac:dyDescent="0.3">
      <c r="A19" s="47">
        <v>10</v>
      </c>
      <c r="B19" s="59">
        <v>90101600</v>
      </c>
      <c r="C19" s="50" t="s">
        <v>34</v>
      </c>
      <c r="D19" s="22" t="s">
        <v>35</v>
      </c>
      <c r="E19" s="53" t="s">
        <v>17</v>
      </c>
      <c r="F19" s="56">
        <f>+F10*2</f>
        <v>76</v>
      </c>
      <c r="G19" s="45"/>
      <c r="H19" s="46"/>
      <c r="I19" s="31"/>
      <c r="J19" s="32"/>
      <c r="K19" s="33"/>
    </row>
    <row r="20" spans="1:14" s="1" customFormat="1" x14ac:dyDescent="0.3">
      <c r="A20" s="48"/>
      <c r="B20" s="59"/>
      <c r="C20" s="51"/>
      <c r="D20" s="24" t="s">
        <v>36</v>
      </c>
      <c r="E20" s="54"/>
      <c r="F20" s="57"/>
      <c r="G20" s="45"/>
      <c r="H20" s="46"/>
      <c r="I20" s="34"/>
      <c r="J20" s="35"/>
      <c r="K20" s="36"/>
    </row>
    <row r="21" spans="1:14" s="1" customFormat="1" x14ac:dyDescent="0.3">
      <c r="A21" s="48"/>
      <c r="B21" s="59"/>
      <c r="C21" s="51"/>
      <c r="D21" s="24"/>
      <c r="E21" s="54"/>
      <c r="F21" s="57"/>
      <c r="G21" s="45"/>
      <c r="H21" s="46"/>
      <c r="I21" s="34"/>
      <c r="J21" s="35"/>
      <c r="K21" s="36"/>
    </row>
    <row r="22" spans="1:14" s="1" customFormat="1" x14ac:dyDescent="0.3">
      <c r="A22" s="48"/>
      <c r="B22" s="59"/>
      <c r="C22" s="51"/>
      <c r="D22" s="24" t="s">
        <v>37</v>
      </c>
      <c r="E22" s="54"/>
      <c r="F22" s="57"/>
      <c r="G22" s="45"/>
      <c r="H22" s="46"/>
      <c r="I22" s="34"/>
      <c r="J22" s="35"/>
      <c r="K22" s="36"/>
    </row>
    <row r="23" spans="1:14" s="1" customFormat="1" x14ac:dyDescent="0.3">
      <c r="A23" s="48"/>
      <c r="B23" s="59"/>
      <c r="C23" s="51"/>
      <c r="D23" s="24"/>
      <c r="E23" s="54"/>
      <c r="F23" s="57"/>
      <c r="G23" s="45"/>
      <c r="H23" s="46"/>
      <c r="I23" s="34"/>
      <c r="J23" s="35"/>
      <c r="K23" s="36"/>
    </row>
    <row r="24" spans="1:14" s="1" customFormat="1" ht="60" x14ac:dyDescent="0.3">
      <c r="A24" s="48"/>
      <c r="B24" s="59"/>
      <c r="C24" s="51"/>
      <c r="D24" s="25" t="s">
        <v>38</v>
      </c>
      <c r="E24" s="54"/>
      <c r="F24" s="57"/>
      <c r="G24" s="45"/>
      <c r="H24" s="46"/>
      <c r="I24" s="34"/>
      <c r="J24" s="35"/>
      <c r="K24" s="36"/>
    </row>
    <row r="25" spans="1:14" s="1" customFormat="1" x14ac:dyDescent="0.3">
      <c r="A25" s="48"/>
      <c r="B25" s="59"/>
      <c r="C25" s="51"/>
      <c r="D25" s="25" t="s">
        <v>39</v>
      </c>
      <c r="E25" s="54"/>
      <c r="F25" s="57"/>
      <c r="G25" s="45"/>
      <c r="H25" s="46"/>
      <c r="I25" s="34"/>
      <c r="J25" s="35"/>
      <c r="K25" s="36"/>
    </row>
    <row r="26" spans="1:14" s="1" customFormat="1" x14ac:dyDescent="0.3">
      <c r="A26" s="48"/>
      <c r="B26" s="59"/>
      <c r="C26" s="51"/>
      <c r="D26" s="24" t="s">
        <v>40</v>
      </c>
      <c r="E26" s="54"/>
      <c r="F26" s="57"/>
      <c r="G26" s="45"/>
      <c r="H26" s="46"/>
      <c r="I26" s="34"/>
      <c r="J26" s="35"/>
      <c r="K26" s="36"/>
    </row>
    <row r="27" spans="1:14" s="1" customFormat="1" x14ac:dyDescent="0.3">
      <c r="A27" s="48"/>
      <c r="B27" s="59"/>
      <c r="C27" s="51"/>
      <c r="D27" s="24"/>
      <c r="E27" s="54"/>
      <c r="F27" s="57"/>
      <c r="G27" s="45"/>
      <c r="H27" s="46"/>
      <c r="I27" s="34"/>
      <c r="J27" s="35"/>
      <c r="K27" s="36"/>
    </row>
    <row r="28" spans="1:14" s="1" customFormat="1" x14ac:dyDescent="0.3">
      <c r="A28" s="48"/>
      <c r="B28" s="59"/>
      <c r="C28" s="51"/>
      <c r="D28" s="25" t="s">
        <v>41</v>
      </c>
      <c r="E28" s="54"/>
      <c r="F28" s="57"/>
      <c r="G28" s="45"/>
      <c r="H28" s="46"/>
      <c r="I28" s="34"/>
      <c r="J28" s="35"/>
      <c r="K28" s="36"/>
    </row>
    <row r="29" spans="1:14" s="1" customFormat="1" x14ac:dyDescent="0.3">
      <c r="A29" s="48"/>
      <c r="B29" s="59"/>
      <c r="C29" s="51"/>
      <c r="D29" s="24" t="s">
        <v>42</v>
      </c>
      <c r="E29" s="54"/>
      <c r="F29" s="57"/>
      <c r="G29" s="45"/>
      <c r="H29" s="46"/>
      <c r="I29" s="34"/>
      <c r="J29" s="35"/>
      <c r="K29" s="36"/>
    </row>
    <row r="30" spans="1:14" s="1" customFormat="1" x14ac:dyDescent="0.3">
      <c r="A30" s="48"/>
      <c r="B30" s="59"/>
      <c r="C30" s="51"/>
      <c r="D30" s="24"/>
      <c r="E30" s="54"/>
      <c r="F30" s="57"/>
      <c r="G30" s="45"/>
      <c r="H30" s="46"/>
      <c r="I30" s="34"/>
      <c r="J30" s="35"/>
      <c r="K30" s="36"/>
    </row>
    <row r="31" spans="1:14" s="1" customFormat="1" ht="24" x14ac:dyDescent="0.3">
      <c r="A31" s="48"/>
      <c r="B31" s="59"/>
      <c r="C31" s="51"/>
      <c r="D31" s="25" t="s">
        <v>43</v>
      </c>
      <c r="E31" s="54"/>
      <c r="F31" s="57"/>
      <c r="G31" s="45"/>
      <c r="H31" s="46"/>
      <c r="I31" s="34"/>
      <c r="J31" s="35"/>
      <c r="K31" s="36"/>
    </row>
    <row r="32" spans="1:14" s="1" customFormat="1" ht="48" x14ac:dyDescent="0.3">
      <c r="A32" s="49"/>
      <c r="B32" s="59"/>
      <c r="C32" s="52"/>
      <c r="D32" s="26" t="s">
        <v>44</v>
      </c>
      <c r="E32" s="55"/>
      <c r="F32" s="58"/>
      <c r="G32" s="45"/>
      <c r="H32" s="46"/>
      <c r="I32" s="37"/>
      <c r="J32" s="38"/>
      <c r="K32" s="39"/>
      <c r="N32" s="3"/>
    </row>
    <row r="33" spans="1:11" s="1" customFormat="1" ht="108" x14ac:dyDescent="0.35">
      <c r="A33" s="15">
        <v>11</v>
      </c>
      <c r="B33" s="6">
        <v>78111800</v>
      </c>
      <c r="C33" s="16" t="s">
        <v>45</v>
      </c>
      <c r="D33" s="27" t="s">
        <v>46</v>
      </c>
      <c r="E33" s="18" t="s">
        <v>17</v>
      </c>
      <c r="F33" s="19">
        <f>ROUNDUP((F10*4)/25,0)</f>
        <v>7</v>
      </c>
      <c r="G33" s="4"/>
      <c r="H33" s="5"/>
      <c r="I33" s="28"/>
      <c r="J33" s="28"/>
      <c r="K33" s="28"/>
    </row>
    <row r="34" spans="1:11" s="1" customFormat="1" ht="24" x14ac:dyDescent="0.35">
      <c r="A34" s="15">
        <v>12</v>
      </c>
      <c r="B34" s="6">
        <v>80141900</v>
      </c>
      <c r="C34" s="16" t="s">
        <v>47</v>
      </c>
      <c r="D34" s="20" t="s">
        <v>48</v>
      </c>
      <c r="E34" s="18" t="s">
        <v>17</v>
      </c>
      <c r="F34" s="19">
        <v>1</v>
      </c>
      <c r="G34" s="4"/>
      <c r="H34" s="5"/>
      <c r="I34" s="28"/>
      <c r="J34" s="28"/>
      <c r="K34" s="28"/>
    </row>
    <row r="35" spans="1:11" s="1" customFormat="1" ht="48" x14ac:dyDescent="0.35">
      <c r="A35" s="15">
        <v>13</v>
      </c>
      <c r="B35" s="6">
        <v>90131500</v>
      </c>
      <c r="C35" s="16" t="s">
        <v>49</v>
      </c>
      <c r="D35" s="17" t="s">
        <v>50</v>
      </c>
      <c r="E35" s="18" t="s">
        <v>17</v>
      </c>
      <c r="F35" s="19">
        <v>1</v>
      </c>
      <c r="G35" s="4"/>
      <c r="H35" s="5"/>
      <c r="I35" s="28"/>
      <c r="J35" s="28"/>
      <c r="K35" s="28"/>
    </row>
    <row r="36" spans="1:11" s="1" customFormat="1" ht="24" x14ac:dyDescent="0.35">
      <c r="A36" s="15">
        <v>14</v>
      </c>
      <c r="B36" s="6">
        <v>82121500</v>
      </c>
      <c r="C36" s="16" t="s">
        <v>51</v>
      </c>
      <c r="D36" s="20" t="s">
        <v>52</v>
      </c>
      <c r="E36" s="18" t="s">
        <v>17</v>
      </c>
      <c r="F36" s="19">
        <f>+F10*4</f>
        <v>152</v>
      </c>
      <c r="G36" s="4"/>
      <c r="H36" s="5"/>
      <c r="I36" s="28"/>
      <c r="J36" s="28"/>
      <c r="K36" s="28"/>
    </row>
    <row r="37" spans="1:11" ht="36" x14ac:dyDescent="0.35">
      <c r="A37" s="15">
        <v>15</v>
      </c>
      <c r="B37" s="6">
        <v>80141900</v>
      </c>
      <c r="C37" s="16" t="s">
        <v>53</v>
      </c>
      <c r="D37" s="20" t="s">
        <v>54</v>
      </c>
      <c r="E37" s="18" t="s">
        <v>17</v>
      </c>
      <c r="F37" s="19">
        <v>3</v>
      </c>
      <c r="G37" s="4"/>
      <c r="H37" s="5"/>
      <c r="I37" s="28"/>
      <c r="J37" s="28"/>
      <c r="K37" s="28"/>
    </row>
    <row r="38" spans="1:11" ht="24" x14ac:dyDescent="0.35">
      <c r="A38" s="15">
        <v>16</v>
      </c>
      <c r="B38" s="6">
        <v>80141900</v>
      </c>
      <c r="C38" s="16" t="s">
        <v>55</v>
      </c>
      <c r="D38" s="20" t="s">
        <v>56</v>
      </c>
      <c r="E38" s="18" t="s">
        <v>17</v>
      </c>
      <c r="F38" s="19">
        <v>8</v>
      </c>
      <c r="G38" s="4"/>
      <c r="H38" s="5"/>
      <c r="I38" s="28"/>
      <c r="J38" s="28"/>
      <c r="K38" s="28"/>
    </row>
    <row r="39" spans="1:11" ht="36" x14ac:dyDescent="0.35">
      <c r="A39" s="15">
        <v>17</v>
      </c>
      <c r="B39" s="6">
        <v>80141900</v>
      </c>
      <c r="C39" s="16" t="s">
        <v>57</v>
      </c>
      <c r="D39" s="20" t="s">
        <v>58</v>
      </c>
      <c r="E39" s="18" t="s">
        <v>17</v>
      </c>
      <c r="F39" s="19">
        <v>2</v>
      </c>
      <c r="G39" s="4"/>
      <c r="H39" s="5"/>
      <c r="I39" s="28"/>
      <c r="J39" s="28"/>
      <c r="K39" s="28"/>
    </row>
    <row r="40" spans="1:11" ht="15" customHeight="1" x14ac:dyDescent="0.3">
      <c r="D40" s="43" t="s">
        <v>59</v>
      </c>
      <c r="E40" s="44"/>
      <c r="F40" s="44"/>
      <c r="I40" s="29">
        <f>SUM(I10:I39)</f>
        <v>0</v>
      </c>
      <c r="J40" s="29"/>
      <c r="K40" s="30"/>
    </row>
    <row r="46" spans="1:11" x14ac:dyDescent="0.3">
      <c r="D46" s="2" t="s">
        <v>61</v>
      </c>
    </row>
    <row r="47" spans="1:11" x14ac:dyDescent="0.3">
      <c r="D47" s="2" t="s">
        <v>62</v>
      </c>
    </row>
    <row r="48" spans="1:11" x14ac:dyDescent="0.3">
      <c r="D48" s="2" t="s">
        <v>63</v>
      </c>
    </row>
    <row r="58" spans="4:4" x14ac:dyDescent="0.3">
      <c r="D58" s="7"/>
    </row>
  </sheetData>
  <mergeCells count="34">
    <mergeCell ref="I9:K9"/>
    <mergeCell ref="A4:J4"/>
    <mergeCell ref="A5:J5"/>
    <mergeCell ref="A6:J6"/>
    <mergeCell ref="A8:F8"/>
    <mergeCell ref="G8:K8"/>
    <mergeCell ref="G19:G32"/>
    <mergeCell ref="H19:H32"/>
    <mergeCell ref="A19:A32"/>
    <mergeCell ref="C19:C32"/>
    <mergeCell ref="E19:E32"/>
    <mergeCell ref="F19:F32"/>
    <mergeCell ref="B19:B32"/>
    <mergeCell ref="D40:F40"/>
    <mergeCell ref="I10:K10"/>
    <mergeCell ref="I11:K11"/>
    <mergeCell ref="I12:K12"/>
    <mergeCell ref="I13:K13"/>
    <mergeCell ref="I14:K14"/>
    <mergeCell ref="I33:K33"/>
    <mergeCell ref="I34:K34"/>
    <mergeCell ref="I35:K35"/>
    <mergeCell ref="A1:I2"/>
    <mergeCell ref="A3:K3"/>
    <mergeCell ref="I19:K32"/>
    <mergeCell ref="I15:K15"/>
    <mergeCell ref="I16:K16"/>
    <mergeCell ref="I17:K17"/>
    <mergeCell ref="I18:K18"/>
    <mergeCell ref="I36:K36"/>
    <mergeCell ref="I37:K37"/>
    <mergeCell ref="I38:K38"/>
    <mergeCell ref="I39:K39"/>
    <mergeCell ref="I40:K40"/>
  </mergeCells>
  <pageMargins left="0.7" right="0.7" top="0.75" bottom="0.75" header="0.3" footer="0.3"/>
  <pageSetup paperSize="9" scale="57" fitToHeight="0" orientation="landscape"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OFERTA</vt:lpstr>
      <vt:lpstr>'ANEXO OFERTA'!Área_de_impresión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conta</dc:creator>
  <cp:keywords/>
  <dc:description/>
  <cp:lastModifiedBy>Viviana Maryury Tejedor Gutierrez</cp:lastModifiedBy>
  <cp:revision/>
  <cp:lastPrinted>2025-08-01T16:22:04Z</cp:lastPrinted>
  <dcterms:created xsi:type="dcterms:W3CDTF">2025-06-05T14:36:25Z</dcterms:created>
  <dcterms:modified xsi:type="dcterms:W3CDTF">2025-08-05T16:36:26Z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3dc41c4-3f95-4020-bedd-cbbd89182633_Enabled">
    <vt:lpwstr>true</vt:lpwstr>
  </property>
  <property fmtid="{D5CDD505-2E9C-101B-9397-08002B2CF9AE}" pid="3" name="MSIP_Label_13dc41c4-3f95-4020-bedd-cbbd89182633_SetDate">
    <vt:lpwstr>2025-06-09T14:33:31Z</vt:lpwstr>
  </property>
  <property fmtid="{D5CDD505-2E9C-101B-9397-08002B2CF9AE}" pid="4" name="MSIP_Label_13dc41c4-3f95-4020-bedd-cbbd89182633_Method">
    <vt:lpwstr>Privileged</vt:lpwstr>
  </property>
  <property fmtid="{D5CDD505-2E9C-101B-9397-08002B2CF9AE}" pid="5" name="MSIP_Label_13dc41c4-3f95-4020-bedd-cbbd89182633_Name">
    <vt:lpwstr>General</vt:lpwstr>
  </property>
  <property fmtid="{D5CDD505-2E9C-101B-9397-08002B2CF9AE}" pid="6" name="MSIP_Label_13dc41c4-3f95-4020-bedd-cbbd89182633_SiteId">
    <vt:lpwstr>cbc2c381-2f2e-4d93-91d1-506c9316ace7</vt:lpwstr>
  </property>
  <property fmtid="{D5CDD505-2E9C-101B-9397-08002B2CF9AE}" pid="7" name="MSIP_Label_13dc41c4-3f95-4020-bedd-cbbd89182633_ActionId">
    <vt:lpwstr>87bd0f23-8b07-4c0d-93d1-f002630d5ca2</vt:lpwstr>
  </property>
  <property fmtid="{D5CDD505-2E9C-101B-9397-08002B2CF9AE}" pid="8" name="MSIP_Label_13dc41c4-3f95-4020-bedd-cbbd89182633_ContentBits">
    <vt:lpwstr>0</vt:lpwstr>
  </property>
  <property fmtid="{D5CDD505-2E9C-101B-9397-08002B2CF9AE}" pid="9" name="MSIP_Label_13dc41c4-3f95-4020-bedd-cbbd89182633_Tag">
    <vt:lpwstr>10, 0, 1, 1</vt:lpwstr>
  </property>
</Properties>
</file>