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Hoja1!$A$1:$E$26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16" i="1" l="1"/>
  <c r="R16" i="1"/>
  <c r="P16" i="1"/>
  <c r="N16" i="1"/>
  <c r="L16" i="1"/>
  <c r="J16" i="1"/>
  <c r="H16" i="1"/>
  <c r="F16" i="1"/>
  <c r="D16" i="1"/>
  <c r="B16" i="1" l="1"/>
</calcChain>
</file>

<file path=xl/sharedStrings.xml><?xml version="1.0" encoding="utf-8"?>
<sst xmlns="http://schemas.openxmlformats.org/spreadsheetml/2006/main" count="97" uniqueCount="42">
  <si>
    <t>CONCEPTO</t>
  </si>
  <si>
    <t>Evaluador Económico</t>
  </si>
  <si>
    <t>CUMPLE</t>
  </si>
  <si>
    <t xml:space="preserve">CAJA DE SUELDOS DE RETIRO DE LA POLICIA NACIONAL </t>
  </si>
  <si>
    <t>ACTIVO CORRIENTE</t>
  </si>
  <si>
    <t xml:space="preserve">PASIVO CORRRIENTE </t>
  </si>
  <si>
    <t>ALGOAP INC SAS</t>
  </si>
  <si>
    <t>AVANCE ORGANIZACIONAL CONSULTORES S.A.S.</t>
  </si>
  <si>
    <t>PROCESO DE SELECCIÓN ABREVIADA PSA MC012-20</t>
  </si>
  <si>
    <t>AVANZAR EN LA CARACTERIZACIÓN DE USUARIOS VISIÓN 360 Y ECOSISTEMA DE ALIADOS DIGITALES- ADQUISICIÓN DEL SERVICIO DE 1) CAMPAÑA DE CARACTERIZACIÓN Y PERFILAMIENTO FASE IV PARA 15.000 AFILIADOS, 2) ESTUDIO Y ENCUESTA DE SEGMENTACIÓN PARA 11.000 AFILIADOS- FASE II Y 3) ECOSISTEMA DE ALIADOS DIGITALES INCLUYENDO SERVICIOS DE EDUCACIÓN Y OPORTUNIDADES LABORALES</t>
  </si>
  <si>
    <t>EVALUACION FINANCIERA Y DOCUMENTOS</t>
  </si>
  <si>
    <t>BONGA BUSTAMANTE S.A.S.</t>
  </si>
  <si>
    <t>CONSENSO S.A.S.</t>
  </si>
  <si>
    <t>E Y A ESTADISTICA Y ANALISIS S.A.S.</t>
  </si>
  <si>
    <t>GESTION &amp; DESARROLLO GD S.A.S.</t>
  </si>
  <si>
    <t>CONSULTORES EN INFORMACION INFOMETRIKA SAS</t>
  </si>
  <si>
    <t>KAPITAL GROUP SAS</t>
  </si>
  <si>
    <t>PRONOSTICOS SAS</t>
  </si>
  <si>
    <t>PROYECTOS Y ENCUESTAS S.A.S</t>
  </si>
  <si>
    <t>RUT</t>
  </si>
  <si>
    <t xml:space="preserve">RIT </t>
  </si>
  <si>
    <t>CERTIFICACION BANCARIA</t>
  </si>
  <si>
    <t>TOTAL CAPITAL DE TRABAJO  = Activo Corriente – Pasivo Corriente</t>
  </si>
  <si>
    <t>INIDICE DE ENDEUDAMIENTO ≤ AL 70%</t>
  </si>
  <si>
    <t>INDICE DE LIQUIDEZ ≥ A 1,0</t>
  </si>
  <si>
    <t>CALCULO CAPITAL DE TRABAJO  (≥ 50%) $82.000.000</t>
  </si>
  <si>
    <t>NIT</t>
  </si>
  <si>
    <t>800131690-6</t>
  </si>
  <si>
    <t>901259581-9</t>
  </si>
  <si>
    <t>800181439-7</t>
  </si>
  <si>
    <t>811012173-1</t>
  </si>
  <si>
    <t>CÓDIGO ENCUESTAS</t>
  </si>
  <si>
    <t>RUP MEDELLÍN</t>
  </si>
  <si>
    <t>NO PASA POR DOS PROPUESTAS</t>
  </si>
  <si>
    <t>JESSICA LORENA BOHÓRQUEZ GARZÓN</t>
  </si>
  <si>
    <t>RIT SIN FECHA INICIO</t>
  </si>
  <si>
    <t>NO ES DE BOGOTÁ</t>
  </si>
  <si>
    <t>NO CUMPLE</t>
  </si>
  <si>
    <t>MEDELLÍN</t>
  </si>
  <si>
    <t>VILLAVICENCIO</t>
  </si>
  <si>
    <t>MAYOR A 30 DÍAS SUBSANAR</t>
  </si>
  <si>
    <t>MAYOR A 30 DÍAS - SUBSANAR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</si>
</sst>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2" fillId="0" borderId="0" xfId="0" applyFont="1" applyAlignment="1"/>
    <xf numFmtId="0" fontId="2" fillId="0" borderId="1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8" xfId="0" applyFont="1" applyFill="1" applyBorder="1"/>
    <xf numFmtId="0" fontId="3" fillId="0" borderId="15" xfId="0" applyFont="1" applyFill="1" applyBorder="1"/>
    <xf numFmtId="0" fontId="3" fillId="0" borderId="2" xfId="0" applyFont="1" applyFill="1" applyBorder="1"/>
    <xf numFmtId="0" fontId="3" fillId="0" borderId="1" xfId="0" applyFont="1" applyFill="1" applyBorder="1"/>
    <xf numFmtId="10" fontId="3" fillId="0" borderId="15" xfId="0" applyNumberFormat="1" applyFont="1" applyFill="1" applyBorder="1"/>
    <xf numFmtId="10" fontId="3" fillId="0" borderId="2" xfId="0" applyNumberFormat="1" applyFont="1" applyFill="1" applyBorder="1"/>
    <xf numFmtId="10" fontId="3" fillId="0" borderId="2" xfId="2" applyNumberFormat="1" applyFont="1" applyFill="1" applyBorder="1"/>
    <xf numFmtId="10" fontId="3" fillId="0" borderId="1" xfId="2" applyNumberFormat="1" applyFont="1" applyFill="1" applyBorder="1"/>
    <xf numFmtId="10" fontId="3" fillId="0" borderId="1" xfId="0" applyNumberFormat="1" applyFont="1" applyFill="1" applyBorder="1"/>
    <xf numFmtId="0" fontId="3" fillId="0" borderId="19" xfId="0" applyFont="1" applyFill="1" applyBorder="1"/>
    <xf numFmtId="10" fontId="3" fillId="0" borderId="16" xfId="0" applyNumberFormat="1" applyFont="1" applyFill="1" applyBorder="1"/>
    <xf numFmtId="10" fontId="3" fillId="0" borderId="13" xfId="0" applyNumberFormat="1" applyFont="1" applyFill="1" applyBorder="1"/>
    <xf numFmtId="10" fontId="3" fillId="0" borderId="11" xfId="0" applyNumberFormat="1" applyFont="1" applyFill="1" applyBorder="1"/>
    <xf numFmtId="0" fontId="3" fillId="0" borderId="0" xfId="0" applyFont="1" applyFill="1" applyBorder="1"/>
    <xf numFmtId="10" fontId="3" fillId="0" borderId="0" xfId="0" applyNumberFormat="1" applyFont="1" applyFill="1" applyBorder="1"/>
    <xf numFmtId="4" fontId="3" fillId="0" borderId="0" xfId="0" applyNumberFormat="1" applyFont="1" applyAlignment="1">
      <alignment wrapText="1"/>
    </xf>
    <xf numFmtId="0" fontId="3" fillId="0" borderId="6" xfId="0" applyFont="1" applyFill="1" applyBorder="1" applyAlignment="1">
      <alignment horizontal="left"/>
    </xf>
    <xf numFmtId="164" fontId="3" fillId="0" borderId="7" xfId="1" applyFont="1" applyFill="1" applyBorder="1" applyAlignment="1">
      <alignment horizontal="right"/>
    </xf>
    <xf numFmtId="164" fontId="3" fillId="0" borderId="7" xfId="1" applyFont="1" applyFill="1" applyBorder="1" applyAlignment="1">
      <alignment horizontal="center"/>
    </xf>
    <xf numFmtId="164" fontId="3" fillId="0" borderId="0" xfId="1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164" fontId="3" fillId="0" borderId="0" xfId="1" applyFont="1" applyFill="1" applyBorder="1" applyAlignment="1">
      <alignment horizontal="center"/>
    </xf>
    <xf numFmtId="0" fontId="3" fillId="0" borderId="0" xfId="0" applyFont="1" applyBorder="1"/>
    <xf numFmtId="0" fontId="3" fillId="0" borderId="9" xfId="0" applyFont="1" applyFill="1" applyBorder="1" applyAlignment="1">
      <alignment horizontal="left"/>
    </xf>
    <xf numFmtId="164" fontId="3" fillId="0" borderId="1" xfId="1" applyFont="1" applyFill="1" applyBorder="1" applyAlignment="1">
      <alignment horizontal="right"/>
    </xf>
    <xf numFmtId="164" fontId="3" fillId="0" borderId="1" xfId="1" applyFont="1" applyFill="1" applyBorder="1" applyAlignment="1">
      <alignment horizontal="center"/>
    </xf>
    <xf numFmtId="0" fontId="3" fillId="0" borderId="10" xfId="0" applyFont="1" applyFill="1" applyBorder="1" applyAlignment="1">
      <alignment horizontal="left" wrapText="1"/>
    </xf>
    <xf numFmtId="164" fontId="3" fillId="0" borderId="11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0" fontId="2" fillId="0" borderId="0" xfId="0" applyFont="1"/>
    <xf numFmtId="164" fontId="3" fillId="0" borderId="0" xfId="0" applyNumberFormat="1" applyFont="1"/>
    <xf numFmtId="0" fontId="2" fillId="0" borderId="5" xfId="0" applyFont="1" applyFill="1" applyBorder="1" applyAlignment="1"/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17" fontId="3" fillId="0" borderId="15" xfId="0" applyNumberFormat="1" applyFont="1" applyFill="1" applyBorder="1"/>
    <xf numFmtId="17" fontId="3" fillId="0" borderId="1" xfId="0" applyNumberFormat="1" applyFont="1" applyFill="1" applyBorder="1"/>
    <xf numFmtId="164" fontId="4" fillId="0" borderId="11" xfId="0" applyNumberFormat="1" applyFont="1" applyFill="1" applyBorder="1" applyAlignment="1">
      <alignment horizontal="center"/>
    </xf>
    <xf numFmtId="44" fontId="3" fillId="0" borderId="0" xfId="0" applyNumberFormat="1" applyFont="1"/>
    <xf numFmtId="0" fontId="4" fillId="0" borderId="2" xfId="0" applyFont="1" applyFill="1" applyBorder="1" applyAlignment="1">
      <alignment wrapText="1"/>
    </xf>
    <xf numFmtId="0" fontId="2" fillId="0" borderId="12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0066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19</xdr:row>
      <xdr:rowOff>123825</xdr:rowOff>
    </xdr:from>
    <xdr:to>
      <xdr:col>0</xdr:col>
      <xdr:colOff>2561590</xdr:colOff>
      <xdr:row>23</xdr:row>
      <xdr:rowOff>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5B405C8-F93A-425E-B1C7-1D57971EF9E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311"/>
        <a:stretch/>
      </xdr:blipFill>
      <xdr:spPr bwMode="auto">
        <a:xfrm>
          <a:off x="19050" y="4572000"/>
          <a:ext cx="2542540" cy="523875"/>
        </a:xfrm>
        <a:prstGeom prst="rect">
          <a:avLst/>
        </a:prstGeom>
        <a:solidFill>
          <a:srgbClr val="FFFFFF"/>
        </a:solidFill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"/>
  <sheetViews>
    <sheetView tabSelected="1" workbookViewId="0">
      <pane xSplit="2" topLeftCell="C1" activePane="topRight" state="frozen"/>
      <selection activeCell="A4" sqref="A4"/>
      <selection pane="topRight" activeCell="A2" sqref="A2:E2"/>
    </sheetView>
  </sheetViews>
  <sheetFormatPr baseColWidth="10" defaultRowHeight="12.75" x14ac:dyDescent="0.2"/>
  <cols>
    <col min="1" max="1" width="41.85546875" style="1" customWidth="1"/>
    <col min="2" max="2" width="20.5703125" style="1" customWidth="1"/>
    <col min="3" max="3" width="10.85546875" style="1" customWidth="1"/>
    <col min="4" max="4" width="22.85546875" style="1" bestFit="1" customWidth="1"/>
    <col min="5" max="5" width="11" style="1" customWidth="1"/>
    <col min="6" max="6" width="23.85546875" style="1" bestFit="1" customWidth="1"/>
    <col min="7" max="7" width="11.42578125" style="1"/>
    <col min="8" max="8" width="22.5703125" style="1" bestFit="1" customWidth="1"/>
    <col min="9" max="9" width="11.85546875" style="1" customWidth="1"/>
    <col min="10" max="10" width="23.85546875" style="1" bestFit="1" customWidth="1"/>
    <col min="11" max="11" width="11.42578125" style="1" customWidth="1"/>
    <col min="12" max="12" width="22.5703125" style="1" bestFit="1" customWidth="1"/>
    <col min="13" max="13" width="9" style="1" customWidth="1"/>
    <col min="14" max="14" width="23.85546875" style="1" bestFit="1" customWidth="1"/>
    <col min="15" max="15" width="11.42578125" style="1"/>
    <col min="16" max="16" width="22.5703125" style="1" bestFit="1" customWidth="1"/>
    <col min="17" max="17" width="11.42578125" style="1"/>
    <col min="18" max="18" width="23.85546875" style="1" bestFit="1" customWidth="1"/>
    <col min="19" max="19" width="11.42578125" style="1"/>
    <col min="20" max="20" width="22.5703125" style="1" bestFit="1" customWidth="1"/>
    <col min="21" max="16384" width="11.42578125" style="1"/>
  </cols>
  <sheetData>
    <row r="1" spans="1:26" x14ac:dyDescent="0.2">
      <c r="A1" s="51" t="s">
        <v>3</v>
      </c>
      <c r="B1" s="51"/>
      <c r="C1" s="51"/>
      <c r="D1" s="51"/>
      <c r="E1" s="51"/>
    </row>
    <row r="2" spans="1:26" x14ac:dyDescent="0.2">
      <c r="A2" s="51" t="s">
        <v>8</v>
      </c>
      <c r="B2" s="51"/>
      <c r="C2" s="51"/>
      <c r="D2" s="51"/>
      <c r="E2" s="51"/>
    </row>
    <row r="3" spans="1:26" ht="81.75" customHeight="1" x14ac:dyDescent="0.2">
      <c r="A3" s="50" t="s">
        <v>9</v>
      </c>
      <c r="B3" s="50"/>
      <c r="C3" s="50"/>
      <c r="D3" s="50"/>
      <c r="E3" s="50"/>
    </row>
    <row r="5" spans="1:26" ht="13.5" thickBot="1" x14ac:dyDescent="0.25">
      <c r="A5" s="49" t="s">
        <v>10</v>
      </c>
      <c r="B5" s="49"/>
      <c r="C5" s="49"/>
      <c r="D5" s="49"/>
      <c r="E5" s="49"/>
      <c r="F5" s="2"/>
      <c r="G5" s="2"/>
      <c r="H5" s="2"/>
      <c r="I5" s="2"/>
    </row>
    <row r="6" spans="1:26" s="4" customFormat="1" ht="37.5" customHeight="1" x14ac:dyDescent="0.25">
      <c r="A6" s="3" t="s">
        <v>0</v>
      </c>
      <c r="B6" s="55" t="s">
        <v>6</v>
      </c>
      <c r="C6" s="56"/>
      <c r="D6" s="55" t="s">
        <v>7</v>
      </c>
      <c r="E6" s="56"/>
      <c r="F6" s="55" t="s">
        <v>11</v>
      </c>
      <c r="G6" s="56"/>
      <c r="H6" s="55" t="s">
        <v>12</v>
      </c>
      <c r="I6" s="56"/>
      <c r="J6" s="55" t="s">
        <v>13</v>
      </c>
      <c r="K6" s="57"/>
      <c r="L6" s="57" t="s">
        <v>14</v>
      </c>
      <c r="M6" s="57"/>
      <c r="N6" s="57" t="s">
        <v>15</v>
      </c>
      <c r="O6" s="57"/>
      <c r="P6" s="57" t="s">
        <v>16</v>
      </c>
      <c r="Q6" s="56"/>
      <c r="R6" s="55" t="s">
        <v>17</v>
      </c>
      <c r="S6" s="56"/>
      <c r="T6" s="55" t="s">
        <v>18</v>
      </c>
      <c r="U6" s="56"/>
    </row>
    <row r="7" spans="1:26" ht="15.75" customHeight="1" x14ac:dyDescent="0.2">
      <c r="A7" s="5" t="s">
        <v>19</v>
      </c>
      <c r="B7" s="41">
        <v>44044</v>
      </c>
      <c r="C7" s="7" t="s">
        <v>2</v>
      </c>
      <c r="D7" s="41">
        <v>43252</v>
      </c>
      <c r="E7" s="7" t="s">
        <v>2</v>
      </c>
      <c r="F7" s="41">
        <v>43891</v>
      </c>
      <c r="G7" s="7" t="s">
        <v>2</v>
      </c>
      <c r="H7" s="41">
        <v>44044</v>
      </c>
      <c r="I7" s="7" t="s">
        <v>2</v>
      </c>
      <c r="J7" s="41">
        <v>43983</v>
      </c>
      <c r="K7" s="8" t="s">
        <v>2</v>
      </c>
      <c r="L7" s="42">
        <v>43678</v>
      </c>
      <c r="M7" s="8" t="s">
        <v>2</v>
      </c>
      <c r="N7" s="42">
        <v>43922</v>
      </c>
      <c r="O7" s="8" t="s">
        <v>2</v>
      </c>
      <c r="P7" s="42">
        <v>44013</v>
      </c>
      <c r="Q7" s="7" t="s">
        <v>2</v>
      </c>
      <c r="R7" s="41">
        <v>43983</v>
      </c>
      <c r="S7" s="7" t="s">
        <v>2</v>
      </c>
      <c r="T7" s="41">
        <v>44044</v>
      </c>
      <c r="U7" s="7" t="s">
        <v>2</v>
      </c>
    </row>
    <row r="8" spans="1:26" ht="15.75" customHeight="1" x14ac:dyDescent="0.2">
      <c r="A8" s="5" t="s">
        <v>20</v>
      </c>
      <c r="B8" s="41">
        <v>43739</v>
      </c>
      <c r="C8" s="7" t="s">
        <v>2</v>
      </c>
      <c r="D8" s="41">
        <v>42339</v>
      </c>
      <c r="E8" s="7" t="s">
        <v>2</v>
      </c>
      <c r="F8" s="41">
        <v>43891</v>
      </c>
      <c r="G8" s="7" t="s">
        <v>2</v>
      </c>
      <c r="H8" s="41">
        <v>40969</v>
      </c>
      <c r="I8" s="7" t="s">
        <v>2</v>
      </c>
      <c r="J8" s="41">
        <v>44044</v>
      </c>
      <c r="K8" s="8" t="s">
        <v>2</v>
      </c>
      <c r="L8" s="8" t="s">
        <v>36</v>
      </c>
      <c r="M8" s="8"/>
      <c r="N8" s="42">
        <v>44044</v>
      </c>
      <c r="O8" s="8" t="s">
        <v>2</v>
      </c>
      <c r="P8" s="42">
        <v>43983</v>
      </c>
      <c r="Q8" s="7" t="s">
        <v>2</v>
      </c>
      <c r="R8" s="6" t="s">
        <v>38</v>
      </c>
      <c r="S8" s="7" t="s">
        <v>2</v>
      </c>
      <c r="T8" s="6" t="s">
        <v>39</v>
      </c>
      <c r="U8" s="7"/>
    </row>
    <row r="9" spans="1:26" ht="39.75" customHeight="1" x14ac:dyDescent="0.2">
      <c r="A9" s="5" t="s">
        <v>21</v>
      </c>
      <c r="B9" s="41">
        <v>44044</v>
      </c>
      <c r="C9" s="7" t="s">
        <v>2</v>
      </c>
      <c r="D9" s="41">
        <v>44013</v>
      </c>
      <c r="E9" s="45" t="s">
        <v>40</v>
      </c>
      <c r="F9" s="41">
        <v>44013</v>
      </c>
      <c r="G9" s="45" t="s">
        <v>40</v>
      </c>
      <c r="H9" s="41">
        <v>44044</v>
      </c>
      <c r="I9" s="7" t="s">
        <v>2</v>
      </c>
      <c r="J9" s="41">
        <v>44044</v>
      </c>
      <c r="K9" s="8" t="s">
        <v>2</v>
      </c>
      <c r="L9" s="42">
        <v>44044</v>
      </c>
      <c r="M9" s="8" t="s">
        <v>2</v>
      </c>
      <c r="N9" s="42">
        <v>44044</v>
      </c>
      <c r="O9" s="8" t="s">
        <v>2</v>
      </c>
      <c r="P9" s="42">
        <v>44044</v>
      </c>
      <c r="Q9" s="7" t="s">
        <v>2</v>
      </c>
      <c r="R9" s="41">
        <v>44044</v>
      </c>
      <c r="S9" s="7" t="s">
        <v>2</v>
      </c>
      <c r="T9" s="41">
        <v>43862</v>
      </c>
      <c r="U9" s="45" t="s">
        <v>41</v>
      </c>
    </row>
    <row r="10" spans="1:26" x14ac:dyDescent="0.2">
      <c r="A10" s="5" t="s">
        <v>23</v>
      </c>
      <c r="B10" s="9">
        <v>1.4E-3</v>
      </c>
      <c r="C10" s="10" t="s">
        <v>2</v>
      </c>
      <c r="D10" s="9">
        <v>2.3E-3</v>
      </c>
      <c r="E10" s="11" t="s">
        <v>2</v>
      </c>
      <c r="F10" s="9">
        <v>1.6000000000000001E-3</v>
      </c>
      <c r="G10" s="11" t="s">
        <v>2</v>
      </c>
      <c r="H10" s="9">
        <v>4.7000000000000002E-3</v>
      </c>
      <c r="I10" s="11" t="s">
        <v>2</v>
      </c>
      <c r="J10" s="9">
        <v>2.8999999999999998E-3</v>
      </c>
      <c r="K10" s="12" t="s">
        <v>2</v>
      </c>
      <c r="L10" s="13">
        <v>8.0000000000000004E-4</v>
      </c>
      <c r="M10" s="12" t="s">
        <v>2</v>
      </c>
      <c r="N10" s="13">
        <v>3.5000000000000001E-3</v>
      </c>
      <c r="O10" s="12" t="s">
        <v>2</v>
      </c>
      <c r="P10" s="13">
        <v>2.2000000000000001E-3</v>
      </c>
      <c r="Q10" s="11" t="s">
        <v>2</v>
      </c>
      <c r="R10" s="9">
        <v>4.1000000000000003E-3</v>
      </c>
      <c r="S10" s="11" t="s">
        <v>2</v>
      </c>
      <c r="T10" s="9">
        <v>5.9999999999999995E-4</v>
      </c>
      <c r="U10" s="11" t="s">
        <v>2</v>
      </c>
    </row>
    <row r="11" spans="1:26" ht="13.5" thickBot="1" x14ac:dyDescent="0.25">
      <c r="A11" s="14" t="s">
        <v>24</v>
      </c>
      <c r="B11" s="15">
        <v>6.3399999999999998E-2</v>
      </c>
      <c r="C11" s="16" t="s">
        <v>2</v>
      </c>
      <c r="D11" s="15">
        <v>7.2700000000000001E-2</v>
      </c>
      <c r="E11" s="16" t="s">
        <v>2</v>
      </c>
      <c r="F11" s="15">
        <v>4.9700000000000001E-2</v>
      </c>
      <c r="G11" s="16" t="s">
        <v>2</v>
      </c>
      <c r="H11" s="15">
        <v>3.15E-2</v>
      </c>
      <c r="I11" s="16" t="s">
        <v>2</v>
      </c>
      <c r="J11" s="15">
        <v>6.2700000000000006E-2</v>
      </c>
      <c r="K11" s="17" t="s">
        <v>2</v>
      </c>
      <c r="L11" s="17">
        <v>9.7000000000000003E-2</v>
      </c>
      <c r="M11" s="17" t="s">
        <v>2</v>
      </c>
      <c r="N11" s="17">
        <v>3.2099999999999997E-2</v>
      </c>
      <c r="O11" s="17" t="s">
        <v>2</v>
      </c>
      <c r="P11" s="17">
        <v>4.53E-2</v>
      </c>
      <c r="Q11" s="16" t="s">
        <v>2</v>
      </c>
      <c r="R11" s="15">
        <v>2.01E-2</v>
      </c>
      <c r="S11" s="16" t="s">
        <v>2</v>
      </c>
      <c r="T11" s="15">
        <v>0.1489</v>
      </c>
      <c r="U11" s="16" t="s">
        <v>2</v>
      </c>
    </row>
    <row r="12" spans="1:26" ht="13.5" thickBot="1" x14ac:dyDescent="0.25">
      <c r="A12" s="18"/>
      <c r="B12" s="18"/>
      <c r="C12" s="19"/>
      <c r="D12" s="18"/>
      <c r="E12" s="19"/>
      <c r="H12" s="20"/>
      <c r="I12" s="20"/>
      <c r="J12" s="20"/>
      <c r="K12" s="20"/>
      <c r="L12" s="20"/>
      <c r="M12" s="20"/>
    </row>
    <row r="13" spans="1:26" ht="13.5" thickBot="1" x14ac:dyDescent="0.25">
      <c r="A13" s="38" t="s">
        <v>25</v>
      </c>
      <c r="B13" s="39"/>
      <c r="C13" s="39"/>
      <c r="D13" s="39"/>
      <c r="E13" s="40"/>
      <c r="H13" s="20"/>
      <c r="I13" s="20"/>
      <c r="J13" s="20"/>
      <c r="K13" s="20"/>
      <c r="L13" s="20"/>
      <c r="M13" s="20"/>
    </row>
    <row r="14" spans="1:26" x14ac:dyDescent="0.2">
      <c r="A14" s="21" t="s">
        <v>4</v>
      </c>
      <c r="B14" s="22">
        <v>1450000000</v>
      </c>
      <c r="C14" s="46" t="s">
        <v>2</v>
      </c>
      <c r="D14" s="23">
        <v>637420000</v>
      </c>
      <c r="E14" s="52" t="s">
        <v>2</v>
      </c>
      <c r="F14" s="22">
        <v>439351380</v>
      </c>
      <c r="G14" s="46" t="s">
        <v>2</v>
      </c>
      <c r="H14" s="23">
        <v>794861511</v>
      </c>
      <c r="I14" s="52" t="s">
        <v>2</v>
      </c>
      <c r="J14" s="22">
        <v>744154000</v>
      </c>
      <c r="K14" s="46" t="s">
        <v>2</v>
      </c>
      <c r="L14" s="23">
        <v>72094935</v>
      </c>
      <c r="M14" s="58" t="s">
        <v>37</v>
      </c>
      <c r="N14" s="22">
        <v>3924763022</v>
      </c>
      <c r="O14" s="46" t="s">
        <v>2</v>
      </c>
      <c r="P14" s="23">
        <v>367467751</v>
      </c>
      <c r="Q14" s="46" t="s">
        <v>2</v>
      </c>
      <c r="R14" s="22">
        <v>185072763</v>
      </c>
      <c r="S14" s="46" t="s">
        <v>2</v>
      </c>
      <c r="T14" s="23">
        <v>122656010</v>
      </c>
      <c r="U14" s="46" t="s">
        <v>2</v>
      </c>
      <c r="V14" s="24"/>
      <c r="W14" s="25"/>
      <c r="X14" s="26"/>
      <c r="Y14" s="25"/>
      <c r="Z14" s="27"/>
    </row>
    <row r="15" spans="1:26" ht="15" customHeight="1" x14ac:dyDescent="0.2">
      <c r="A15" s="28" t="s">
        <v>5</v>
      </c>
      <c r="B15" s="29">
        <v>228650000</v>
      </c>
      <c r="C15" s="47"/>
      <c r="D15" s="30">
        <v>87563000</v>
      </c>
      <c r="E15" s="53"/>
      <c r="F15" s="29">
        <v>88340000</v>
      </c>
      <c r="G15" s="47"/>
      <c r="H15" s="30">
        <v>252271720</v>
      </c>
      <c r="I15" s="53"/>
      <c r="J15" s="29">
        <v>118520000</v>
      </c>
      <c r="K15" s="47"/>
      <c r="L15" s="30">
        <v>7428400</v>
      </c>
      <c r="M15" s="59"/>
      <c r="N15" s="29">
        <v>1219037231</v>
      </c>
      <c r="O15" s="47"/>
      <c r="P15" s="30">
        <v>78818312</v>
      </c>
      <c r="Q15" s="47"/>
      <c r="R15" s="29">
        <v>91934743</v>
      </c>
      <c r="S15" s="47"/>
      <c r="T15" s="30">
        <v>8235000</v>
      </c>
      <c r="U15" s="47"/>
      <c r="V15" s="24"/>
      <c r="W15" s="25"/>
      <c r="X15" s="26"/>
      <c r="Y15" s="25"/>
      <c r="Z15" s="27"/>
    </row>
    <row r="16" spans="1:26" ht="27" customHeight="1" thickBot="1" x14ac:dyDescent="0.25">
      <c r="A16" s="31" t="s">
        <v>22</v>
      </c>
      <c r="B16" s="32">
        <f>B14-B15</f>
        <v>1221350000</v>
      </c>
      <c r="C16" s="48"/>
      <c r="D16" s="32">
        <f>+D14-D15</f>
        <v>549857000</v>
      </c>
      <c r="E16" s="54"/>
      <c r="F16" s="32">
        <f>+F14-F15</f>
        <v>351011380</v>
      </c>
      <c r="G16" s="48"/>
      <c r="H16" s="32">
        <f>+H14-H15</f>
        <v>542589791</v>
      </c>
      <c r="I16" s="54"/>
      <c r="J16" s="32">
        <f>+J14-J15</f>
        <v>625634000</v>
      </c>
      <c r="K16" s="48"/>
      <c r="L16" s="43">
        <f>+L14-L15</f>
        <v>64666535</v>
      </c>
      <c r="M16" s="60"/>
      <c r="N16" s="32">
        <f>+N14-N15</f>
        <v>2705725791</v>
      </c>
      <c r="O16" s="48"/>
      <c r="P16" s="32">
        <f>+P14-P15</f>
        <v>288649439</v>
      </c>
      <c r="Q16" s="48"/>
      <c r="R16" s="32">
        <f>+R14-R15</f>
        <v>93138020</v>
      </c>
      <c r="S16" s="48"/>
      <c r="T16" s="32">
        <f>+T14-T15</f>
        <v>114421010</v>
      </c>
      <c r="U16" s="48"/>
      <c r="V16" s="33"/>
      <c r="W16" s="25"/>
      <c r="X16" s="33"/>
      <c r="Y16" s="25"/>
      <c r="Z16" s="27"/>
    </row>
    <row r="17" spans="1:26" ht="25.5" hidden="1" x14ac:dyDescent="0.2">
      <c r="A17" s="25" t="s">
        <v>26</v>
      </c>
      <c r="B17" s="25" t="s">
        <v>28</v>
      </c>
      <c r="C17" s="25"/>
      <c r="D17" s="25" t="s">
        <v>27</v>
      </c>
      <c r="E17" s="25"/>
      <c r="F17" s="25" t="s">
        <v>29</v>
      </c>
      <c r="H17" s="25" t="s">
        <v>30</v>
      </c>
      <c r="I17" s="20" t="s">
        <v>31</v>
      </c>
      <c r="J17" s="25">
        <v>9000678696</v>
      </c>
      <c r="K17" s="20" t="s">
        <v>31</v>
      </c>
      <c r="L17" s="25">
        <v>8002418651</v>
      </c>
      <c r="M17" s="20"/>
      <c r="N17" s="25">
        <v>9001965551</v>
      </c>
      <c r="P17" s="25">
        <v>9006224053</v>
      </c>
      <c r="R17" s="25">
        <v>900782587</v>
      </c>
      <c r="T17" s="25">
        <v>9009051221</v>
      </c>
      <c r="V17" s="27"/>
      <c r="W17" s="27"/>
      <c r="X17" s="27"/>
      <c r="Y17" s="27"/>
      <c r="Z17" s="27"/>
    </row>
    <row r="18" spans="1:26" ht="25.5" hidden="1" x14ac:dyDescent="0.2">
      <c r="A18" s="25"/>
      <c r="B18" s="34"/>
      <c r="C18" s="25"/>
      <c r="D18" s="25"/>
      <c r="E18" s="25"/>
      <c r="H18" s="20"/>
      <c r="I18" s="20" t="s">
        <v>32</v>
      </c>
      <c r="J18" s="20"/>
      <c r="K18" s="20" t="s">
        <v>35</v>
      </c>
      <c r="L18" s="25"/>
      <c r="M18" s="20"/>
      <c r="N18" s="44"/>
      <c r="O18" s="44"/>
      <c r="P18" s="44"/>
      <c r="Q18" s="44"/>
      <c r="R18" s="44"/>
      <c r="S18" s="44"/>
      <c r="T18" s="44"/>
    </row>
    <row r="19" spans="1:26" hidden="1" x14ac:dyDescent="0.2">
      <c r="A19" s="35"/>
      <c r="B19" s="35"/>
      <c r="C19" s="35"/>
      <c r="D19" s="35"/>
      <c r="E19" s="35"/>
      <c r="I19" s="1" t="s">
        <v>33</v>
      </c>
    </row>
    <row r="20" spans="1:26" x14ac:dyDescent="0.2">
      <c r="A20" s="27"/>
      <c r="B20" s="27"/>
      <c r="C20" s="27"/>
      <c r="D20" s="27"/>
      <c r="E20" s="27"/>
    </row>
    <row r="21" spans="1:26" x14ac:dyDescent="0.2">
      <c r="A21" s="27"/>
      <c r="B21" s="27"/>
      <c r="C21" s="27"/>
      <c r="D21" s="27"/>
      <c r="E21" s="27"/>
    </row>
    <row r="22" spans="1:26" x14ac:dyDescent="0.2">
      <c r="A22" s="27"/>
      <c r="B22" s="27"/>
      <c r="C22" s="27"/>
      <c r="D22" s="27"/>
      <c r="E22" s="27"/>
    </row>
    <row r="24" spans="1:26" x14ac:dyDescent="0.2">
      <c r="A24" s="36" t="s">
        <v>34</v>
      </c>
      <c r="C24" s="37"/>
    </row>
    <row r="25" spans="1:26" x14ac:dyDescent="0.2">
      <c r="A25" s="36" t="s">
        <v>1</v>
      </c>
    </row>
  </sheetData>
  <sheetProtection password="C244" sheet="1" objects="1" scenarios="1"/>
  <mergeCells count="24">
    <mergeCell ref="Q14:Q16"/>
    <mergeCell ref="S14:S16"/>
    <mergeCell ref="U14:U16"/>
    <mergeCell ref="G14:G16"/>
    <mergeCell ref="I14:I16"/>
    <mergeCell ref="K14:K16"/>
    <mergeCell ref="M14:M16"/>
    <mergeCell ref="O14:O16"/>
    <mergeCell ref="T6:U6"/>
    <mergeCell ref="F6:G6"/>
    <mergeCell ref="H6:I6"/>
    <mergeCell ref="J6:K6"/>
    <mergeCell ref="L6:M6"/>
    <mergeCell ref="N6:O6"/>
    <mergeCell ref="A1:E1"/>
    <mergeCell ref="B6:C6"/>
    <mergeCell ref="D6:E6"/>
    <mergeCell ref="P6:Q6"/>
    <mergeCell ref="R6:S6"/>
    <mergeCell ref="C14:C16"/>
    <mergeCell ref="A5:E5"/>
    <mergeCell ref="A3:E3"/>
    <mergeCell ref="A2:E2"/>
    <mergeCell ref="E14:E16"/>
  </mergeCells>
  <pageMargins left="0.47244094488188981" right="0.31496062992125984" top="1.8897637795275593" bottom="0.74803149606299213" header="0.31496062992125984" footer="0.31496062992125984"/>
  <pageSetup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miusuario</dc:creator>
  <cp:lastModifiedBy>ALEJANDRINA CHACON ZAMORA</cp:lastModifiedBy>
  <cp:lastPrinted>2019-11-25T13:34:08Z</cp:lastPrinted>
  <dcterms:created xsi:type="dcterms:W3CDTF">2013-08-27T15:56:19Z</dcterms:created>
  <dcterms:modified xsi:type="dcterms:W3CDTF">2020-09-09T22:37:57Z</dcterms:modified>
</cp:coreProperties>
</file>