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erencia\Desktop\PROCESO R2G\3- PROCESOS DE LICITACION\1- PROCESOS 2025\1- CONVOCADOS\18-07-2025 - 4PM - DAGMA CALI - 4133.010.32.1.1053.2025\3- OFERTA ECONOMICA\"/>
    </mc:Choice>
  </mc:AlternateContent>
  <xr:revisionPtr revIDLastSave="0" documentId="13_ncr:1_{74904D12-9C6C-4840-A155-3ED5EFC1971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1" sheetId="1" r:id="rId1"/>
    <sheet name="LOTE 2" sheetId="2" r:id="rId2"/>
    <sheet name="LOTE 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9vMEh7O7QLqZNZJ8OFbJ8TlY8Fs/+GQ7kAfrOHGI4Nk="/>
    </ext>
  </extLst>
</workbook>
</file>

<file path=xl/calcChain.xml><?xml version="1.0" encoding="utf-8"?>
<calcChain xmlns="http://schemas.openxmlformats.org/spreadsheetml/2006/main">
  <c r="J12" i="3" l="1"/>
  <c r="I12" i="3"/>
  <c r="G12" i="3"/>
  <c r="J11" i="3"/>
  <c r="I11" i="3"/>
  <c r="K11" i="3" s="1"/>
  <c r="J10" i="3"/>
  <c r="I10" i="3"/>
  <c r="K10" i="3" s="1"/>
  <c r="J9" i="3"/>
  <c r="K9" i="3" s="1"/>
  <c r="K12" i="3" s="1"/>
  <c r="I9" i="3"/>
  <c r="J50" i="2"/>
  <c r="I50" i="2"/>
  <c r="G50" i="2"/>
  <c r="J49" i="2"/>
  <c r="I49" i="2"/>
  <c r="K49" i="2" s="1"/>
  <c r="J47" i="2"/>
  <c r="I47" i="2"/>
  <c r="K47" i="2" s="1"/>
  <c r="K46" i="2"/>
  <c r="J46" i="2"/>
  <c r="I46" i="2"/>
  <c r="J45" i="2"/>
  <c r="K45" i="2" s="1"/>
  <c r="I45" i="2"/>
  <c r="J44" i="2"/>
  <c r="I44" i="2"/>
  <c r="K44" i="2" s="1"/>
  <c r="J43" i="2"/>
  <c r="I43" i="2"/>
  <c r="K43" i="2" s="1"/>
  <c r="K42" i="2"/>
  <c r="J42" i="2"/>
  <c r="I42" i="2"/>
  <c r="J41" i="2"/>
  <c r="K41" i="2" s="1"/>
  <c r="I41" i="2"/>
  <c r="J40" i="2"/>
  <c r="I40" i="2"/>
  <c r="K40" i="2" s="1"/>
  <c r="J39" i="2"/>
  <c r="I39" i="2"/>
  <c r="K39" i="2" s="1"/>
  <c r="K38" i="2"/>
  <c r="J38" i="2"/>
  <c r="I38" i="2"/>
  <c r="J37" i="2"/>
  <c r="K37" i="2" s="1"/>
  <c r="I37" i="2"/>
  <c r="J36" i="2"/>
  <c r="I36" i="2"/>
  <c r="K36" i="2" s="1"/>
  <c r="J35" i="2"/>
  <c r="I35" i="2"/>
  <c r="K35" i="2" s="1"/>
  <c r="K34" i="2"/>
  <c r="J34" i="2"/>
  <c r="I34" i="2"/>
  <c r="J33" i="2"/>
  <c r="K33" i="2" s="1"/>
  <c r="I33" i="2"/>
  <c r="J32" i="2"/>
  <c r="I32" i="2"/>
  <c r="K32" i="2" s="1"/>
  <c r="J31" i="2"/>
  <c r="I31" i="2"/>
  <c r="K31" i="2" s="1"/>
  <c r="K30" i="2"/>
  <c r="J30" i="2"/>
  <c r="I30" i="2"/>
  <c r="J29" i="2"/>
  <c r="K29" i="2" s="1"/>
  <c r="I29" i="2"/>
  <c r="J28" i="2"/>
  <c r="I28" i="2"/>
  <c r="K28" i="2" s="1"/>
  <c r="J27" i="2"/>
  <c r="I27" i="2"/>
  <c r="K27" i="2" s="1"/>
  <c r="K26" i="2"/>
  <c r="J26" i="2"/>
  <c r="I26" i="2"/>
  <c r="J25" i="2"/>
  <c r="K25" i="2" s="1"/>
  <c r="I25" i="2"/>
  <c r="J24" i="2"/>
  <c r="I24" i="2"/>
  <c r="K24" i="2" s="1"/>
  <c r="J23" i="2"/>
  <c r="I23" i="2"/>
  <c r="K23" i="2" s="1"/>
  <c r="K22" i="2"/>
  <c r="J22" i="2"/>
  <c r="I22" i="2"/>
  <c r="J21" i="2"/>
  <c r="K21" i="2" s="1"/>
  <c r="I21" i="2"/>
  <c r="J20" i="2"/>
  <c r="I20" i="2"/>
  <c r="K20" i="2" s="1"/>
  <c r="J19" i="2"/>
  <c r="I19" i="2"/>
  <c r="K19" i="2" s="1"/>
  <c r="K18" i="2"/>
  <c r="J18" i="2"/>
  <c r="I18" i="2"/>
  <c r="J17" i="2"/>
  <c r="K17" i="2" s="1"/>
  <c r="I17" i="2"/>
  <c r="J16" i="2"/>
  <c r="I16" i="2"/>
  <c r="K16" i="2" s="1"/>
  <c r="J15" i="2"/>
  <c r="I15" i="2"/>
  <c r="K15" i="2" s="1"/>
  <c r="K14" i="2"/>
  <c r="J14" i="2"/>
  <c r="I14" i="2"/>
  <c r="J13" i="2"/>
  <c r="K13" i="2" s="1"/>
  <c r="I13" i="2"/>
  <c r="J12" i="2"/>
  <c r="I12" i="2"/>
  <c r="K12" i="2" s="1"/>
  <c r="J11" i="2"/>
  <c r="I11" i="2"/>
  <c r="K11" i="2" s="1"/>
  <c r="K10" i="2"/>
  <c r="J10" i="2"/>
  <c r="I10" i="2"/>
  <c r="J9" i="2"/>
  <c r="K9" i="2" s="1"/>
  <c r="I9" i="2"/>
  <c r="G52" i="1"/>
  <c r="J51" i="1"/>
  <c r="I51" i="1"/>
  <c r="K51" i="1" s="1"/>
  <c r="J50" i="1"/>
  <c r="I50" i="1"/>
  <c r="J49" i="1"/>
  <c r="I49" i="1"/>
  <c r="J48" i="1"/>
  <c r="I48" i="1"/>
  <c r="J47" i="1"/>
  <c r="I47" i="1"/>
  <c r="K47" i="1" s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K29" i="1" s="1"/>
  <c r="J28" i="1"/>
  <c r="I28" i="1"/>
  <c r="J27" i="1"/>
  <c r="I27" i="1"/>
  <c r="K27" i="1" s="1"/>
  <c r="J26" i="1"/>
  <c r="I26" i="1"/>
  <c r="J25" i="1"/>
  <c r="I25" i="1"/>
  <c r="J24" i="1"/>
  <c r="I24" i="1"/>
  <c r="J23" i="1"/>
  <c r="I23" i="1"/>
  <c r="K23" i="1" s="1"/>
  <c r="J22" i="1"/>
  <c r="I22" i="1"/>
  <c r="J21" i="1"/>
  <c r="I21" i="1"/>
  <c r="K21" i="1" s="1"/>
  <c r="J20" i="1"/>
  <c r="I20" i="1"/>
  <c r="J19" i="1"/>
  <c r="I19" i="1"/>
  <c r="K19" i="1" s="1"/>
  <c r="J18" i="1"/>
  <c r="I18" i="1"/>
  <c r="J17" i="1"/>
  <c r="I17" i="1"/>
  <c r="K17" i="1" s="1"/>
  <c r="J16" i="1"/>
  <c r="I16" i="1"/>
  <c r="J15" i="1"/>
  <c r="I15" i="1"/>
  <c r="K15" i="1" s="1"/>
  <c r="J14" i="1"/>
  <c r="I14" i="1"/>
  <c r="J13" i="1"/>
  <c r="I13" i="1"/>
  <c r="J12" i="1"/>
  <c r="I12" i="1"/>
  <c r="J11" i="1"/>
  <c r="I11" i="1"/>
  <c r="J10" i="1"/>
  <c r="I10" i="1"/>
  <c r="J9" i="1"/>
  <c r="I9" i="1"/>
  <c r="K9" i="1" s="1"/>
  <c r="K16" i="1" l="1"/>
  <c r="K10" i="1"/>
  <c r="K26" i="1"/>
  <c r="K50" i="1"/>
  <c r="K25" i="1"/>
  <c r="K13" i="1"/>
  <c r="K49" i="1"/>
  <c r="K31" i="1"/>
  <c r="K33" i="1"/>
  <c r="K35" i="1"/>
  <c r="K37" i="1"/>
  <c r="K39" i="1"/>
  <c r="K41" i="1"/>
  <c r="K43" i="1"/>
  <c r="K45" i="1"/>
  <c r="K14" i="1"/>
  <c r="K18" i="1"/>
  <c r="K22" i="1"/>
  <c r="K30" i="1"/>
  <c r="K38" i="1"/>
  <c r="K42" i="1"/>
  <c r="K46" i="1"/>
  <c r="K36" i="1"/>
  <c r="K48" i="1"/>
  <c r="K34" i="1"/>
  <c r="J52" i="1"/>
  <c r="K11" i="1"/>
  <c r="K24" i="1"/>
  <c r="K40" i="1"/>
  <c r="K12" i="1"/>
  <c r="K44" i="1"/>
  <c r="K20" i="1"/>
  <c r="K28" i="1"/>
  <c r="K32" i="1"/>
  <c r="K50" i="2"/>
  <c r="I52" i="1"/>
  <c r="K52" i="1" l="1"/>
</calcChain>
</file>

<file path=xl/sharedStrings.xml><?xml version="1.0" encoding="utf-8"?>
<sst xmlns="http://schemas.openxmlformats.org/spreadsheetml/2006/main" count="208" uniqueCount="122">
  <si>
    <t>LOTE 1: MANTENIMIENTO DE EQUIPOS DEL LABORATORIO AMBIENTAL MATRIZ AGUA, PARA ASEGURAR EL BUEN FUNCIONAMIENTO DE LOS EQUIPOS EN LAS ACTIVIDADES DE MEDICIÓN Y ANÁLISIS DE LABORATORIO.</t>
  </si>
  <si>
    <t>Item</t>
  </si>
  <si>
    <t>Equipo</t>
  </si>
  <si>
    <t>Requerimiento</t>
  </si>
  <si>
    <t>Cantidad</t>
  </si>
  <si>
    <t>Valor 
Unitario</t>
  </si>
  <si>
    <t>% IVA</t>
  </si>
  <si>
    <t>Valor 
%IVA</t>
  </si>
  <si>
    <t>Subtotal</t>
  </si>
  <si>
    <t>Total</t>
  </si>
  <si>
    <t>Analizador de mercurio DMA80 (realizar con el fabricante)</t>
  </si>
  <si>
    <t>Ajuste de un detector mediante un potenciómetro (realizar con innovatek).</t>
  </si>
  <si>
    <t>Analizador Portátil marca HACH HQ40d</t>
  </si>
  <si>
    <t>Intellical Cápsula del sensor de recambio para sondas LDO</t>
  </si>
  <si>
    <t>Balanza Analítica (AE-ADAM / AAA-300L)</t>
  </si>
  <si>
    <t>Mantenimiento preventivo</t>
  </si>
  <si>
    <t>Balanza Analítica Sartorius</t>
  </si>
  <si>
    <t xml:space="preserve">Balanza Precisa </t>
  </si>
  <si>
    <t>Baño de María (Memmert/WB10</t>
  </si>
  <si>
    <t>Bomba para vacío absorción atómica (realizar el fabricante)</t>
  </si>
  <si>
    <t>Bomba para Vacío (Gast/0211-V45F-G8CX)</t>
  </si>
  <si>
    <t>Bureta Boeco</t>
  </si>
  <si>
    <t>Bureta Digital de 50 ml (BRAND)</t>
  </si>
  <si>
    <t>Cabina Extractora C4</t>
  </si>
  <si>
    <t>DBO Incubadora E &amp; Q</t>
  </si>
  <si>
    <t>DBO Incubadora (Hach/205)</t>
  </si>
  <si>
    <t>DBO Incubadora MRC</t>
  </si>
  <si>
    <t>Destilador de agua marca stakpure (realizar con el fabricante)</t>
  </si>
  <si>
    <t>Digestor Microondas Anton Para Multiwave Go (realizar con el fabricante)</t>
  </si>
  <si>
    <t>Dispensador de Volúmenes</t>
  </si>
  <si>
    <t>Equipo Soxlhet de extracción de grasas realizar verificación</t>
  </si>
  <si>
    <t>cambio de tarjeta electrónica ya que se había encontrado sulfatación en el anterior mantenimiento.</t>
  </si>
  <si>
    <t>Espectrofotómetro HACH DR 3900</t>
  </si>
  <si>
    <t>Espectrofotómetro UV MERCK</t>
  </si>
  <si>
    <t>Horno BINDER</t>
  </si>
  <si>
    <t>Horno MERMET</t>
  </si>
  <si>
    <t>Micro pipeta ACCUMAX de 20 a 200 µl</t>
  </si>
  <si>
    <t>Micro pipeta de 1000-5000 µl</t>
  </si>
  <si>
    <t>Micro pipeta ACCUMAX de 5 a 50 µl</t>
  </si>
  <si>
    <t>Micro pipeta de 100-1000 µl</t>
  </si>
  <si>
    <t xml:space="preserve">Mini Molinete Global Water (revisión, prueba y diagnóstico - cambio de propelas y ajuste de o-ring de los alargues) </t>
  </si>
  <si>
    <t>Molinete Flowatch  #2</t>
  </si>
  <si>
    <t>Mufla (E&amp;Q / MD 9.5)</t>
  </si>
  <si>
    <t>Multiparámetros HQ 30 D con sonda LDO marca HACH 206 y 207 (oxímetro)</t>
  </si>
  <si>
    <t>Multiparámetro portátil oxímetro/pH WTW</t>
  </si>
  <si>
    <t>Nevera HACEB</t>
  </si>
  <si>
    <t>Nevecon Supernórdico</t>
  </si>
  <si>
    <t>Plancha de calentamiento y agitación</t>
  </si>
  <si>
    <t>pH metro Orión (Orión/420A)</t>
  </si>
  <si>
    <t>pH metro portátil SCHOTT</t>
  </si>
  <si>
    <t>Reactor-Calentador DQO (Hach/45600-00)</t>
  </si>
  <si>
    <t>Reactor-Calentador DQO HACH DRB 200</t>
  </si>
  <si>
    <t>Sonda Multiparamétrica HI 9829. electrodos de pH, OD y conductividad</t>
  </si>
  <si>
    <t>1 KIT electrodo OD para sonda multiparamétrica HI 9829</t>
  </si>
  <si>
    <t>Termohigrómetro Meter HTC2 E17-291 (cod interno 194)</t>
  </si>
  <si>
    <t>Termopar-Termocupla</t>
  </si>
  <si>
    <t xml:space="preserve">Titulador titrino plus metrohm </t>
  </si>
  <si>
    <t>Turbidímetro (WTW / 355 T)</t>
  </si>
  <si>
    <t>LOTE 2: CALIBRACIÓN DE EQUIPOS DEL LABORATORIO AMBIENTAL MATRIZ AGUA, PARA CONOCER LA INCERTIDUMBRE DE LA MEDICIÓN DE LOS EQUIPOS.</t>
  </si>
  <si>
    <t>Analizador de mercurio DMA80 (realizar el fabricante)</t>
  </si>
  <si>
    <t>Calibración de equipo contra patrones de referencia de fábrica</t>
  </si>
  <si>
    <t>Analizador portátil marca HACH HQ40d</t>
  </si>
  <si>
    <t>Calibración de OD, Conductividad y pH</t>
  </si>
  <si>
    <t>Calibración en el rango del equipo de 0.01 a 300 g</t>
  </si>
  <si>
    <t>Balanza Analítica Precisa</t>
  </si>
  <si>
    <t>Calibración en el rango del equipo de 0.01 a 300g</t>
  </si>
  <si>
    <t>Calibración en el rango del equipo de 0.001 a 230 g</t>
  </si>
  <si>
    <t>Baño de agua y aceite (Memmert/WB10</t>
  </si>
  <si>
    <t>Calibración al indicador del medio 100 °C</t>
  </si>
  <si>
    <t>Calibración en 1,5 ml, 5ml y 20ml</t>
  </si>
  <si>
    <t>Calificación (Validación)</t>
  </si>
  <si>
    <t>Calibración en 20 °C</t>
  </si>
  <si>
    <t>DBO Incubadora (E &amp; Q)</t>
  </si>
  <si>
    <t>Dispensadores de volúmenes</t>
  </si>
  <si>
    <t>Calibrar en tres puntos</t>
  </si>
  <si>
    <t>Espectrofotómetro UV HACH</t>
  </si>
  <si>
    <t>Calibración de equipo en tres puntos contra patrones de referencia</t>
  </si>
  <si>
    <t>Horno (BINDER)</t>
  </si>
  <si>
    <t>Verificación de Temperaturas en 105, 150 y 180 °C</t>
  </si>
  <si>
    <t>Horno de secado (MEMMERT)</t>
  </si>
  <si>
    <t>Incubadora DBO MRC</t>
  </si>
  <si>
    <t>Medidor Multiparámetro de Oxígeno y pH WTW multi 3500i</t>
  </si>
  <si>
    <t>Calibración de Oxígeno Disuelto en 0,001 y saturación</t>
  </si>
  <si>
    <t>Medidor de oxígeno disuelto marca HACH</t>
  </si>
  <si>
    <t>Calibración 0,1 - 20 mg/l. 1 - 200 % Saturación</t>
  </si>
  <si>
    <t>Calibración de volumen en tres puntos</t>
  </si>
  <si>
    <t>Calibración de volúmenes 1, 3 y 5 ml</t>
  </si>
  <si>
    <t>Micro pipeta marca Acumax 100 a 1000 micro litros</t>
  </si>
  <si>
    <t>Mini Molinete Global Water.</t>
  </si>
  <si>
    <t>Calibrar velocidades y frecuencias según el rango de trabajo de los equipos y de acuerdo a la NTC ISO 3455 del 2007.</t>
  </si>
  <si>
    <t>Calibrar velocidades y frecuencias según el rango de trabajo de los equipos</t>
  </si>
  <si>
    <t>Detectar correlación de temperatura, fluctuación de la temperatura en tres puntos (estabilidad)</t>
  </si>
  <si>
    <t>Calibrar en 4 ± 2 °C</t>
  </si>
  <si>
    <t>Nevera Panorámica</t>
  </si>
  <si>
    <t>Pesa individual 1 gramo</t>
  </si>
  <si>
    <t>Calibración de 1 gramo</t>
  </si>
  <si>
    <t>Pesa individual 50 g (Cilíndrica)</t>
  </si>
  <si>
    <t>Calibración de 50 +/- 0,02 g</t>
  </si>
  <si>
    <t>Pesa patrón de 100 Gramos</t>
  </si>
  <si>
    <t>Clase F1 (1g+/- 0,004mg)</t>
  </si>
  <si>
    <t>pH: 4.0, 7.0, 10.0 y verificar con patrones diferentes a los de calibración 2.0 6.0 y 10.</t>
  </si>
  <si>
    <t>pH metro SCHOTT</t>
  </si>
  <si>
    <t>pH: 4.0, 7.0, 10.0 y verificar con patrones</t>
  </si>
  <si>
    <t>Calibración en 150 °C</t>
  </si>
  <si>
    <t>Calibrar e pH 4,0, 7,0, 10,0 y verificación con soluciones patrón diferentes a las de calibración.  Calibración de Oxígeno Disuelto en 0,001 y saturación.             Calibración de Conductividad 1413 µS/cm y verificación en: 1, 5, 10, 100, 145 µS/cm</t>
  </si>
  <si>
    <t>Termo higrómetro</t>
  </si>
  <si>
    <t>Verificación de Temperatura y humedad</t>
  </si>
  <si>
    <t>Termohigrómetro - TEMP&amp;HUMIDDITY METER HTC2</t>
  </si>
  <si>
    <t>Calibración 30% Hr a 60% Hr 10 oC a 30 oC</t>
  </si>
  <si>
    <t>Termo reactor HACH DR 200</t>
  </si>
  <si>
    <t>Termopar- termocupla</t>
  </si>
  <si>
    <t>Puntos a calibrar: 4°C; 20°C; 105°C Y 150°C</t>
  </si>
  <si>
    <t>Titulador Titrino Plus</t>
  </si>
  <si>
    <t>Calibración de electrodos y las unidades intercambiables</t>
  </si>
  <si>
    <t>Calibración en tres puntos del equipo</t>
  </si>
  <si>
    <t>LOTE 3: MANTENIMIENTO Y CALIBRACIÓN DE ESPECTROFOTÓMETROS DE ABSORCIÓN ATÓMICA MARCA ANALYTIKJENA DEL LABORATORIO AMBIENTAL.</t>
  </si>
  <si>
    <t>Espectrofotómetro de Absorción Atómica NOVA</t>
  </si>
  <si>
    <t xml:space="preserve">Diagnóstico, mantenimiento y cambio de mangueras, mantenimiento de compresor para vacío,  </t>
  </si>
  <si>
    <t>Espectrofotómetro de Absorción Atómica ContrAAA-D</t>
  </si>
  <si>
    <t>Mantenimiento, cambio de nebulizador</t>
  </si>
  <si>
    <t>Calibración (Calificación de equipo con personal certificado y contra patrones de referencia de fábrica)</t>
  </si>
  <si>
    <t>Atentamente,
Nombre del proponente: R2g Metrologia SAS
Nombre del representante legal: Cindy Paola Lucena Hernández
C. C. No. 1.140.814.911 de Barraquilla
Matrícula profesional No. N/A
Dirección de correo: Calle 84 # 42c-99
Correo electrónico: r2gmetrologia@gmail.com 
Telefax: N/A
Ciudad: Barranquilla 
___________________________________________________
(Firma del proponente o de su representante legal)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</si>
</sst>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11">
    <font>
      <sz val="11"/>
      <color theme="1"/>
      <name val="Calibri"/>
      <scheme val="minor"/>
    </font>
    <font>
      <sz val="11"/>
      <color theme="1"/>
      <name val="Arial Narrow"/>
    </font>
    <font>
      <b/>
      <sz val="40"/>
      <color rgb="FF385623"/>
      <name val="Arial Narrow"/>
    </font>
    <font>
      <sz val="11"/>
      <name val="Calibri"/>
    </font>
    <font>
      <b/>
      <sz val="14"/>
      <color theme="1"/>
      <name val="Arial Narrow"/>
    </font>
    <font>
      <b/>
      <sz val="12"/>
      <color theme="1"/>
      <name val="Arial Narrow"/>
    </font>
    <font>
      <sz val="9"/>
      <color rgb="FF000000"/>
      <name val="Arial"/>
    </font>
    <font>
      <sz val="11"/>
      <color theme="1"/>
      <name val="Arial"/>
    </font>
    <font>
      <sz val="10"/>
      <color rgb="FF000000"/>
      <name val="Arial"/>
    </font>
    <font>
      <b/>
      <sz val="11"/>
      <color theme="1"/>
      <name val="Arial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385623"/>
        <bgColor rgb="FF385623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385623"/>
      </right>
      <top style="thin">
        <color rgb="FF000000"/>
      </top>
      <bottom/>
      <diagonal/>
    </border>
    <border>
      <left style="thin">
        <color rgb="FF385623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385623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wrapText="1"/>
    </xf>
    <xf numFmtId="9" fontId="1" fillId="2" borderId="1" xfId="0" applyNumberFormat="1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wrapText="1"/>
    </xf>
    <xf numFmtId="9" fontId="1" fillId="3" borderId="1" xfId="0" applyNumberFormat="1" applyFont="1" applyFill="1" applyBorder="1" applyAlignment="1">
      <alignment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4" fontId="5" fillId="4" borderId="9" xfId="0" applyNumberFormat="1" applyFont="1" applyFill="1" applyBorder="1" applyAlignment="1">
      <alignment horizontal="center" vertical="center" wrapText="1"/>
    </xf>
    <xf numFmtId="9" fontId="5" fillId="4" borderId="9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wrapText="1"/>
    </xf>
    <xf numFmtId="164" fontId="7" fillId="2" borderId="9" xfId="0" applyNumberFormat="1" applyFont="1" applyFill="1" applyBorder="1" applyAlignment="1">
      <alignment horizontal="right" vertical="center" wrapText="1"/>
    </xf>
    <xf numFmtId="9" fontId="7" fillId="2" borderId="9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right" vertical="center" wrapText="1"/>
    </xf>
    <xf numFmtId="164" fontId="7" fillId="3" borderId="1" xfId="0" applyNumberFormat="1" applyFont="1" applyFill="1" applyBorder="1" applyAlignment="1">
      <alignment horizontal="right" vertical="center" wrapText="1"/>
    </xf>
    <xf numFmtId="164" fontId="7" fillId="5" borderId="13" xfId="0" applyNumberFormat="1" applyFont="1" applyFill="1" applyBorder="1" applyAlignment="1">
      <alignment horizontal="right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>
      <alignment horizontal="right" vertical="center" wrapText="1"/>
    </xf>
    <xf numFmtId="9" fontId="7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0" fillId="0" borderId="0" xfId="0" applyFont="1" applyAlignment="1"/>
    <xf numFmtId="0" fontId="4" fillId="2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9" fillId="4" borderId="10" xfId="0" applyFont="1" applyFill="1" applyBorder="1" applyAlignment="1">
      <alignment horizontal="center" wrapText="1"/>
    </xf>
    <xf numFmtId="0" fontId="3" fillId="0" borderId="11" xfId="0" applyFont="1" applyBorder="1"/>
    <xf numFmtId="0" fontId="3" fillId="0" borderId="12" xfId="0" applyFont="1" applyBorder="1"/>
    <xf numFmtId="0" fontId="9" fillId="4" borderId="14" xfId="0" applyFont="1" applyFill="1" applyBorder="1" applyAlignment="1">
      <alignment horizontal="center" wrapText="1"/>
    </xf>
    <xf numFmtId="0" fontId="3" fillId="0" borderId="15" xfId="0" applyFont="1" applyBorder="1"/>
    <xf numFmtId="0" fontId="3" fillId="0" borderId="16" xfId="0" applyFont="1" applyBorder="1"/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</xdr:colOff>
      <xdr:row>2</xdr:row>
      <xdr:rowOff>28575</xdr:rowOff>
    </xdr:from>
    <xdr:ext cx="952500" cy="42862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590550</xdr:colOff>
      <xdr:row>1</xdr:row>
      <xdr:rowOff>152400</xdr:rowOff>
    </xdr:from>
    <xdr:ext cx="781050" cy="55245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590550</xdr:colOff>
      <xdr:row>60</xdr:row>
      <xdr:rowOff>200025</xdr:rowOff>
    </xdr:from>
    <xdr:to>
      <xdr:col>3</xdr:col>
      <xdr:colOff>1442720</xdr:colOff>
      <xdr:row>64</xdr:row>
      <xdr:rowOff>151765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AA0175-3372-4D13-960E-A286EF5CECD1}"/>
            </a:ext>
          </a:extLst>
        </xdr:cNvPr>
        <xdr:cNvPicPr/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5" y="15116175"/>
          <a:ext cx="1614170" cy="8661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2</xdr:row>
      <xdr:rowOff>28575</xdr:rowOff>
    </xdr:from>
    <xdr:ext cx="952500" cy="42862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695325</xdr:colOff>
      <xdr:row>1</xdr:row>
      <xdr:rowOff>152400</xdr:rowOff>
    </xdr:from>
    <xdr:ext cx="781050" cy="55245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2</xdr:row>
      <xdr:rowOff>28575</xdr:rowOff>
    </xdr:from>
    <xdr:ext cx="952500" cy="42862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704850</xdr:colOff>
      <xdr:row>1</xdr:row>
      <xdr:rowOff>152400</xdr:rowOff>
    </xdr:from>
    <xdr:ext cx="781050" cy="55245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00"/>
  <sheetViews>
    <sheetView showGridLines="0" tabSelected="1" topLeftCell="A40" workbookViewId="0">
      <selection activeCell="I62" sqref="I62"/>
    </sheetView>
  </sheetViews>
  <sheetFormatPr baseColWidth="10" defaultColWidth="14.42578125" defaultRowHeight="15" customHeight="1"/>
  <cols>
    <col min="1" max="1" width="11.42578125" customWidth="1"/>
    <col min="2" max="2" width="2.140625" customWidth="1"/>
    <col min="3" max="3" width="11.42578125" customWidth="1"/>
    <col min="4" max="4" width="31.7109375" customWidth="1"/>
    <col min="5" max="5" width="33.28515625" customWidth="1"/>
    <col min="6" max="6" width="11.42578125" customWidth="1"/>
    <col min="7" max="7" width="15" customWidth="1"/>
    <col min="8" max="8" width="11.42578125" customWidth="1"/>
    <col min="9" max="9" width="13" bestFit="1" customWidth="1"/>
    <col min="10" max="10" width="14.140625" bestFit="1" customWidth="1"/>
    <col min="11" max="11" width="16.42578125" customWidth="1"/>
    <col min="12" max="12" width="2.140625" customWidth="1"/>
    <col min="13" max="25" width="11.42578125" customWidth="1"/>
  </cols>
  <sheetData>
    <row r="1" spans="1:13" ht="14.25" customHeight="1">
      <c r="A1" s="1"/>
      <c r="B1" s="1"/>
      <c r="C1" s="2"/>
      <c r="D1" s="2"/>
      <c r="E1" s="1"/>
      <c r="F1" s="1"/>
      <c r="G1" s="3"/>
      <c r="H1" s="4"/>
      <c r="I1" s="3"/>
      <c r="J1" s="3"/>
      <c r="K1" s="3"/>
      <c r="L1" s="1"/>
      <c r="M1" s="1"/>
    </row>
    <row r="2" spans="1:13" ht="14.25" customHeight="1">
      <c r="A2" s="1"/>
      <c r="B2" s="5"/>
      <c r="C2" s="6"/>
      <c r="D2" s="6"/>
      <c r="E2" s="5"/>
      <c r="F2" s="5"/>
      <c r="G2" s="7"/>
      <c r="H2" s="8"/>
      <c r="I2" s="7"/>
      <c r="J2" s="7"/>
      <c r="K2" s="7"/>
      <c r="L2" s="5"/>
      <c r="M2" s="1"/>
    </row>
    <row r="3" spans="1:13" ht="14.25" customHeight="1">
      <c r="A3" s="1"/>
      <c r="B3" s="5"/>
      <c r="C3" s="2"/>
      <c r="D3" s="2"/>
      <c r="E3" s="1"/>
      <c r="F3" s="27"/>
      <c r="G3" s="28"/>
      <c r="H3" s="28"/>
      <c r="I3" s="28"/>
      <c r="J3" s="28"/>
      <c r="K3" s="3"/>
      <c r="L3" s="5"/>
      <c r="M3" s="1"/>
    </row>
    <row r="4" spans="1:13" ht="14.25" customHeight="1">
      <c r="A4" s="1"/>
      <c r="B4" s="5"/>
      <c r="C4" s="2"/>
      <c r="D4" s="2"/>
      <c r="E4" s="1"/>
      <c r="F4" s="29"/>
      <c r="G4" s="30"/>
      <c r="H4" s="30"/>
      <c r="I4" s="30"/>
      <c r="J4" s="30"/>
      <c r="K4" s="3"/>
      <c r="L4" s="5"/>
      <c r="M4" s="1"/>
    </row>
    <row r="5" spans="1:13" ht="14.25" customHeight="1">
      <c r="A5" s="1"/>
      <c r="B5" s="5"/>
      <c r="C5" s="2"/>
      <c r="D5" s="2"/>
      <c r="E5" s="1"/>
      <c r="F5" s="29"/>
      <c r="G5" s="30"/>
      <c r="H5" s="30"/>
      <c r="I5" s="30"/>
      <c r="J5" s="30"/>
      <c r="K5" s="3"/>
      <c r="L5" s="5"/>
      <c r="M5" s="1"/>
    </row>
    <row r="6" spans="1:13" ht="14.25" customHeight="1">
      <c r="A6" s="1"/>
      <c r="B6" s="5"/>
      <c r="C6" s="6"/>
      <c r="D6" s="6"/>
      <c r="E6" s="5"/>
      <c r="F6" s="5"/>
      <c r="G6" s="7"/>
      <c r="H6" s="8"/>
      <c r="I6" s="7"/>
      <c r="J6" s="7"/>
      <c r="K6" s="7"/>
      <c r="L6" s="5"/>
      <c r="M6" s="1"/>
    </row>
    <row r="7" spans="1:13" ht="46.5" customHeight="1">
      <c r="A7" s="1"/>
      <c r="B7" s="5"/>
      <c r="C7" s="31" t="s">
        <v>0</v>
      </c>
      <c r="D7" s="32"/>
      <c r="E7" s="32"/>
      <c r="F7" s="32"/>
      <c r="G7" s="32"/>
      <c r="H7" s="32"/>
      <c r="I7" s="32"/>
      <c r="J7" s="32"/>
      <c r="K7" s="32"/>
      <c r="L7" s="5"/>
      <c r="M7" s="1"/>
    </row>
    <row r="8" spans="1:13" ht="14.25" customHeight="1">
      <c r="A8" s="1"/>
      <c r="B8" s="5"/>
      <c r="C8" s="9" t="s">
        <v>1</v>
      </c>
      <c r="D8" s="10" t="s">
        <v>2</v>
      </c>
      <c r="E8" s="10" t="s">
        <v>3</v>
      </c>
      <c r="F8" s="9" t="s">
        <v>4</v>
      </c>
      <c r="G8" s="11" t="s">
        <v>5</v>
      </c>
      <c r="H8" s="12" t="s">
        <v>6</v>
      </c>
      <c r="I8" s="11" t="s">
        <v>7</v>
      </c>
      <c r="J8" s="11" t="s">
        <v>8</v>
      </c>
      <c r="K8" s="11" t="s">
        <v>9</v>
      </c>
      <c r="L8" s="5"/>
      <c r="M8" s="1"/>
    </row>
    <row r="9" spans="1:13" ht="24">
      <c r="A9" s="1"/>
      <c r="B9" s="5"/>
      <c r="C9" s="13">
        <v>1</v>
      </c>
      <c r="D9" s="23" t="s">
        <v>10</v>
      </c>
      <c r="E9" s="23" t="s">
        <v>11</v>
      </c>
      <c r="F9" s="23">
        <v>1</v>
      </c>
      <c r="G9" s="24">
        <v>5000000</v>
      </c>
      <c r="H9" s="25">
        <v>0.19</v>
      </c>
      <c r="I9" s="14">
        <f t="shared" ref="I9:I51" si="0">(G9*H9)*F9</f>
        <v>950000</v>
      </c>
      <c r="J9" s="14">
        <f t="shared" ref="J9:J51" si="1">F9*G9</f>
        <v>5000000</v>
      </c>
      <c r="K9" s="14">
        <f t="shared" ref="K9:K51" si="2">I9+J9</f>
        <v>5950000</v>
      </c>
      <c r="L9" s="5"/>
      <c r="M9" s="1"/>
    </row>
    <row r="10" spans="1:13" ht="25.5">
      <c r="A10" s="1"/>
      <c r="B10" s="5"/>
      <c r="C10" s="13">
        <v>2</v>
      </c>
      <c r="D10" s="23" t="s">
        <v>12</v>
      </c>
      <c r="E10" s="26" t="s">
        <v>13</v>
      </c>
      <c r="F10" s="23">
        <v>1</v>
      </c>
      <c r="G10" s="24">
        <v>5000000</v>
      </c>
      <c r="H10" s="25">
        <v>0.19</v>
      </c>
      <c r="I10" s="14">
        <f t="shared" si="0"/>
        <v>950000</v>
      </c>
      <c r="J10" s="14">
        <f t="shared" si="1"/>
        <v>5000000</v>
      </c>
      <c r="K10" s="14">
        <f t="shared" si="2"/>
        <v>5950000</v>
      </c>
      <c r="L10" s="5"/>
      <c r="M10" s="1"/>
    </row>
    <row r="11" spans="1:13" ht="24">
      <c r="A11" s="1"/>
      <c r="B11" s="5"/>
      <c r="C11" s="13">
        <v>3</v>
      </c>
      <c r="D11" s="23" t="s">
        <v>14</v>
      </c>
      <c r="E11" s="23" t="s">
        <v>15</v>
      </c>
      <c r="F11" s="23">
        <v>1</v>
      </c>
      <c r="G11" s="24">
        <v>90000</v>
      </c>
      <c r="H11" s="25">
        <v>0.19</v>
      </c>
      <c r="I11" s="14">
        <f t="shared" si="0"/>
        <v>17100</v>
      </c>
      <c r="J11" s="14">
        <f t="shared" si="1"/>
        <v>90000</v>
      </c>
      <c r="K11" s="14">
        <f t="shared" si="2"/>
        <v>107100</v>
      </c>
      <c r="L11" s="5"/>
      <c r="M11" s="1"/>
    </row>
    <row r="12" spans="1:13" ht="14.25" customHeight="1">
      <c r="A12" s="1"/>
      <c r="B12" s="5"/>
      <c r="C12" s="13">
        <v>4</v>
      </c>
      <c r="D12" s="23" t="s">
        <v>16</v>
      </c>
      <c r="E12" s="23" t="s">
        <v>15</v>
      </c>
      <c r="F12" s="23">
        <v>1</v>
      </c>
      <c r="G12" s="24">
        <v>90000</v>
      </c>
      <c r="H12" s="25">
        <v>0.19</v>
      </c>
      <c r="I12" s="14">
        <f t="shared" si="0"/>
        <v>17100</v>
      </c>
      <c r="J12" s="14">
        <f t="shared" si="1"/>
        <v>90000</v>
      </c>
      <c r="K12" s="14">
        <f t="shared" si="2"/>
        <v>107100</v>
      </c>
      <c r="L12" s="5"/>
      <c r="M12" s="1"/>
    </row>
    <row r="13" spans="1:13" ht="14.25" customHeight="1">
      <c r="A13" s="1"/>
      <c r="B13" s="5"/>
      <c r="C13" s="13">
        <v>5</v>
      </c>
      <c r="D13" s="23" t="s">
        <v>17</v>
      </c>
      <c r="E13" s="23" t="s">
        <v>15</v>
      </c>
      <c r="F13" s="23">
        <v>1</v>
      </c>
      <c r="G13" s="24">
        <v>90000</v>
      </c>
      <c r="H13" s="25">
        <v>0.19</v>
      </c>
      <c r="I13" s="14">
        <f t="shared" si="0"/>
        <v>17100</v>
      </c>
      <c r="J13" s="14">
        <f t="shared" si="1"/>
        <v>90000</v>
      </c>
      <c r="K13" s="14">
        <f t="shared" si="2"/>
        <v>107100</v>
      </c>
      <c r="L13" s="5"/>
      <c r="M13" s="1"/>
    </row>
    <row r="14" spans="1:13" ht="14.25" customHeight="1">
      <c r="A14" s="1"/>
      <c r="B14" s="5"/>
      <c r="C14" s="13">
        <v>6</v>
      </c>
      <c r="D14" s="23" t="s">
        <v>18</v>
      </c>
      <c r="E14" s="23" t="s">
        <v>15</v>
      </c>
      <c r="F14" s="23">
        <v>2</v>
      </c>
      <c r="G14" s="24">
        <v>90000</v>
      </c>
      <c r="H14" s="25">
        <v>0.19</v>
      </c>
      <c r="I14" s="14">
        <f t="shared" si="0"/>
        <v>34200</v>
      </c>
      <c r="J14" s="14">
        <f t="shared" si="1"/>
        <v>180000</v>
      </c>
      <c r="K14" s="14">
        <f t="shared" si="2"/>
        <v>214200</v>
      </c>
      <c r="L14" s="5"/>
      <c r="M14" s="1"/>
    </row>
    <row r="15" spans="1:13" ht="24">
      <c r="A15" s="1"/>
      <c r="B15" s="5"/>
      <c r="C15" s="13">
        <v>7</v>
      </c>
      <c r="D15" s="23" t="s">
        <v>19</v>
      </c>
      <c r="E15" s="23" t="s">
        <v>15</v>
      </c>
      <c r="F15" s="23">
        <v>1</v>
      </c>
      <c r="G15" s="24">
        <v>3000000</v>
      </c>
      <c r="H15" s="25">
        <v>0.19</v>
      </c>
      <c r="I15" s="14">
        <f t="shared" si="0"/>
        <v>570000</v>
      </c>
      <c r="J15" s="14">
        <f t="shared" si="1"/>
        <v>3000000</v>
      </c>
      <c r="K15" s="14">
        <f t="shared" si="2"/>
        <v>3570000</v>
      </c>
      <c r="L15" s="5"/>
      <c r="M15" s="1"/>
    </row>
    <row r="16" spans="1:13" ht="24">
      <c r="A16" s="1"/>
      <c r="B16" s="5"/>
      <c r="C16" s="13">
        <v>8</v>
      </c>
      <c r="D16" s="23" t="s">
        <v>20</v>
      </c>
      <c r="E16" s="23" t="s">
        <v>15</v>
      </c>
      <c r="F16" s="23">
        <v>2</v>
      </c>
      <c r="G16" s="24">
        <v>90000</v>
      </c>
      <c r="H16" s="25">
        <v>0.19</v>
      </c>
      <c r="I16" s="14">
        <f t="shared" si="0"/>
        <v>34200</v>
      </c>
      <c r="J16" s="14">
        <f t="shared" si="1"/>
        <v>180000</v>
      </c>
      <c r="K16" s="14">
        <f t="shared" si="2"/>
        <v>214200</v>
      </c>
      <c r="L16" s="5"/>
      <c r="M16" s="1"/>
    </row>
    <row r="17" spans="1:13" ht="14.25" customHeight="1">
      <c r="A17" s="1"/>
      <c r="B17" s="5"/>
      <c r="C17" s="13">
        <v>9</v>
      </c>
      <c r="D17" s="23" t="s">
        <v>21</v>
      </c>
      <c r="E17" s="23" t="s">
        <v>15</v>
      </c>
      <c r="F17" s="23">
        <v>1</v>
      </c>
      <c r="G17" s="24">
        <v>90000</v>
      </c>
      <c r="H17" s="25">
        <v>0.19</v>
      </c>
      <c r="I17" s="14">
        <f t="shared" si="0"/>
        <v>17100</v>
      </c>
      <c r="J17" s="14">
        <f t="shared" si="1"/>
        <v>90000</v>
      </c>
      <c r="K17" s="14">
        <f t="shared" si="2"/>
        <v>107100</v>
      </c>
      <c r="L17" s="5"/>
      <c r="M17" s="1"/>
    </row>
    <row r="18" spans="1:13" ht="14.25" customHeight="1">
      <c r="A18" s="1"/>
      <c r="B18" s="5"/>
      <c r="C18" s="13">
        <v>10</v>
      </c>
      <c r="D18" s="23" t="s">
        <v>22</v>
      </c>
      <c r="E18" s="23" t="s">
        <v>15</v>
      </c>
      <c r="F18" s="23">
        <v>3</v>
      </c>
      <c r="G18" s="24">
        <v>90000</v>
      </c>
      <c r="H18" s="25">
        <v>0.19</v>
      </c>
      <c r="I18" s="14">
        <f t="shared" si="0"/>
        <v>51300</v>
      </c>
      <c r="J18" s="14">
        <f t="shared" si="1"/>
        <v>270000</v>
      </c>
      <c r="K18" s="14">
        <f t="shared" si="2"/>
        <v>321300</v>
      </c>
      <c r="L18" s="5"/>
      <c r="M18" s="1"/>
    </row>
    <row r="19" spans="1:13" ht="14.25" customHeight="1">
      <c r="A19" s="1"/>
      <c r="B19" s="5"/>
      <c r="C19" s="13">
        <v>11</v>
      </c>
      <c r="D19" s="23" t="s">
        <v>23</v>
      </c>
      <c r="E19" s="23" t="s">
        <v>15</v>
      </c>
      <c r="F19" s="23">
        <v>1</v>
      </c>
      <c r="G19" s="24">
        <v>90000</v>
      </c>
      <c r="H19" s="25">
        <v>0.19</v>
      </c>
      <c r="I19" s="14">
        <f t="shared" si="0"/>
        <v>17100</v>
      </c>
      <c r="J19" s="14">
        <f t="shared" si="1"/>
        <v>90000</v>
      </c>
      <c r="K19" s="14">
        <f t="shared" si="2"/>
        <v>107100</v>
      </c>
      <c r="L19" s="5"/>
      <c r="M19" s="1"/>
    </row>
    <row r="20" spans="1:13" ht="14.25" customHeight="1">
      <c r="A20" s="1"/>
      <c r="B20" s="5"/>
      <c r="C20" s="13">
        <v>12</v>
      </c>
      <c r="D20" s="23" t="s">
        <v>24</v>
      </c>
      <c r="E20" s="23" t="s">
        <v>15</v>
      </c>
      <c r="F20" s="23">
        <v>1</v>
      </c>
      <c r="G20" s="24">
        <v>90000</v>
      </c>
      <c r="H20" s="25">
        <v>0.19</v>
      </c>
      <c r="I20" s="14">
        <f t="shared" si="0"/>
        <v>17100</v>
      </c>
      <c r="J20" s="14">
        <f t="shared" si="1"/>
        <v>90000</v>
      </c>
      <c r="K20" s="14">
        <f t="shared" si="2"/>
        <v>107100</v>
      </c>
      <c r="L20" s="5"/>
      <c r="M20" s="1"/>
    </row>
    <row r="21" spans="1:13" ht="14.25" customHeight="1">
      <c r="A21" s="1"/>
      <c r="B21" s="5"/>
      <c r="C21" s="13">
        <v>13</v>
      </c>
      <c r="D21" s="23" t="s">
        <v>25</v>
      </c>
      <c r="E21" s="23" t="s">
        <v>15</v>
      </c>
      <c r="F21" s="23">
        <v>1</v>
      </c>
      <c r="G21" s="24">
        <v>90000</v>
      </c>
      <c r="H21" s="25">
        <v>0.19</v>
      </c>
      <c r="I21" s="14">
        <f t="shared" si="0"/>
        <v>17100</v>
      </c>
      <c r="J21" s="14">
        <f t="shared" si="1"/>
        <v>90000</v>
      </c>
      <c r="K21" s="14">
        <f t="shared" si="2"/>
        <v>107100</v>
      </c>
      <c r="L21" s="5"/>
      <c r="M21" s="1"/>
    </row>
    <row r="22" spans="1:13" ht="14.25" customHeight="1">
      <c r="A22" s="1"/>
      <c r="B22" s="5"/>
      <c r="C22" s="13">
        <v>14</v>
      </c>
      <c r="D22" s="23" t="s">
        <v>26</v>
      </c>
      <c r="E22" s="23" t="s">
        <v>15</v>
      </c>
      <c r="F22" s="23">
        <v>1</v>
      </c>
      <c r="G22" s="24">
        <v>90000</v>
      </c>
      <c r="H22" s="25">
        <v>0.19</v>
      </c>
      <c r="I22" s="14">
        <f t="shared" si="0"/>
        <v>17100</v>
      </c>
      <c r="J22" s="14">
        <f t="shared" si="1"/>
        <v>90000</v>
      </c>
      <c r="K22" s="14">
        <f t="shared" si="2"/>
        <v>107100</v>
      </c>
      <c r="L22" s="5"/>
      <c r="M22" s="1"/>
    </row>
    <row r="23" spans="1:13" ht="24">
      <c r="A23" s="1"/>
      <c r="B23" s="5"/>
      <c r="C23" s="13">
        <v>15</v>
      </c>
      <c r="D23" s="23" t="s">
        <v>27</v>
      </c>
      <c r="E23" s="23" t="s">
        <v>15</v>
      </c>
      <c r="F23" s="23">
        <v>1</v>
      </c>
      <c r="G23" s="24">
        <v>5000000</v>
      </c>
      <c r="H23" s="25">
        <v>0.19</v>
      </c>
      <c r="I23" s="14">
        <f t="shared" si="0"/>
        <v>950000</v>
      </c>
      <c r="J23" s="14">
        <f t="shared" si="1"/>
        <v>5000000</v>
      </c>
      <c r="K23" s="14">
        <f t="shared" si="2"/>
        <v>5950000</v>
      </c>
      <c r="L23" s="5"/>
      <c r="M23" s="1"/>
    </row>
    <row r="24" spans="1:13" ht="36">
      <c r="A24" s="1"/>
      <c r="B24" s="5"/>
      <c r="C24" s="13">
        <v>16</v>
      </c>
      <c r="D24" s="23" t="s">
        <v>28</v>
      </c>
      <c r="E24" s="23" t="s">
        <v>15</v>
      </c>
      <c r="F24" s="23">
        <v>1</v>
      </c>
      <c r="G24" s="24">
        <v>5000000</v>
      </c>
      <c r="H24" s="25">
        <v>0.19</v>
      </c>
      <c r="I24" s="14">
        <f t="shared" si="0"/>
        <v>950000</v>
      </c>
      <c r="J24" s="14">
        <f t="shared" si="1"/>
        <v>5000000</v>
      </c>
      <c r="K24" s="14">
        <f t="shared" si="2"/>
        <v>5950000</v>
      </c>
      <c r="L24" s="5"/>
      <c r="M24" s="1"/>
    </row>
    <row r="25" spans="1:13" ht="16.5">
      <c r="A25" s="1"/>
      <c r="B25" s="5"/>
      <c r="C25" s="13">
        <v>17</v>
      </c>
      <c r="D25" s="23" t="s">
        <v>29</v>
      </c>
      <c r="E25" s="23" t="s">
        <v>15</v>
      </c>
      <c r="F25" s="23">
        <v>5</v>
      </c>
      <c r="G25" s="24">
        <v>90000</v>
      </c>
      <c r="H25" s="25">
        <v>0.19</v>
      </c>
      <c r="I25" s="14">
        <f t="shared" si="0"/>
        <v>85500</v>
      </c>
      <c r="J25" s="14">
        <f t="shared" si="1"/>
        <v>450000</v>
      </c>
      <c r="K25" s="14">
        <f t="shared" si="2"/>
        <v>535500</v>
      </c>
      <c r="L25" s="5"/>
      <c r="M25" s="1"/>
    </row>
    <row r="26" spans="1:13" ht="36">
      <c r="A26" s="1"/>
      <c r="B26" s="5"/>
      <c r="C26" s="13">
        <v>18</v>
      </c>
      <c r="D26" s="23" t="s">
        <v>30</v>
      </c>
      <c r="E26" s="23" t="s">
        <v>31</v>
      </c>
      <c r="F26" s="23">
        <v>1</v>
      </c>
      <c r="G26" s="24">
        <v>3500000</v>
      </c>
      <c r="H26" s="25">
        <v>0.19</v>
      </c>
      <c r="I26" s="14">
        <f t="shared" si="0"/>
        <v>665000</v>
      </c>
      <c r="J26" s="14">
        <f t="shared" si="1"/>
        <v>3500000</v>
      </c>
      <c r="K26" s="14">
        <f t="shared" si="2"/>
        <v>4165000</v>
      </c>
      <c r="L26" s="5"/>
      <c r="M26" s="1"/>
    </row>
    <row r="27" spans="1:13" ht="14.25" customHeight="1">
      <c r="A27" s="1"/>
      <c r="B27" s="5"/>
      <c r="C27" s="15">
        <v>19</v>
      </c>
      <c r="D27" s="23" t="s">
        <v>32</v>
      </c>
      <c r="E27" s="23" t="s">
        <v>15</v>
      </c>
      <c r="F27" s="23">
        <v>1</v>
      </c>
      <c r="G27" s="24">
        <v>90000</v>
      </c>
      <c r="H27" s="25">
        <v>0.19</v>
      </c>
      <c r="I27" s="14">
        <f t="shared" si="0"/>
        <v>17100</v>
      </c>
      <c r="J27" s="14">
        <f t="shared" si="1"/>
        <v>90000</v>
      </c>
      <c r="K27" s="14">
        <f t="shared" si="2"/>
        <v>107100</v>
      </c>
      <c r="L27" s="5"/>
      <c r="M27" s="1"/>
    </row>
    <row r="28" spans="1:13" ht="14.25" customHeight="1">
      <c r="A28" s="1"/>
      <c r="B28" s="5"/>
      <c r="C28" s="15">
        <v>20</v>
      </c>
      <c r="D28" s="23" t="s">
        <v>33</v>
      </c>
      <c r="E28" s="23" t="s">
        <v>15</v>
      </c>
      <c r="F28" s="23">
        <v>1</v>
      </c>
      <c r="G28" s="24">
        <v>90000</v>
      </c>
      <c r="H28" s="25">
        <v>0.19</v>
      </c>
      <c r="I28" s="14">
        <f t="shared" si="0"/>
        <v>17100</v>
      </c>
      <c r="J28" s="14">
        <f t="shared" si="1"/>
        <v>90000</v>
      </c>
      <c r="K28" s="14">
        <f t="shared" si="2"/>
        <v>107100</v>
      </c>
      <c r="L28" s="5"/>
      <c r="M28" s="1"/>
    </row>
    <row r="29" spans="1:13" ht="16.5">
      <c r="A29" s="1"/>
      <c r="B29" s="5"/>
      <c r="C29" s="15">
        <v>21</v>
      </c>
      <c r="D29" s="23" t="s">
        <v>34</v>
      </c>
      <c r="E29" s="23" t="s">
        <v>15</v>
      </c>
      <c r="F29" s="23">
        <v>1</v>
      </c>
      <c r="G29" s="24">
        <v>90000</v>
      </c>
      <c r="H29" s="25">
        <v>0.19</v>
      </c>
      <c r="I29" s="14">
        <f t="shared" si="0"/>
        <v>17100</v>
      </c>
      <c r="J29" s="14">
        <f t="shared" si="1"/>
        <v>90000</v>
      </c>
      <c r="K29" s="14">
        <f t="shared" si="2"/>
        <v>107100</v>
      </c>
      <c r="L29" s="5"/>
      <c r="M29" s="1"/>
    </row>
    <row r="30" spans="1:13" ht="14.25" customHeight="1">
      <c r="A30" s="1"/>
      <c r="B30" s="5"/>
      <c r="C30" s="15">
        <v>22</v>
      </c>
      <c r="D30" s="23" t="s">
        <v>35</v>
      </c>
      <c r="E30" s="23" t="s">
        <v>15</v>
      </c>
      <c r="F30" s="23">
        <v>1</v>
      </c>
      <c r="G30" s="24">
        <v>90000</v>
      </c>
      <c r="H30" s="25">
        <v>0.19</v>
      </c>
      <c r="I30" s="14">
        <f t="shared" si="0"/>
        <v>17100</v>
      </c>
      <c r="J30" s="14">
        <f t="shared" si="1"/>
        <v>90000</v>
      </c>
      <c r="K30" s="14">
        <f t="shared" si="2"/>
        <v>107100</v>
      </c>
      <c r="L30" s="5"/>
      <c r="M30" s="1"/>
    </row>
    <row r="31" spans="1:13" ht="14.25" customHeight="1">
      <c r="A31" s="1"/>
      <c r="B31" s="5"/>
      <c r="C31" s="15">
        <v>23</v>
      </c>
      <c r="D31" s="23" t="s">
        <v>36</v>
      </c>
      <c r="E31" s="23" t="s">
        <v>15</v>
      </c>
      <c r="F31" s="23">
        <v>1</v>
      </c>
      <c r="G31" s="24">
        <v>90000</v>
      </c>
      <c r="H31" s="25">
        <v>0.19</v>
      </c>
      <c r="I31" s="14">
        <f t="shared" si="0"/>
        <v>17100</v>
      </c>
      <c r="J31" s="14">
        <f t="shared" si="1"/>
        <v>90000</v>
      </c>
      <c r="K31" s="14">
        <f t="shared" si="2"/>
        <v>107100</v>
      </c>
      <c r="L31" s="5"/>
      <c r="M31" s="1"/>
    </row>
    <row r="32" spans="1:13" ht="14.25" customHeight="1">
      <c r="A32" s="1"/>
      <c r="B32" s="5"/>
      <c r="C32" s="15">
        <v>24</v>
      </c>
      <c r="D32" s="23" t="s">
        <v>37</v>
      </c>
      <c r="E32" s="23" t="s">
        <v>15</v>
      </c>
      <c r="F32" s="23">
        <v>2</v>
      </c>
      <c r="G32" s="24">
        <v>90000</v>
      </c>
      <c r="H32" s="25">
        <v>0.19</v>
      </c>
      <c r="I32" s="14">
        <f t="shared" si="0"/>
        <v>34200</v>
      </c>
      <c r="J32" s="14">
        <f t="shared" si="1"/>
        <v>180000</v>
      </c>
      <c r="K32" s="14">
        <f t="shared" si="2"/>
        <v>214200</v>
      </c>
      <c r="L32" s="5"/>
      <c r="M32" s="1"/>
    </row>
    <row r="33" spans="1:13" ht="16.5">
      <c r="A33" s="1"/>
      <c r="B33" s="5"/>
      <c r="C33" s="15">
        <v>25</v>
      </c>
      <c r="D33" s="23" t="s">
        <v>38</v>
      </c>
      <c r="E33" s="23" t="s">
        <v>15</v>
      </c>
      <c r="F33" s="23">
        <v>1</v>
      </c>
      <c r="G33" s="24">
        <v>90000</v>
      </c>
      <c r="H33" s="25">
        <v>0.19</v>
      </c>
      <c r="I33" s="14">
        <f t="shared" si="0"/>
        <v>17100</v>
      </c>
      <c r="J33" s="14">
        <f t="shared" si="1"/>
        <v>90000</v>
      </c>
      <c r="K33" s="14">
        <f t="shared" si="2"/>
        <v>107100</v>
      </c>
      <c r="L33" s="5"/>
      <c r="M33" s="1"/>
    </row>
    <row r="34" spans="1:13" ht="14.25" customHeight="1">
      <c r="A34" s="1"/>
      <c r="B34" s="5"/>
      <c r="C34" s="15">
        <v>26</v>
      </c>
      <c r="D34" s="23" t="s">
        <v>39</v>
      </c>
      <c r="E34" s="23" t="s">
        <v>15</v>
      </c>
      <c r="F34" s="23">
        <v>1</v>
      </c>
      <c r="G34" s="24">
        <v>90000</v>
      </c>
      <c r="H34" s="25">
        <v>0.19</v>
      </c>
      <c r="I34" s="14">
        <f t="shared" si="0"/>
        <v>17100</v>
      </c>
      <c r="J34" s="14">
        <f t="shared" si="1"/>
        <v>90000</v>
      </c>
      <c r="K34" s="14">
        <f t="shared" si="2"/>
        <v>107100</v>
      </c>
      <c r="L34" s="5"/>
      <c r="M34" s="1"/>
    </row>
    <row r="35" spans="1:13" ht="48">
      <c r="A35" s="1"/>
      <c r="B35" s="5"/>
      <c r="C35" s="15">
        <v>27</v>
      </c>
      <c r="D35" s="23" t="s">
        <v>40</v>
      </c>
      <c r="E35" s="23" t="s">
        <v>15</v>
      </c>
      <c r="F35" s="23">
        <v>3</v>
      </c>
      <c r="G35" s="24">
        <v>90000</v>
      </c>
      <c r="H35" s="25">
        <v>0.19</v>
      </c>
      <c r="I35" s="14">
        <f t="shared" si="0"/>
        <v>51300</v>
      </c>
      <c r="J35" s="14">
        <f t="shared" si="1"/>
        <v>270000</v>
      </c>
      <c r="K35" s="14">
        <f t="shared" si="2"/>
        <v>321300</v>
      </c>
      <c r="L35" s="5"/>
      <c r="M35" s="1"/>
    </row>
    <row r="36" spans="1:13" ht="14.25" customHeight="1">
      <c r="A36" s="1"/>
      <c r="B36" s="5"/>
      <c r="C36" s="15">
        <v>28</v>
      </c>
      <c r="D36" s="23" t="s">
        <v>41</v>
      </c>
      <c r="E36" s="23" t="s">
        <v>15</v>
      </c>
      <c r="F36" s="23">
        <v>1</v>
      </c>
      <c r="G36" s="24">
        <v>90000</v>
      </c>
      <c r="H36" s="25">
        <v>0.19</v>
      </c>
      <c r="I36" s="14">
        <f t="shared" si="0"/>
        <v>17100</v>
      </c>
      <c r="J36" s="14">
        <f t="shared" si="1"/>
        <v>90000</v>
      </c>
      <c r="K36" s="14">
        <f t="shared" si="2"/>
        <v>107100</v>
      </c>
      <c r="L36" s="5"/>
      <c r="M36" s="1"/>
    </row>
    <row r="37" spans="1:13" ht="16.5">
      <c r="A37" s="1"/>
      <c r="B37" s="5"/>
      <c r="C37" s="15">
        <v>29</v>
      </c>
      <c r="D37" s="23" t="s">
        <v>42</v>
      </c>
      <c r="E37" s="23" t="s">
        <v>15</v>
      </c>
      <c r="F37" s="23">
        <v>1</v>
      </c>
      <c r="G37" s="24">
        <v>90000</v>
      </c>
      <c r="H37" s="25">
        <v>0.19</v>
      </c>
      <c r="I37" s="14">
        <f t="shared" si="0"/>
        <v>17100</v>
      </c>
      <c r="J37" s="14">
        <f t="shared" si="1"/>
        <v>90000</v>
      </c>
      <c r="K37" s="14">
        <f t="shared" si="2"/>
        <v>107100</v>
      </c>
      <c r="L37" s="5"/>
      <c r="M37" s="1"/>
    </row>
    <row r="38" spans="1:13" ht="36">
      <c r="A38" s="1"/>
      <c r="B38" s="5"/>
      <c r="C38" s="15">
        <v>30</v>
      </c>
      <c r="D38" s="23" t="s">
        <v>43</v>
      </c>
      <c r="E38" s="23" t="s">
        <v>15</v>
      </c>
      <c r="F38" s="23">
        <v>2</v>
      </c>
      <c r="G38" s="24">
        <v>90000</v>
      </c>
      <c r="H38" s="25">
        <v>0.19</v>
      </c>
      <c r="I38" s="14">
        <f t="shared" si="0"/>
        <v>34200</v>
      </c>
      <c r="J38" s="14">
        <f t="shared" si="1"/>
        <v>180000</v>
      </c>
      <c r="K38" s="14">
        <f t="shared" si="2"/>
        <v>214200</v>
      </c>
      <c r="L38" s="5"/>
      <c r="M38" s="1"/>
    </row>
    <row r="39" spans="1:13" ht="24">
      <c r="A39" s="1"/>
      <c r="B39" s="5"/>
      <c r="C39" s="15">
        <v>31</v>
      </c>
      <c r="D39" s="23" t="s">
        <v>44</v>
      </c>
      <c r="E39" s="23" t="s">
        <v>15</v>
      </c>
      <c r="F39" s="23">
        <v>1</v>
      </c>
      <c r="G39" s="24">
        <v>90000</v>
      </c>
      <c r="H39" s="25">
        <v>0.19</v>
      </c>
      <c r="I39" s="14">
        <f t="shared" si="0"/>
        <v>17100</v>
      </c>
      <c r="J39" s="14">
        <f t="shared" si="1"/>
        <v>90000</v>
      </c>
      <c r="K39" s="14">
        <f t="shared" si="2"/>
        <v>107100</v>
      </c>
      <c r="L39" s="5"/>
      <c r="M39" s="1"/>
    </row>
    <row r="40" spans="1:13" ht="14.25" customHeight="1">
      <c r="A40" s="1"/>
      <c r="B40" s="5"/>
      <c r="C40" s="15">
        <v>32</v>
      </c>
      <c r="D40" s="23" t="s">
        <v>45</v>
      </c>
      <c r="E40" s="23" t="s">
        <v>15</v>
      </c>
      <c r="F40" s="23">
        <v>1</v>
      </c>
      <c r="G40" s="24">
        <v>90000</v>
      </c>
      <c r="H40" s="25">
        <v>0.19</v>
      </c>
      <c r="I40" s="14">
        <f t="shared" si="0"/>
        <v>17100</v>
      </c>
      <c r="J40" s="14">
        <f t="shared" si="1"/>
        <v>90000</v>
      </c>
      <c r="K40" s="14">
        <f t="shared" si="2"/>
        <v>107100</v>
      </c>
      <c r="L40" s="5"/>
      <c r="M40" s="1"/>
    </row>
    <row r="41" spans="1:13" ht="14.25" customHeight="1">
      <c r="A41" s="1"/>
      <c r="B41" s="5"/>
      <c r="C41" s="15">
        <v>33</v>
      </c>
      <c r="D41" s="23" t="s">
        <v>46</v>
      </c>
      <c r="E41" s="23" t="s">
        <v>15</v>
      </c>
      <c r="F41" s="23">
        <v>1</v>
      </c>
      <c r="G41" s="24">
        <v>90000</v>
      </c>
      <c r="H41" s="25">
        <v>0.19</v>
      </c>
      <c r="I41" s="14">
        <f t="shared" si="0"/>
        <v>17100</v>
      </c>
      <c r="J41" s="14">
        <f t="shared" si="1"/>
        <v>90000</v>
      </c>
      <c r="K41" s="14">
        <f t="shared" si="2"/>
        <v>107100</v>
      </c>
      <c r="L41" s="5"/>
      <c r="M41" s="1"/>
    </row>
    <row r="42" spans="1:13" ht="14.25" customHeight="1">
      <c r="A42" s="1"/>
      <c r="B42" s="5"/>
      <c r="C42" s="15">
        <v>34</v>
      </c>
      <c r="D42" s="23" t="s">
        <v>47</v>
      </c>
      <c r="E42" s="23" t="s">
        <v>15</v>
      </c>
      <c r="F42" s="23">
        <v>2</v>
      </c>
      <c r="G42" s="24">
        <v>90000</v>
      </c>
      <c r="H42" s="25">
        <v>0.19</v>
      </c>
      <c r="I42" s="14">
        <f t="shared" si="0"/>
        <v>34200</v>
      </c>
      <c r="J42" s="14">
        <f t="shared" si="1"/>
        <v>180000</v>
      </c>
      <c r="K42" s="14">
        <f t="shared" si="2"/>
        <v>214200</v>
      </c>
      <c r="L42" s="5"/>
      <c r="M42" s="1"/>
    </row>
    <row r="43" spans="1:13" ht="14.25" customHeight="1">
      <c r="A43" s="1"/>
      <c r="B43" s="5"/>
      <c r="C43" s="15">
        <v>35</v>
      </c>
      <c r="D43" s="23" t="s">
        <v>48</v>
      </c>
      <c r="E43" s="23" t="s">
        <v>15</v>
      </c>
      <c r="F43" s="23">
        <v>1</v>
      </c>
      <c r="G43" s="24">
        <v>90000</v>
      </c>
      <c r="H43" s="25">
        <v>0.19</v>
      </c>
      <c r="I43" s="14">
        <f t="shared" si="0"/>
        <v>17100</v>
      </c>
      <c r="J43" s="14">
        <f t="shared" si="1"/>
        <v>90000</v>
      </c>
      <c r="K43" s="14">
        <f t="shared" si="2"/>
        <v>107100</v>
      </c>
      <c r="L43" s="5"/>
      <c r="M43" s="1"/>
    </row>
    <row r="44" spans="1:13" ht="14.25" customHeight="1">
      <c r="A44" s="1"/>
      <c r="B44" s="5"/>
      <c r="C44" s="15">
        <v>36</v>
      </c>
      <c r="D44" s="23" t="s">
        <v>49</v>
      </c>
      <c r="E44" s="23" t="s">
        <v>15</v>
      </c>
      <c r="F44" s="23">
        <v>1</v>
      </c>
      <c r="G44" s="24">
        <v>90000</v>
      </c>
      <c r="H44" s="25">
        <v>0.19</v>
      </c>
      <c r="I44" s="14">
        <f t="shared" si="0"/>
        <v>17100</v>
      </c>
      <c r="J44" s="14">
        <f t="shared" si="1"/>
        <v>90000</v>
      </c>
      <c r="K44" s="14">
        <f t="shared" si="2"/>
        <v>107100</v>
      </c>
      <c r="L44" s="5"/>
      <c r="M44" s="1"/>
    </row>
    <row r="45" spans="1:13" ht="24">
      <c r="A45" s="1"/>
      <c r="B45" s="5"/>
      <c r="C45" s="15">
        <v>37</v>
      </c>
      <c r="D45" s="23" t="s">
        <v>50</v>
      </c>
      <c r="E45" s="23" t="s">
        <v>15</v>
      </c>
      <c r="F45" s="23">
        <v>1</v>
      </c>
      <c r="G45" s="24">
        <v>90000</v>
      </c>
      <c r="H45" s="25">
        <v>0.19</v>
      </c>
      <c r="I45" s="14">
        <f t="shared" si="0"/>
        <v>17100</v>
      </c>
      <c r="J45" s="14">
        <f t="shared" si="1"/>
        <v>90000</v>
      </c>
      <c r="K45" s="14">
        <f t="shared" si="2"/>
        <v>107100</v>
      </c>
      <c r="L45" s="5"/>
      <c r="M45" s="1"/>
    </row>
    <row r="46" spans="1:13" ht="24">
      <c r="A46" s="1"/>
      <c r="B46" s="5"/>
      <c r="C46" s="15">
        <v>38</v>
      </c>
      <c r="D46" s="23" t="s">
        <v>51</v>
      </c>
      <c r="E46" s="23" t="s">
        <v>15</v>
      </c>
      <c r="F46" s="23">
        <v>1</v>
      </c>
      <c r="G46" s="24">
        <v>90000</v>
      </c>
      <c r="H46" s="25">
        <v>0.19</v>
      </c>
      <c r="I46" s="14">
        <f t="shared" si="0"/>
        <v>17100</v>
      </c>
      <c r="J46" s="14">
        <f t="shared" si="1"/>
        <v>90000</v>
      </c>
      <c r="K46" s="14">
        <f t="shared" si="2"/>
        <v>107100</v>
      </c>
      <c r="L46" s="5"/>
      <c r="M46" s="1"/>
    </row>
    <row r="47" spans="1:13" ht="24">
      <c r="A47" s="1"/>
      <c r="B47" s="5"/>
      <c r="C47" s="15">
        <v>39</v>
      </c>
      <c r="D47" s="23" t="s">
        <v>52</v>
      </c>
      <c r="E47" s="23" t="s">
        <v>53</v>
      </c>
      <c r="F47" s="23">
        <v>4</v>
      </c>
      <c r="G47" s="24">
        <v>2500000</v>
      </c>
      <c r="H47" s="25">
        <v>0.19</v>
      </c>
      <c r="I47" s="14">
        <f t="shared" si="0"/>
        <v>1900000</v>
      </c>
      <c r="J47" s="14">
        <f t="shared" si="1"/>
        <v>10000000</v>
      </c>
      <c r="K47" s="14">
        <f t="shared" si="2"/>
        <v>11900000</v>
      </c>
      <c r="L47" s="5"/>
      <c r="M47" s="1"/>
    </row>
    <row r="48" spans="1:13" ht="24">
      <c r="A48" s="1"/>
      <c r="B48" s="5"/>
      <c r="C48" s="15">
        <v>40</v>
      </c>
      <c r="D48" s="23" t="s">
        <v>54</v>
      </c>
      <c r="E48" s="23" t="s">
        <v>15</v>
      </c>
      <c r="F48" s="23">
        <v>1</v>
      </c>
      <c r="G48" s="24">
        <v>90000</v>
      </c>
      <c r="H48" s="25">
        <v>0.19</v>
      </c>
      <c r="I48" s="14">
        <f t="shared" si="0"/>
        <v>17100</v>
      </c>
      <c r="J48" s="14">
        <f t="shared" si="1"/>
        <v>90000</v>
      </c>
      <c r="K48" s="14">
        <f t="shared" si="2"/>
        <v>107100</v>
      </c>
      <c r="L48" s="5"/>
      <c r="M48" s="1"/>
    </row>
    <row r="49" spans="1:13" ht="14.25" customHeight="1">
      <c r="A49" s="1"/>
      <c r="B49" s="5"/>
      <c r="C49" s="15">
        <v>41</v>
      </c>
      <c r="D49" s="23" t="s">
        <v>55</v>
      </c>
      <c r="E49" s="23" t="s">
        <v>15</v>
      </c>
      <c r="F49" s="23">
        <v>1</v>
      </c>
      <c r="G49" s="24">
        <v>90000</v>
      </c>
      <c r="H49" s="25">
        <v>0.19</v>
      </c>
      <c r="I49" s="14">
        <f t="shared" si="0"/>
        <v>17100</v>
      </c>
      <c r="J49" s="14">
        <f t="shared" si="1"/>
        <v>90000</v>
      </c>
      <c r="K49" s="14">
        <f t="shared" si="2"/>
        <v>107100</v>
      </c>
      <c r="L49" s="5"/>
      <c r="M49" s="1"/>
    </row>
    <row r="50" spans="1:13" ht="27.75" customHeight="1">
      <c r="A50" s="1"/>
      <c r="B50" s="5"/>
      <c r="C50" s="15">
        <v>42</v>
      </c>
      <c r="D50" s="23" t="s">
        <v>56</v>
      </c>
      <c r="E50" s="23" t="s">
        <v>15</v>
      </c>
      <c r="F50" s="23">
        <v>1</v>
      </c>
      <c r="G50" s="24">
        <v>3000000</v>
      </c>
      <c r="H50" s="25">
        <v>0.19</v>
      </c>
      <c r="I50" s="14">
        <f t="shared" si="0"/>
        <v>570000</v>
      </c>
      <c r="J50" s="14">
        <f t="shared" si="1"/>
        <v>3000000</v>
      </c>
      <c r="K50" s="14">
        <f t="shared" si="2"/>
        <v>3570000</v>
      </c>
      <c r="L50" s="5"/>
      <c r="M50" s="1"/>
    </row>
    <row r="51" spans="1:13" ht="26.25" customHeight="1">
      <c r="A51" s="1"/>
      <c r="B51" s="5"/>
      <c r="C51" s="15">
        <v>43</v>
      </c>
      <c r="D51" s="23" t="s">
        <v>57</v>
      </c>
      <c r="E51" s="23" t="s">
        <v>15</v>
      </c>
      <c r="F51" s="23">
        <v>1</v>
      </c>
      <c r="G51" s="24">
        <v>90000</v>
      </c>
      <c r="H51" s="25">
        <v>0.19</v>
      </c>
      <c r="I51" s="14">
        <f t="shared" si="0"/>
        <v>17100</v>
      </c>
      <c r="J51" s="14">
        <f t="shared" si="1"/>
        <v>90000</v>
      </c>
      <c r="K51" s="14">
        <f t="shared" si="2"/>
        <v>107100</v>
      </c>
      <c r="L51" s="5"/>
      <c r="M51" s="1"/>
    </row>
    <row r="52" spans="1:13" ht="14.25" customHeight="1">
      <c r="A52" s="1"/>
      <c r="B52" s="5"/>
      <c r="C52" s="33" t="s">
        <v>9</v>
      </c>
      <c r="D52" s="34"/>
      <c r="E52" s="34"/>
      <c r="F52" s="35"/>
      <c r="G52" s="18">
        <f>SUM(G9:G51)</f>
        <v>35150000</v>
      </c>
      <c r="H52" s="19"/>
      <c r="I52" s="18">
        <f t="shared" ref="I52:J52" si="3">SUM(I9:I51)</f>
        <v>8325800</v>
      </c>
      <c r="J52" s="18">
        <f t="shared" si="3"/>
        <v>43820000</v>
      </c>
      <c r="K52" s="20">
        <f>SUM(K9:K51)</f>
        <v>52145800</v>
      </c>
      <c r="L52" s="5"/>
      <c r="M52" s="1"/>
    </row>
    <row r="53" spans="1:13" ht="14.25" customHeight="1">
      <c r="A53" s="1"/>
      <c r="B53" s="5"/>
      <c r="C53" s="6"/>
      <c r="D53" s="6"/>
      <c r="E53" s="5"/>
      <c r="F53" s="5"/>
      <c r="G53" s="7"/>
      <c r="H53" s="8"/>
      <c r="I53" s="7"/>
      <c r="J53" s="7"/>
      <c r="K53" s="7"/>
      <c r="L53" s="5"/>
      <c r="M53" s="1"/>
    </row>
    <row r="54" spans="1:13" ht="14.25" customHeight="1">
      <c r="A54" s="1"/>
      <c r="B54" s="1"/>
      <c r="C54" s="2"/>
      <c r="D54" s="2"/>
      <c r="E54" s="1"/>
      <c r="F54" s="1"/>
      <c r="G54" s="3"/>
      <c r="H54" s="4"/>
      <c r="I54" s="3"/>
      <c r="J54" s="3"/>
      <c r="K54" s="3"/>
      <c r="L54" s="1"/>
      <c r="M54" s="1"/>
    </row>
    <row r="55" spans="1:13" ht="21.75" customHeight="1">
      <c r="C55" s="39" t="s">
        <v>121</v>
      </c>
      <c r="D55" s="40"/>
      <c r="E55" s="40"/>
      <c r="F55" s="40"/>
    </row>
    <row r="56" spans="1:13" ht="21.75" customHeight="1">
      <c r="C56" s="40"/>
      <c r="D56" s="40"/>
      <c r="E56" s="40"/>
      <c r="F56" s="40"/>
    </row>
    <row r="57" spans="1:13" ht="21.75" customHeight="1">
      <c r="C57" s="40"/>
      <c r="D57" s="40"/>
      <c r="E57" s="40"/>
      <c r="F57" s="40"/>
    </row>
    <row r="58" spans="1:13" ht="21.75" customHeight="1">
      <c r="C58" s="40"/>
      <c r="D58" s="40"/>
      <c r="E58" s="40"/>
      <c r="F58" s="40"/>
    </row>
    <row r="59" spans="1:13" ht="21.75" customHeight="1">
      <c r="C59" s="40"/>
      <c r="D59" s="40"/>
      <c r="E59" s="40"/>
      <c r="F59" s="40"/>
    </row>
    <row r="60" spans="1:13" ht="21.75" customHeight="1">
      <c r="C60" s="40"/>
      <c r="D60" s="40"/>
      <c r="E60" s="40"/>
      <c r="F60" s="40"/>
    </row>
    <row r="61" spans="1:13" ht="21.75" customHeight="1">
      <c r="C61" s="40"/>
      <c r="D61" s="40"/>
      <c r="E61" s="40"/>
      <c r="F61" s="40"/>
    </row>
    <row r="62" spans="1:13" ht="21.75" customHeight="1">
      <c r="C62" s="40"/>
      <c r="D62" s="40"/>
      <c r="E62" s="40"/>
      <c r="F62" s="40"/>
    </row>
    <row r="63" spans="1:13" ht="14.25" customHeight="1">
      <c r="C63" s="40"/>
      <c r="D63" s="40"/>
      <c r="E63" s="40"/>
      <c r="F63" s="40"/>
    </row>
    <row r="64" spans="1:13" ht="14.25" customHeight="1">
      <c r="C64" s="40"/>
      <c r="D64" s="40"/>
      <c r="E64" s="40"/>
      <c r="F64" s="40"/>
    </row>
    <row r="65" spans="3:6" ht="14.25" customHeight="1">
      <c r="C65" s="40"/>
      <c r="D65" s="40"/>
      <c r="E65" s="40"/>
      <c r="F65" s="40"/>
    </row>
    <row r="66" spans="3:6" ht="14.25" customHeight="1">
      <c r="C66" s="40"/>
      <c r="D66" s="40"/>
      <c r="E66" s="40"/>
      <c r="F66" s="40"/>
    </row>
    <row r="67" spans="3:6" ht="14.25" customHeight="1">
      <c r="C67" s="40"/>
      <c r="D67" s="40"/>
      <c r="E67" s="40"/>
      <c r="F67" s="40"/>
    </row>
    <row r="68" spans="3:6" ht="14.25" customHeight="1"/>
    <row r="69" spans="3:6" ht="14.25" customHeight="1"/>
    <row r="70" spans="3:6" ht="14.25" customHeight="1"/>
    <row r="71" spans="3:6" ht="14.25" customHeight="1"/>
    <row r="72" spans="3:6" ht="14.25" customHeight="1"/>
    <row r="73" spans="3:6" ht="14.25" customHeight="1"/>
    <row r="74" spans="3:6" ht="14.25" customHeight="1"/>
    <row r="75" spans="3:6" ht="14.25" customHeight="1"/>
    <row r="76" spans="3:6" ht="14.25" customHeight="1"/>
    <row r="77" spans="3:6" ht="14.25" customHeight="1"/>
    <row r="78" spans="3:6" ht="14.25" customHeight="1"/>
    <row r="79" spans="3:6" ht="14.25" customHeight="1"/>
    <row r="80" spans="3:6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F3:J5"/>
    <mergeCell ref="C7:K7"/>
    <mergeCell ref="C52:F52"/>
    <mergeCell ref="C55:F67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97"/>
  <sheetViews>
    <sheetView showGridLines="0" workbookViewId="0"/>
  </sheetViews>
  <sheetFormatPr baseColWidth="10" defaultColWidth="14.42578125" defaultRowHeight="15" customHeight="1"/>
  <cols>
    <col min="1" max="1" width="11.42578125" customWidth="1"/>
    <col min="2" max="2" width="2.140625" customWidth="1"/>
    <col min="3" max="3" width="11.42578125" customWidth="1"/>
    <col min="4" max="4" width="31.7109375" customWidth="1"/>
    <col min="5" max="5" width="33.28515625" customWidth="1"/>
    <col min="6" max="11" width="11.42578125" customWidth="1"/>
    <col min="12" max="12" width="2.140625" customWidth="1"/>
    <col min="13" max="25" width="11.42578125" customWidth="1"/>
  </cols>
  <sheetData>
    <row r="1" spans="1:13" ht="14.25" customHeight="1">
      <c r="A1" s="1"/>
      <c r="B1" s="1"/>
      <c r="C1" s="2"/>
      <c r="D1" s="2"/>
      <c r="E1" s="1"/>
      <c r="F1" s="1"/>
      <c r="G1" s="3"/>
      <c r="H1" s="4"/>
      <c r="I1" s="3"/>
      <c r="J1" s="3"/>
      <c r="K1" s="3"/>
      <c r="L1" s="1"/>
      <c r="M1" s="1"/>
    </row>
    <row r="2" spans="1:13" ht="14.25" customHeight="1">
      <c r="A2" s="1"/>
      <c r="B2" s="5"/>
      <c r="C2" s="6"/>
      <c r="D2" s="6"/>
      <c r="E2" s="5"/>
      <c r="F2" s="5"/>
      <c r="G2" s="7"/>
      <c r="H2" s="8"/>
      <c r="I2" s="7"/>
      <c r="J2" s="7"/>
      <c r="K2" s="7"/>
      <c r="L2" s="5"/>
      <c r="M2" s="1"/>
    </row>
    <row r="3" spans="1:13" ht="14.25" customHeight="1">
      <c r="A3" s="1"/>
      <c r="B3" s="5"/>
      <c r="C3" s="2"/>
      <c r="D3" s="2"/>
      <c r="E3" s="1"/>
      <c r="F3" s="27"/>
      <c r="G3" s="28"/>
      <c r="H3" s="28"/>
      <c r="I3" s="28"/>
      <c r="J3" s="28"/>
      <c r="K3" s="3"/>
      <c r="L3" s="5"/>
      <c r="M3" s="1"/>
    </row>
    <row r="4" spans="1:13" ht="14.25" customHeight="1">
      <c r="A4" s="1"/>
      <c r="B4" s="5"/>
      <c r="C4" s="2"/>
      <c r="D4" s="2"/>
      <c r="E4" s="1"/>
      <c r="F4" s="29"/>
      <c r="G4" s="30"/>
      <c r="H4" s="30"/>
      <c r="I4" s="30"/>
      <c r="J4" s="30"/>
      <c r="K4" s="3"/>
      <c r="L4" s="5"/>
      <c r="M4" s="1"/>
    </row>
    <row r="5" spans="1:13" ht="14.25" customHeight="1">
      <c r="A5" s="1"/>
      <c r="B5" s="5"/>
      <c r="C5" s="2"/>
      <c r="D5" s="2"/>
      <c r="E5" s="1"/>
      <c r="F5" s="29"/>
      <c r="G5" s="30"/>
      <c r="H5" s="30"/>
      <c r="I5" s="30"/>
      <c r="J5" s="30"/>
      <c r="K5" s="3"/>
      <c r="L5" s="5"/>
      <c r="M5" s="1"/>
    </row>
    <row r="6" spans="1:13" ht="14.25" customHeight="1">
      <c r="A6" s="1"/>
      <c r="B6" s="5"/>
      <c r="C6" s="6"/>
      <c r="D6" s="6"/>
      <c r="E6" s="5"/>
      <c r="F6" s="5"/>
      <c r="G6" s="7"/>
      <c r="H6" s="8"/>
      <c r="I6" s="7"/>
      <c r="J6" s="7"/>
      <c r="K6" s="7"/>
      <c r="L6" s="5"/>
      <c r="M6" s="1"/>
    </row>
    <row r="7" spans="1:13" ht="46.5" customHeight="1">
      <c r="A7" s="1"/>
      <c r="B7" s="5"/>
      <c r="C7" s="31" t="s">
        <v>58</v>
      </c>
      <c r="D7" s="32"/>
      <c r="E7" s="32"/>
      <c r="F7" s="32"/>
      <c r="G7" s="32"/>
      <c r="H7" s="32"/>
      <c r="I7" s="32"/>
      <c r="J7" s="32"/>
      <c r="K7" s="32"/>
      <c r="L7" s="5"/>
      <c r="M7" s="1"/>
    </row>
    <row r="8" spans="1:13" ht="14.25" customHeight="1">
      <c r="A8" s="1"/>
      <c r="B8" s="5"/>
      <c r="C8" s="9" t="s">
        <v>1</v>
      </c>
      <c r="D8" s="10" t="s">
        <v>2</v>
      </c>
      <c r="E8" s="10" t="s">
        <v>3</v>
      </c>
      <c r="F8" s="9" t="s">
        <v>4</v>
      </c>
      <c r="G8" s="21" t="s">
        <v>5</v>
      </c>
      <c r="H8" s="12" t="s">
        <v>6</v>
      </c>
      <c r="I8" s="11" t="s">
        <v>7</v>
      </c>
      <c r="J8" s="11" t="s">
        <v>8</v>
      </c>
      <c r="K8" s="11" t="s">
        <v>9</v>
      </c>
      <c r="L8" s="5"/>
      <c r="M8" s="1"/>
    </row>
    <row r="9" spans="1:13" ht="24">
      <c r="A9" s="1"/>
      <c r="B9" s="5"/>
      <c r="C9" s="13">
        <v>1</v>
      </c>
      <c r="D9" s="13" t="s">
        <v>59</v>
      </c>
      <c r="E9" s="13" t="s">
        <v>60</v>
      </c>
      <c r="F9" s="13">
        <v>1</v>
      </c>
      <c r="G9" s="16"/>
      <c r="H9" s="17"/>
      <c r="I9" s="14">
        <f t="shared" ref="I9:I47" si="0">(G9*H9)*F9</f>
        <v>0</v>
      </c>
      <c r="J9" s="14">
        <f t="shared" ref="J9:J47" si="1">F9*G9</f>
        <v>0</v>
      </c>
      <c r="K9" s="14">
        <f t="shared" ref="K9:K47" si="2">I9+J9</f>
        <v>0</v>
      </c>
      <c r="L9" s="5"/>
      <c r="M9" s="1"/>
    </row>
    <row r="10" spans="1:13" ht="24">
      <c r="A10" s="1"/>
      <c r="B10" s="5"/>
      <c r="C10" s="13">
        <v>2</v>
      </c>
      <c r="D10" s="13" t="s">
        <v>61</v>
      </c>
      <c r="E10" s="13" t="s">
        <v>62</v>
      </c>
      <c r="F10" s="13">
        <v>1</v>
      </c>
      <c r="G10" s="16"/>
      <c r="H10" s="17"/>
      <c r="I10" s="14">
        <f t="shared" si="0"/>
        <v>0</v>
      </c>
      <c r="J10" s="14">
        <f t="shared" si="1"/>
        <v>0</v>
      </c>
      <c r="K10" s="14">
        <f t="shared" si="2"/>
        <v>0</v>
      </c>
      <c r="L10" s="5"/>
      <c r="M10" s="1"/>
    </row>
    <row r="11" spans="1:13" ht="24">
      <c r="A11" s="1"/>
      <c r="B11" s="5"/>
      <c r="C11" s="13">
        <v>3</v>
      </c>
      <c r="D11" s="13" t="s">
        <v>14</v>
      </c>
      <c r="E11" s="13" t="s">
        <v>63</v>
      </c>
      <c r="F11" s="13">
        <v>1</v>
      </c>
      <c r="G11" s="16"/>
      <c r="H11" s="17"/>
      <c r="I11" s="14">
        <f t="shared" si="0"/>
        <v>0</v>
      </c>
      <c r="J11" s="14">
        <f t="shared" si="1"/>
        <v>0</v>
      </c>
      <c r="K11" s="14">
        <f t="shared" si="2"/>
        <v>0</v>
      </c>
      <c r="L11" s="5"/>
      <c r="M11" s="1"/>
    </row>
    <row r="12" spans="1:13" ht="24">
      <c r="A12" s="1"/>
      <c r="B12" s="5"/>
      <c r="C12" s="13">
        <v>4</v>
      </c>
      <c r="D12" s="13" t="s">
        <v>64</v>
      </c>
      <c r="E12" s="13" t="s">
        <v>65</v>
      </c>
      <c r="F12" s="13">
        <v>1</v>
      </c>
      <c r="G12" s="16"/>
      <c r="H12" s="17"/>
      <c r="I12" s="14">
        <f t="shared" si="0"/>
        <v>0</v>
      </c>
      <c r="J12" s="14">
        <f t="shared" si="1"/>
        <v>0</v>
      </c>
      <c r="K12" s="14">
        <f t="shared" si="2"/>
        <v>0</v>
      </c>
      <c r="L12" s="5"/>
      <c r="M12" s="1"/>
    </row>
    <row r="13" spans="1:13" ht="24">
      <c r="A13" s="1"/>
      <c r="B13" s="5"/>
      <c r="C13" s="13">
        <v>5</v>
      </c>
      <c r="D13" s="13" t="s">
        <v>16</v>
      </c>
      <c r="E13" s="13" t="s">
        <v>66</v>
      </c>
      <c r="F13" s="13">
        <v>1</v>
      </c>
      <c r="G13" s="16"/>
      <c r="H13" s="17"/>
      <c r="I13" s="14">
        <f t="shared" si="0"/>
        <v>0</v>
      </c>
      <c r="J13" s="14">
        <f t="shared" si="1"/>
        <v>0</v>
      </c>
      <c r="K13" s="14">
        <f t="shared" si="2"/>
        <v>0</v>
      </c>
      <c r="L13" s="5"/>
      <c r="M13" s="1"/>
    </row>
    <row r="14" spans="1:13" ht="24">
      <c r="A14" s="1"/>
      <c r="B14" s="5"/>
      <c r="C14" s="13">
        <v>6</v>
      </c>
      <c r="D14" s="13" t="s">
        <v>67</v>
      </c>
      <c r="E14" s="13" t="s">
        <v>68</v>
      </c>
      <c r="F14" s="13">
        <v>2</v>
      </c>
      <c r="G14" s="16"/>
      <c r="H14" s="17"/>
      <c r="I14" s="14">
        <f t="shared" si="0"/>
        <v>0</v>
      </c>
      <c r="J14" s="14">
        <f t="shared" si="1"/>
        <v>0</v>
      </c>
      <c r="K14" s="14">
        <f t="shared" si="2"/>
        <v>0</v>
      </c>
      <c r="L14" s="5"/>
      <c r="M14" s="1"/>
    </row>
    <row r="15" spans="1:13" ht="16.5">
      <c r="A15" s="1"/>
      <c r="B15" s="5"/>
      <c r="C15" s="13">
        <v>7</v>
      </c>
      <c r="D15" s="13" t="s">
        <v>21</v>
      </c>
      <c r="E15" s="13" t="s">
        <v>69</v>
      </c>
      <c r="F15" s="13">
        <v>1</v>
      </c>
      <c r="G15" s="16"/>
      <c r="H15" s="17"/>
      <c r="I15" s="14">
        <f t="shared" si="0"/>
        <v>0</v>
      </c>
      <c r="J15" s="14">
        <f t="shared" si="1"/>
        <v>0</v>
      </c>
      <c r="K15" s="14">
        <f t="shared" si="2"/>
        <v>0</v>
      </c>
      <c r="L15" s="5"/>
      <c r="M15" s="1"/>
    </row>
    <row r="16" spans="1:13" ht="16.5">
      <c r="A16" s="1"/>
      <c r="B16" s="5"/>
      <c r="C16" s="13">
        <v>8</v>
      </c>
      <c r="D16" s="13" t="s">
        <v>22</v>
      </c>
      <c r="E16" s="13" t="s">
        <v>69</v>
      </c>
      <c r="F16" s="13">
        <v>3</v>
      </c>
      <c r="G16" s="16"/>
      <c r="H16" s="17"/>
      <c r="I16" s="14">
        <f t="shared" si="0"/>
        <v>0</v>
      </c>
      <c r="J16" s="14">
        <f t="shared" si="1"/>
        <v>0</v>
      </c>
      <c r="K16" s="14">
        <f t="shared" si="2"/>
        <v>0</v>
      </c>
      <c r="L16" s="5"/>
      <c r="M16" s="1"/>
    </row>
    <row r="17" spans="1:13" ht="14.25" customHeight="1">
      <c r="A17" s="1"/>
      <c r="B17" s="5"/>
      <c r="C17" s="13">
        <v>9</v>
      </c>
      <c r="D17" s="13" t="s">
        <v>23</v>
      </c>
      <c r="E17" s="13" t="s">
        <v>70</v>
      </c>
      <c r="F17" s="13">
        <v>1</v>
      </c>
      <c r="G17" s="16"/>
      <c r="H17" s="17"/>
      <c r="I17" s="14">
        <f t="shared" si="0"/>
        <v>0</v>
      </c>
      <c r="J17" s="14">
        <f t="shared" si="1"/>
        <v>0</v>
      </c>
      <c r="K17" s="14">
        <f t="shared" si="2"/>
        <v>0</v>
      </c>
      <c r="L17" s="5"/>
      <c r="M17" s="1"/>
    </row>
    <row r="18" spans="1:13" ht="14.25" customHeight="1">
      <c r="A18" s="1"/>
      <c r="B18" s="5"/>
      <c r="C18" s="13">
        <v>10</v>
      </c>
      <c r="D18" s="13" t="s">
        <v>25</v>
      </c>
      <c r="E18" s="13" t="s">
        <v>71</v>
      </c>
      <c r="F18" s="13">
        <v>1</v>
      </c>
      <c r="G18" s="16"/>
      <c r="H18" s="17"/>
      <c r="I18" s="14">
        <f t="shared" si="0"/>
        <v>0</v>
      </c>
      <c r="J18" s="14">
        <f t="shared" si="1"/>
        <v>0</v>
      </c>
      <c r="K18" s="14">
        <f t="shared" si="2"/>
        <v>0</v>
      </c>
      <c r="L18" s="5"/>
      <c r="M18" s="1"/>
    </row>
    <row r="19" spans="1:13" ht="14.25" customHeight="1">
      <c r="A19" s="1"/>
      <c r="B19" s="5"/>
      <c r="C19" s="13">
        <v>11</v>
      </c>
      <c r="D19" s="13" t="s">
        <v>72</v>
      </c>
      <c r="E19" s="13" t="s">
        <v>71</v>
      </c>
      <c r="F19" s="13">
        <v>1</v>
      </c>
      <c r="G19" s="16"/>
      <c r="H19" s="17"/>
      <c r="I19" s="14">
        <f t="shared" si="0"/>
        <v>0</v>
      </c>
      <c r="J19" s="14">
        <f t="shared" si="1"/>
        <v>0</v>
      </c>
      <c r="K19" s="14">
        <f t="shared" si="2"/>
        <v>0</v>
      </c>
      <c r="L19" s="5"/>
      <c r="M19" s="1"/>
    </row>
    <row r="20" spans="1:13" ht="14.25" customHeight="1">
      <c r="A20" s="1"/>
      <c r="B20" s="5"/>
      <c r="C20" s="13">
        <v>12</v>
      </c>
      <c r="D20" s="13" t="s">
        <v>73</v>
      </c>
      <c r="E20" s="13" t="s">
        <v>74</v>
      </c>
      <c r="F20" s="13">
        <v>5</v>
      </c>
      <c r="G20" s="16"/>
      <c r="H20" s="17"/>
      <c r="I20" s="14">
        <f t="shared" si="0"/>
        <v>0</v>
      </c>
      <c r="J20" s="14">
        <f t="shared" si="1"/>
        <v>0</v>
      </c>
      <c r="K20" s="14">
        <f t="shared" si="2"/>
        <v>0</v>
      </c>
      <c r="L20" s="5"/>
      <c r="M20" s="1"/>
    </row>
    <row r="21" spans="1:13" ht="24">
      <c r="A21" s="1"/>
      <c r="B21" s="5"/>
      <c r="C21" s="13">
        <v>13</v>
      </c>
      <c r="D21" s="13" t="s">
        <v>75</v>
      </c>
      <c r="E21" s="13" t="s">
        <v>76</v>
      </c>
      <c r="F21" s="13">
        <v>1</v>
      </c>
      <c r="G21" s="16"/>
      <c r="H21" s="17"/>
      <c r="I21" s="14">
        <f t="shared" si="0"/>
        <v>0</v>
      </c>
      <c r="J21" s="14">
        <f t="shared" si="1"/>
        <v>0</v>
      </c>
      <c r="K21" s="14">
        <f t="shared" si="2"/>
        <v>0</v>
      </c>
      <c r="L21" s="5"/>
      <c r="M21" s="1"/>
    </row>
    <row r="22" spans="1:13" ht="24">
      <c r="A22" s="1"/>
      <c r="B22" s="5"/>
      <c r="C22" s="13">
        <v>14</v>
      </c>
      <c r="D22" s="13" t="s">
        <v>33</v>
      </c>
      <c r="E22" s="13" t="s">
        <v>76</v>
      </c>
      <c r="F22" s="13">
        <v>1</v>
      </c>
      <c r="G22" s="16"/>
      <c r="H22" s="17"/>
      <c r="I22" s="14">
        <f t="shared" si="0"/>
        <v>0</v>
      </c>
      <c r="J22" s="14">
        <f t="shared" si="1"/>
        <v>0</v>
      </c>
      <c r="K22" s="14">
        <f t="shared" si="2"/>
        <v>0</v>
      </c>
      <c r="L22" s="5"/>
      <c r="M22" s="1"/>
    </row>
    <row r="23" spans="1:13" ht="24">
      <c r="A23" s="1"/>
      <c r="B23" s="5"/>
      <c r="C23" s="13">
        <v>15</v>
      </c>
      <c r="D23" s="13" t="s">
        <v>77</v>
      </c>
      <c r="E23" s="13" t="s">
        <v>78</v>
      </c>
      <c r="F23" s="13">
        <v>1</v>
      </c>
      <c r="G23" s="16"/>
      <c r="H23" s="17"/>
      <c r="I23" s="14">
        <f t="shared" si="0"/>
        <v>0</v>
      </c>
      <c r="J23" s="14">
        <f t="shared" si="1"/>
        <v>0</v>
      </c>
      <c r="K23" s="14">
        <f t="shared" si="2"/>
        <v>0</v>
      </c>
      <c r="L23" s="5"/>
      <c r="M23" s="1"/>
    </row>
    <row r="24" spans="1:13" ht="24">
      <c r="A24" s="1"/>
      <c r="B24" s="5"/>
      <c r="C24" s="13">
        <v>16</v>
      </c>
      <c r="D24" s="13" t="s">
        <v>79</v>
      </c>
      <c r="E24" s="13" t="s">
        <v>78</v>
      </c>
      <c r="F24" s="13">
        <v>1</v>
      </c>
      <c r="G24" s="16"/>
      <c r="H24" s="17"/>
      <c r="I24" s="14">
        <f t="shared" si="0"/>
        <v>0</v>
      </c>
      <c r="J24" s="14">
        <f t="shared" si="1"/>
        <v>0</v>
      </c>
      <c r="K24" s="14">
        <f t="shared" si="2"/>
        <v>0</v>
      </c>
      <c r="L24" s="5"/>
      <c r="M24" s="1"/>
    </row>
    <row r="25" spans="1:13" ht="16.5">
      <c r="A25" s="1"/>
      <c r="B25" s="5"/>
      <c r="C25" s="13">
        <v>17</v>
      </c>
      <c r="D25" s="13" t="s">
        <v>80</v>
      </c>
      <c r="E25" s="13" t="s">
        <v>71</v>
      </c>
      <c r="F25" s="13">
        <v>1</v>
      </c>
      <c r="G25" s="16"/>
      <c r="H25" s="17"/>
      <c r="I25" s="14">
        <f t="shared" si="0"/>
        <v>0</v>
      </c>
      <c r="J25" s="14">
        <f t="shared" si="1"/>
        <v>0</v>
      </c>
      <c r="K25" s="14">
        <f t="shared" si="2"/>
        <v>0</v>
      </c>
      <c r="L25" s="5"/>
      <c r="M25" s="1"/>
    </row>
    <row r="26" spans="1:13" ht="24">
      <c r="A26" s="1"/>
      <c r="B26" s="5"/>
      <c r="C26" s="13">
        <v>18</v>
      </c>
      <c r="D26" s="13" t="s">
        <v>81</v>
      </c>
      <c r="E26" s="13" t="s">
        <v>82</v>
      </c>
      <c r="F26" s="13">
        <v>1</v>
      </c>
      <c r="G26" s="16"/>
      <c r="H26" s="17"/>
      <c r="I26" s="14">
        <f t="shared" si="0"/>
        <v>0</v>
      </c>
      <c r="J26" s="14">
        <f t="shared" si="1"/>
        <v>0</v>
      </c>
      <c r="K26" s="14">
        <f t="shared" si="2"/>
        <v>0</v>
      </c>
      <c r="L26" s="5"/>
      <c r="M26" s="1"/>
    </row>
    <row r="27" spans="1:13" ht="24">
      <c r="A27" s="1"/>
      <c r="B27" s="5"/>
      <c r="C27" s="13">
        <v>19</v>
      </c>
      <c r="D27" s="13" t="s">
        <v>83</v>
      </c>
      <c r="E27" s="13" t="s">
        <v>84</v>
      </c>
      <c r="F27" s="13">
        <v>2</v>
      </c>
      <c r="G27" s="16"/>
      <c r="H27" s="17"/>
      <c r="I27" s="14">
        <f t="shared" si="0"/>
        <v>0</v>
      </c>
      <c r="J27" s="14">
        <f t="shared" si="1"/>
        <v>0</v>
      </c>
      <c r="K27" s="14">
        <f t="shared" si="2"/>
        <v>0</v>
      </c>
      <c r="L27" s="5"/>
      <c r="M27" s="1"/>
    </row>
    <row r="28" spans="1:13" ht="16.5">
      <c r="A28" s="1"/>
      <c r="B28" s="5"/>
      <c r="C28" s="13">
        <v>20</v>
      </c>
      <c r="D28" s="13" t="s">
        <v>36</v>
      </c>
      <c r="E28" s="13" t="s">
        <v>85</v>
      </c>
      <c r="F28" s="13">
        <v>1</v>
      </c>
      <c r="G28" s="16"/>
      <c r="H28" s="17"/>
      <c r="I28" s="14">
        <f t="shared" si="0"/>
        <v>0</v>
      </c>
      <c r="J28" s="14">
        <f t="shared" si="1"/>
        <v>0</v>
      </c>
      <c r="K28" s="14">
        <f t="shared" si="2"/>
        <v>0</v>
      </c>
      <c r="L28" s="5"/>
      <c r="M28" s="1"/>
    </row>
    <row r="29" spans="1:13" ht="16.5">
      <c r="A29" s="1"/>
      <c r="B29" s="5"/>
      <c r="C29" s="13">
        <v>21</v>
      </c>
      <c r="D29" s="13" t="s">
        <v>37</v>
      </c>
      <c r="E29" s="13" t="s">
        <v>86</v>
      </c>
      <c r="F29" s="13">
        <v>2</v>
      </c>
      <c r="G29" s="16"/>
      <c r="H29" s="17"/>
      <c r="I29" s="14">
        <f t="shared" si="0"/>
        <v>0</v>
      </c>
      <c r="J29" s="14">
        <f t="shared" si="1"/>
        <v>0</v>
      </c>
      <c r="K29" s="14">
        <f t="shared" si="2"/>
        <v>0</v>
      </c>
      <c r="L29" s="5"/>
      <c r="M29" s="1"/>
    </row>
    <row r="30" spans="1:13" ht="14.25" customHeight="1">
      <c r="A30" s="1"/>
      <c r="B30" s="5"/>
      <c r="C30" s="13">
        <v>22</v>
      </c>
      <c r="D30" s="13" t="s">
        <v>87</v>
      </c>
      <c r="E30" s="13" t="s">
        <v>85</v>
      </c>
      <c r="F30" s="13">
        <v>1</v>
      </c>
      <c r="G30" s="16"/>
      <c r="H30" s="17"/>
      <c r="I30" s="14">
        <f t="shared" si="0"/>
        <v>0</v>
      </c>
      <c r="J30" s="14">
        <f t="shared" si="1"/>
        <v>0</v>
      </c>
      <c r="K30" s="14">
        <f t="shared" si="2"/>
        <v>0</v>
      </c>
      <c r="L30" s="5"/>
      <c r="M30" s="1"/>
    </row>
    <row r="31" spans="1:13" ht="14.25" customHeight="1">
      <c r="A31" s="1"/>
      <c r="B31" s="5"/>
      <c r="C31" s="13">
        <v>23</v>
      </c>
      <c r="D31" s="13" t="s">
        <v>38</v>
      </c>
      <c r="E31" s="13" t="s">
        <v>85</v>
      </c>
      <c r="F31" s="13">
        <v>1</v>
      </c>
      <c r="G31" s="16"/>
      <c r="H31" s="17"/>
      <c r="I31" s="14">
        <f t="shared" si="0"/>
        <v>0</v>
      </c>
      <c r="J31" s="14">
        <f t="shared" si="1"/>
        <v>0</v>
      </c>
      <c r="K31" s="14">
        <f t="shared" si="2"/>
        <v>0</v>
      </c>
      <c r="L31" s="5"/>
      <c r="M31" s="1"/>
    </row>
    <row r="32" spans="1:13" ht="48">
      <c r="A32" s="1"/>
      <c r="B32" s="5"/>
      <c r="C32" s="13">
        <v>24</v>
      </c>
      <c r="D32" s="13" t="s">
        <v>88</v>
      </c>
      <c r="E32" s="13" t="s">
        <v>89</v>
      </c>
      <c r="F32" s="13">
        <v>3</v>
      </c>
      <c r="G32" s="16"/>
      <c r="H32" s="17"/>
      <c r="I32" s="14">
        <f t="shared" si="0"/>
        <v>0</v>
      </c>
      <c r="J32" s="14">
        <f t="shared" si="1"/>
        <v>0</v>
      </c>
      <c r="K32" s="14">
        <f t="shared" si="2"/>
        <v>0</v>
      </c>
      <c r="L32" s="5"/>
      <c r="M32" s="1"/>
    </row>
    <row r="33" spans="1:13" ht="36">
      <c r="A33" s="1"/>
      <c r="B33" s="5"/>
      <c r="C33" s="13">
        <v>25</v>
      </c>
      <c r="D33" s="13" t="s">
        <v>41</v>
      </c>
      <c r="E33" s="13" t="s">
        <v>90</v>
      </c>
      <c r="F33" s="13">
        <v>1</v>
      </c>
      <c r="G33" s="16"/>
      <c r="H33" s="17"/>
      <c r="I33" s="14">
        <f t="shared" si="0"/>
        <v>0</v>
      </c>
      <c r="J33" s="14">
        <f t="shared" si="1"/>
        <v>0</v>
      </c>
      <c r="K33" s="14">
        <f t="shared" si="2"/>
        <v>0</v>
      </c>
      <c r="L33" s="5"/>
      <c r="M33" s="1"/>
    </row>
    <row r="34" spans="1:13" ht="36">
      <c r="A34" s="1"/>
      <c r="B34" s="5"/>
      <c r="C34" s="15">
        <v>26</v>
      </c>
      <c r="D34" s="13" t="s">
        <v>42</v>
      </c>
      <c r="E34" s="13" t="s">
        <v>91</v>
      </c>
      <c r="F34" s="13">
        <v>1</v>
      </c>
      <c r="G34" s="16"/>
      <c r="H34" s="17"/>
      <c r="I34" s="14">
        <f t="shared" si="0"/>
        <v>0</v>
      </c>
      <c r="J34" s="14">
        <f t="shared" si="1"/>
        <v>0</v>
      </c>
      <c r="K34" s="14">
        <f t="shared" si="2"/>
        <v>0</v>
      </c>
      <c r="L34" s="5"/>
      <c r="M34" s="1"/>
    </row>
    <row r="35" spans="1:13" ht="14.25" customHeight="1">
      <c r="A35" s="1"/>
      <c r="B35" s="5"/>
      <c r="C35" s="15">
        <v>27</v>
      </c>
      <c r="D35" s="13" t="s">
        <v>45</v>
      </c>
      <c r="E35" s="13" t="s">
        <v>92</v>
      </c>
      <c r="F35" s="13">
        <v>1</v>
      </c>
      <c r="G35" s="16"/>
      <c r="H35" s="17"/>
      <c r="I35" s="14">
        <f t="shared" si="0"/>
        <v>0</v>
      </c>
      <c r="J35" s="14">
        <f t="shared" si="1"/>
        <v>0</v>
      </c>
      <c r="K35" s="14">
        <f t="shared" si="2"/>
        <v>0</v>
      </c>
      <c r="L35" s="5"/>
      <c r="M35" s="1"/>
    </row>
    <row r="36" spans="1:13" ht="14.25" customHeight="1">
      <c r="A36" s="1"/>
      <c r="B36" s="5"/>
      <c r="C36" s="15">
        <v>28</v>
      </c>
      <c r="D36" s="13" t="s">
        <v>93</v>
      </c>
      <c r="E36" s="13" t="s">
        <v>92</v>
      </c>
      <c r="F36" s="13">
        <v>1</v>
      </c>
      <c r="G36" s="16"/>
      <c r="H36" s="17"/>
      <c r="I36" s="14">
        <f t="shared" si="0"/>
        <v>0</v>
      </c>
      <c r="J36" s="14">
        <f t="shared" si="1"/>
        <v>0</v>
      </c>
      <c r="K36" s="14">
        <f t="shared" si="2"/>
        <v>0</v>
      </c>
      <c r="L36" s="5"/>
      <c r="M36" s="1"/>
    </row>
    <row r="37" spans="1:13" ht="14.25" customHeight="1">
      <c r="A37" s="1"/>
      <c r="B37" s="5"/>
      <c r="C37" s="15">
        <v>29</v>
      </c>
      <c r="D37" s="13" t="s">
        <v>94</v>
      </c>
      <c r="E37" s="13" t="s">
        <v>95</v>
      </c>
      <c r="F37" s="13">
        <v>1</v>
      </c>
      <c r="G37" s="16"/>
      <c r="H37" s="17"/>
      <c r="I37" s="14">
        <f t="shared" si="0"/>
        <v>0</v>
      </c>
      <c r="J37" s="14">
        <f t="shared" si="1"/>
        <v>0</v>
      </c>
      <c r="K37" s="14">
        <f t="shared" si="2"/>
        <v>0</v>
      </c>
      <c r="L37" s="5"/>
      <c r="M37" s="1"/>
    </row>
    <row r="38" spans="1:13" ht="14.25" customHeight="1">
      <c r="A38" s="1"/>
      <c r="B38" s="5"/>
      <c r="C38" s="15">
        <v>30</v>
      </c>
      <c r="D38" s="13" t="s">
        <v>96</v>
      </c>
      <c r="E38" s="13" t="s">
        <v>97</v>
      </c>
      <c r="F38" s="13">
        <v>1</v>
      </c>
      <c r="G38" s="16"/>
      <c r="H38" s="17"/>
      <c r="I38" s="14">
        <f t="shared" si="0"/>
        <v>0</v>
      </c>
      <c r="J38" s="14">
        <f t="shared" si="1"/>
        <v>0</v>
      </c>
      <c r="K38" s="14">
        <f t="shared" si="2"/>
        <v>0</v>
      </c>
      <c r="L38" s="5"/>
      <c r="M38" s="1"/>
    </row>
    <row r="39" spans="1:13" ht="14.25" customHeight="1">
      <c r="A39" s="1"/>
      <c r="B39" s="5"/>
      <c r="C39" s="15">
        <v>31</v>
      </c>
      <c r="D39" s="13" t="s">
        <v>98</v>
      </c>
      <c r="E39" s="13" t="s">
        <v>99</v>
      </c>
      <c r="F39" s="13">
        <v>1</v>
      </c>
      <c r="G39" s="16"/>
      <c r="H39" s="17"/>
      <c r="I39" s="14">
        <f t="shared" si="0"/>
        <v>0</v>
      </c>
      <c r="J39" s="14">
        <f t="shared" si="1"/>
        <v>0</v>
      </c>
      <c r="K39" s="14">
        <f t="shared" si="2"/>
        <v>0</v>
      </c>
      <c r="L39" s="5"/>
      <c r="M39" s="1"/>
    </row>
    <row r="40" spans="1:13" ht="36">
      <c r="A40" s="1"/>
      <c r="B40" s="5"/>
      <c r="C40" s="15">
        <v>32</v>
      </c>
      <c r="D40" s="13" t="s">
        <v>48</v>
      </c>
      <c r="E40" s="13" t="s">
        <v>100</v>
      </c>
      <c r="F40" s="13">
        <v>1</v>
      </c>
      <c r="G40" s="16"/>
      <c r="H40" s="17"/>
      <c r="I40" s="14">
        <f t="shared" si="0"/>
        <v>0</v>
      </c>
      <c r="J40" s="14">
        <f t="shared" si="1"/>
        <v>0</v>
      </c>
      <c r="K40" s="14">
        <f t="shared" si="2"/>
        <v>0</v>
      </c>
      <c r="L40" s="5"/>
      <c r="M40" s="1"/>
    </row>
    <row r="41" spans="1:13" ht="16.5">
      <c r="A41" s="1"/>
      <c r="B41" s="5"/>
      <c r="C41" s="15">
        <v>33</v>
      </c>
      <c r="D41" s="13" t="s">
        <v>101</v>
      </c>
      <c r="E41" s="13" t="s">
        <v>102</v>
      </c>
      <c r="F41" s="13">
        <v>1</v>
      </c>
      <c r="G41" s="16"/>
      <c r="H41" s="17"/>
      <c r="I41" s="14">
        <f t="shared" si="0"/>
        <v>0</v>
      </c>
      <c r="J41" s="14">
        <f t="shared" si="1"/>
        <v>0</v>
      </c>
      <c r="K41" s="14">
        <f t="shared" si="2"/>
        <v>0</v>
      </c>
      <c r="L41" s="5"/>
      <c r="M41" s="1"/>
    </row>
    <row r="42" spans="1:13" ht="24">
      <c r="A42" s="1"/>
      <c r="B42" s="5"/>
      <c r="C42" s="15">
        <v>34</v>
      </c>
      <c r="D42" s="13" t="s">
        <v>50</v>
      </c>
      <c r="E42" s="13" t="s">
        <v>103</v>
      </c>
      <c r="F42" s="13">
        <v>2</v>
      </c>
      <c r="G42" s="16"/>
      <c r="H42" s="17"/>
      <c r="I42" s="14">
        <f t="shared" si="0"/>
        <v>0</v>
      </c>
      <c r="J42" s="14">
        <f t="shared" si="1"/>
        <v>0</v>
      </c>
      <c r="K42" s="14">
        <f t="shared" si="2"/>
        <v>0</v>
      </c>
      <c r="L42" s="5"/>
      <c r="M42" s="1"/>
    </row>
    <row r="43" spans="1:13" ht="84">
      <c r="A43" s="1"/>
      <c r="B43" s="5"/>
      <c r="C43" s="15">
        <v>35</v>
      </c>
      <c r="D43" s="13" t="s">
        <v>52</v>
      </c>
      <c r="E43" s="13" t="s">
        <v>104</v>
      </c>
      <c r="F43" s="13">
        <v>4</v>
      </c>
      <c r="G43" s="16"/>
      <c r="H43" s="17"/>
      <c r="I43" s="14">
        <f t="shared" si="0"/>
        <v>0</v>
      </c>
      <c r="J43" s="14">
        <f t="shared" si="1"/>
        <v>0</v>
      </c>
      <c r="K43" s="14">
        <f t="shared" si="2"/>
        <v>0</v>
      </c>
      <c r="L43" s="5"/>
      <c r="M43" s="1"/>
    </row>
    <row r="44" spans="1:13" ht="14.25" customHeight="1">
      <c r="A44" s="1"/>
      <c r="B44" s="5"/>
      <c r="C44" s="15">
        <v>36</v>
      </c>
      <c r="D44" s="13" t="s">
        <v>105</v>
      </c>
      <c r="E44" s="13" t="s">
        <v>106</v>
      </c>
      <c r="F44" s="13">
        <v>4</v>
      </c>
      <c r="G44" s="16"/>
      <c r="H44" s="17"/>
      <c r="I44" s="14">
        <f t="shared" si="0"/>
        <v>0</v>
      </c>
      <c r="J44" s="14">
        <f t="shared" si="1"/>
        <v>0</v>
      </c>
      <c r="K44" s="14">
        <f t="shared" si="2"/>
        <v>0</v>
      </c>
      <c r="L44" s="5"/>
      <c r="M44" s="1"/>
    </row>
    <row r="45" spans="1:13" ht="24">
      <c r="A45" s="1"/>
      <c r="B45" s="5"/>
      <c r="C45" s="15">
        <v>37</v>
      </c>
      <c r="D45" s="13" t="s">
        <v>107</v>
      </c>
      <c r="E45" s="13" t="s">
        <v>108</v>
      </c>
      <c r="F45" s="13">
        <v>1</v>
      </c>
      <c r="G45" s="16"/>
      <c r="H45" s="17"/>
      <c r="I45" s="14">
        <f t="shared" si="0"/>
        <v>0</v>
      </c>
      <c r="J45" s="14">
        <f t="shared" si="1"/>
        <v>0</v>
      </c>
      <c r="K45" s="14">
        <f t="shared" si="2"/>
        <v>0</v>
      </c>
      <c r="L45" s="5"/>
      <c r="M45" s="1"/>
    </row>
    <row r="46" spans="1:13" ht="14.25" customHeight="1">
      <c r="A46" s="1"/>
      <c r="B46" s="5"/>
      <c r="C46" s="15">
        <v>38</v>
      </c>
      <c r="D46" s="13" t="s">
        <v>109</v>
      </c>
      <c r="E46" s="13" t="s">
        <v>103</v>
      </c>
      <c r="F46" s="13">
        <v>1</v>
      </c>
      <c r="G46" s="16"/>
      <c r="H46" s="17"/>
      <c r="I46" s="14">
        <f t="shared" si="0"/>
        <v>0</v>
      </c>
      <c r="J46" s="14">
        <f t="shared" si="1"/>
        <v>0</v>
      </c>
      <c r="K46" s="14">
        <f t="shared" si="2"/>
        <v>0</v>
      </c>
      <c r="L46" s="5"/>
      <c r="M46" s="1"/>
    </row>
    <row r="47" spans="1:13" ht="24">
      <c r="A47" s="1"/>
      <c r="B47" s="5"/>
      <c r="C47" s="15">
        <v>39</v>
      </c>
      <c r="D47" s="13" t="s">
        <v>110</v>
      </c>
      <c r="E47" s="13" t="s">
        <v>111</v>
      </c>
      <c r="F47" s="13">
        <v>1</v>
      </c>
      <c r="G47" s="16"/>
      <c r="H47" s="17"/>
      <c r="I47" s="14">
        <f t="shared" si="0"/>
        <v>0</v>
      </c>
      <c r="J47" s="14">
        <f t="shared" si="1"/>
        <v>0</v>
      </c>
      <c r="K47" s="14">
        <f t="shared" si="2"/>
        <v>0</v>
      </c>
      <c r="L47" s="5"/>
      <c r="M47" s="1"/>
    </row>
    <row r="48" spans="1:13" ht="24">
      <c r="A48" s="1"/>
      <c r="B48" s="5"/>
      <c r="C48" s="15">
        <v>40</v>
      </c>
      <c r="D48" s="13" t="s">
        <v>112</v>
      </c>
      <c r="E48" s="13" t="s">
        <v>113</v>
      </c>
      <c r="F48" s="13">
        <v>1</v>
      </c>
      <c r="G48" s="16"/>
      <c r="H48" s="17"/>
      <c r="I48" s="14"/>
      <c r="J48" s="14"/>
      <c r="K48" s="14"/>
      <c r="L48" s="5"/>
      <c r="M48" s="1"/>
    </row>
    <row r="49" spans="1:13" ht="16.5">
      <c r="A49" s="1"/>
      <c r="B49" s="5"/>
      <c r="C49" s="15">
        <v>41</v>
      </c>
      <c r="D49" s="13" t="s">
        <v>57</v>
      </c>
      <c r="E49" s="13" t="s">
        <v>114</v>
      </c>
      <c r="F49" s="13">
        <v>1</v>
      </c>
      <c r="G49" s="16"/>
      <c r="H49" s="17"/>
      <c r="I49" s="14">
        <f>(G49*H49)*F49</f>
        <v>0</v>
      </c>
      <c r="J49" s="14">
        <f>F49*G49</f>
        <v>0</v>
      </c>
      <c r="K49" s="14">
        <f>I49+J49</f>
        <v>0</v>
      </c>
      <c r="L49" s="5"/>
      <c r="M49" s="1"/>
    </row>
    <row r="50" spans="1:13" ht="14.25" customHeight="1">
      <c r="A50" s="1"/>
      <c r="B50" s="5"/>
      <c r="C50" s="36" t="s">
        <v>9</v>
      </c>
      <c r="D50" s="37"/>
      <c r="E50" s="37"/>
      <c r="F50" s="38"/>
      <c r="G50" s="18">
        <f>SUM(G9:G49)</f>
        <v>0</v>
      </c>
      <c r="H50" s="19"/>
      <c r="I50" s="18">
        <f t="shared" ref="I50:K50" si="3">SUM(I9:I49)</f>
        <v>0</v>
      </c>
      <c r="J50" s="18">
        <f t="shared" si="3"/>
        <v>0</v>
      </c>
      <c r="K50" s="18">
        <f t="shared" si="3"/>
        <v>0</v>
      </c>
      <c r="L50" s="5"/>
      <c r="M50" s="1"/>
    </row>
    <row r="51" spans="1:13" ht="14.25" customHeight="1">
      <c r="A51" s="1"/>
      <c r="B51" s="5"/>
      <c r="C51" s="6"/>
      <c r="D51" s="6"/>
      <c r="E51" s="5"/>
      <c r="F51" s="5"/>
      <c r="G51" s="7"/>
      <c r="H51" s="8"/>
      <c r="I51" s="7"/>
      <c r="J51" s="7"/>
      <c r="K51" s="7"/>
      <c r="L51" s="5"/>
      <c r="M51" s="1"/>
    </row>
    <row r="52" spans="1:13" ht="14.25" customHeight="1">
      <c r="A52" s="1"/>
      <c r="B52" s="1"/>
      <c r="C52" s="2"/>
      <c r="D52" s="2"/>
      <c r="E52" s="1"/>
      <c r="F52" s="1"/>
      <c r="G52" s="3"/>
      <c r="H52" s="4"/>
      <c r="I52" s="3"/>
      <c r="J52" s="3"/>
      <c r="K52" s="3"/>
      <c r="L52" s="1"/>
      <c r="M52" s="1"/>
    </row>
    <row r="53" spans="1:13" ht="14.25" customHeight="1"/>
    <row r="54" spans="1:13" ht="14.25" customHeight="1"/>
    <row r="55" spans="1:13" ht="14.25" customHeight="1"/>
    <row r="56" spans="1:13" ht="14.25" customHeight="1"/>
    <row r="57" spans="1:13" ht="14.25" customHeight="1"/>
    <row r="58" spans="1:13" ht="14.25" customHeight="1"/>
    <row r="59" spans="1:13" ht="14.25" customHeight="1"/>
    <row r="60" spans="1:13" ht="14.25" customHeight="1"/>
    <row r="61" spans="1:13" ht="14.25" customHeight="1"/>
    <row r="62" spans="1:13" ht="14.25" customHeight="1"/>
    <row r="63" spans="1:13" ht="14.25" customHeight="1"/>
    <row r="64" spans="1:13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</sheetData>
  <mergeCells count="3">
    <mergeCell ref="F3:J5"/>
    <mergeCell ref="C7:K7"/>
    <mergeCell ref="C50:F50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00"/>
  <sheetViews>
    <sheetView showGridLines="0" workbookViewId="0"/>
  </sheetViews>
  <sheetFormatPr baseColWidth="10" defaultColWidth="14.42578125" defaultRowHeight="15" customHeight="1"/>
  <cols>
    <col min="1" max="1" width="11.42578125" customWidth="1"/>
    <col min="2" max="2" width="2.140625" customWidth="1"/>
    <col min="3" max="3" width="11.42578125" customWidth="1"/>
    <col min="4" max="4" width="31.7109375" customWidth="1"/>
    <col min="5" max="5" width="33.28515625" customWidth="1"/>
    <col min="6" max="11" width="11.42578125" customWidth="1"/>
    <col min="12" max="12" width="2.140625" customWidth="1"/>
    <col min="13" max="25" width="11.42578125" customWidth="1"/>
  </cols>
  <sheetData>
    <row r="1" spans="1:13" ht="14.25" customHeight="1">
      <c r="A1" s="1"/>
      <c r="B1" s="1"/>
      <c r="C1" s="2"/>
      <c r="D1" s="2"/>
      <c r="E1" s="1"/>
      <c r="F1" s="1"/>
      <c r="G1" s="3"/>
      <c r="H1" s="4"/>
      <c r="I1" s="3"/>
      <c r="J1" s="3"/>
      <c r="K1" s="3"/>
      <c r="L1" s="1"/>
      <c r="M1" s="1"/>
    </row>
    <row r="2" spans="1:13" ht="14.25" customHeight="1">
      <c r="A2" s="1"/>
      <c r="B2" s="5"/>
      <c r="C2" s="6"/>
      <c r="D2" s="6"/>
      <c r="E2" s="5"/>
      <c r="F2" s="5"/>
      <c r="G2" s="7"/>
      <c r="H2" s="8"/>
      <c r="I2" s="7"/>
      <c r="J2" s="7"/>
      <c r="K2" s="7"/>
      <c r="L2" s="5"/>
      <c r="M2" s="1"/>
    </row>
    <row r="3" spans="1:13" ht="14.25" customHeight="1">
      <c r="A3" s="1"/>
      <c r="B3" s="5"/>
      <c r="C3" s="2"/>
      <c r="D3" s="2"/>
      <c r="E3" s="1"/>
      <c r="F3" s="27"/>
      <c r="G3" s="28"/>
      <c r="H3" s="28"/>
      <c r="I3" s="28"/>
      <c r="J3" s="28"/>
      <c r="K3" s="3"/>
      <c r="L3" s="5"/>
      <c r="M3" s="1"/>
    </row>
    <row r="4" spans="1:13" ht="14.25" customHeight="1">
      <c r="A4" s="1"/>
      <c r="B4" s="5"/>
      <c r="C4" s="2"/>
      <c r="D4" s="2"/>
      <c r="E4" s="1"/>
      <c r="F4" s="29"/>
      <c r="G4" s="30"/>
      <c r="H4" s="30"/>
      <c r="I4" s="30"/>
      <c r="J4" s="30"/>
      <c r="K4" s="3"/>
      <c r="L4" s="5"/>
      <c r="M4" s="1"/>
    </row>
    <row r="5" spans="1:13" ht="14.25" customHeight="1">
      <c r="A5" s="1"/>
      <c r="B5" s="5"/>
      <c r="C5" s="2"/>
      <c r="D5" s="2"/>
      <c r="E5" s="1"/>
      <c r="F5" s="29"/>
      <c r="G5" s="30"/>
      <c r="H5" s="30"/>
      <c r="I5" s="30"/>
      <c r="J5" s="30"/>
      <c r="K5" s="3"/>
      <c r="L5" s="5"/>
      <c r="M5" s="1"/>
    </row>
    <row r="6" spans="1:13" ht="14.25" customHeight="1">
      <c r="A6" s="1"/>
      <c r="B6" s="5"/>
      <c r="C6" s="6"/>
      <c r="D6" s="6"/>
      <c r="E6" s="5"/>
      <c r="F6" s="5"/>
      <c r="G6" s="7"/>
      <c r="H6" s="8"/>
      <c r="I6" s="7"/>
      <c r="J6" s="7"/>
      <c r="K6" s="7"/>
      <c r="L6" s="5"/>
      <c r="M6" s="1"/>
    </row>
    <row r="7" spans="1:13" ht="46.5" customHeight="1">
      <c r="A7" s="1"/>
      <c r="B7" s="5"/>
      <c r="C7" s="31" t="s">
        <v>115</v>
      </c>
      <c r="D7" s="32"/>
      <c r="E7" s="32"/>
      <c r="F7" s="32"/>
      <c r="G7" s="32"/>
      <c r="H7" s="32"/>
      <c r="I7" s="32"/>
      <c r="J7" s="32"/>
      <c r="K7" s="32"/>
      <c r="L7" s="5"/>
      <c r="M7" s="1"/>
    </row>
    <row r="8" spans="1:13" ht="14.25" customHeight="1">
      <c r="A8" s="1"/>
      <c r="B8" s="5"/>
      <c r="C8" s="9" t="s">
        <v>1</v>
      </c>
      <c r="D8" s="10" t="s">
        <v>2</v>
      </c>
      <c r="E8" s="10" t="s">
        <v>3</v>
      </c>
      <c r="F8" s="9" t="s">
        <v>4</v>
      </c>
      <c r="G8" s="21" t="s">
        <v>5</v>
      </c>
      <c r="H8" s="12" t="s">
        <v>6</v>
      </c>
      <c r="I8" s="11" t="s">
        <v>7</v>
      </c>
      <c r="J8" s="11" t="s">
        <v>8</v>
      </c>
      <c r="K8" s="11" t="s">
        <v>9</v>
      </c>
      <c r="L8" s="5"/>
      <c r="M8" s="1"/>
    </row>
    <row r="9" spans="1:13" ht="38.25">
      <c r="A9" s="1"/>
      <c r="B9" s="5"/>
      <c r="C9" s="13">
        <v>1</v>
      </c>
      <c r="D9" s="15" t="s">
        <v>116</v>
      </c>
      <c r="E9" s="15" t="s">
        <v>117</v>
      </c>
      <c r="F9" s="22">
        <v>1</v>
      </c>
      <c r="G9" s="16"/>
      <c r="H9" s="17"/>
      <c r="I9" s="14">
        <f t="shared" ref="I9:I11" si="0">(G9*H9)*F9</f>
        <v>0</v>
      </c>
      <c r="J9" s="14">
        <f t="shared" ref="J9:J11" si="1">F9*G9</f>
        <v>0</v>
      </c>
      <c r="K9" s="14">
        <f t="shared" ref="K9:K11" si="2">I9+J9</f>
        <v>0</v>
      </c>
      <c r="L9" s="5"/>
      <c r="M9" s="1"/>
    </row>
    <row r="10" spans="1:13" ht="25.5">
      <c r="A10" s="1"/>
      <c r="B10" s="5"/>
      <c r="C10" s="13">
        <v>2</v>
      </c>
      <c r="D10" s="15" t="s">
        <v>118</v>
      </c>
      <c r="E10" s="15" t="s">
        <v>119</v>
      </c>
      <c r="F10" s="22">
        <v>1</v>
      </c>
      <c r="G10" s="16"/>
      <c r="H10" s="17"/>
      <c r="I10" s="14">
        <f t="shared" si="0"/>
        <v>0</v>
      </c>
      <c r="J10" s="14">
        <f t="shared" si="1"/>
        <v>0</v>
      </c>
      <c r="K10" s="14">
        <f t="shared" si="2"/>
        <v>0</v>
      </c>
      <c r="L10" s="5"/>
      <c r="M10" s="1"/>
    </row>
    <row r="11" spans="1:13" ht="38.25">
      <c r="A11" s="1"/>
      <c r="B11" s="5"/>
      <c r="C11" s="13">
        <v>3</v>
      </c>
      <c r="D11" s="15" t="s">
        <v>118</v>
      </c>
      <c r="E11" s="15" t="s">
        <v>120</v>
      </c>
      <c r="F11" s="22">
        <v>1</v>
      </c>
      <c r="G11" s="16"/>
      <c r="H11" s="17"/>
      <c r="I11" s="14">
        <f t="shared" si="0"/>
        <v>0</v>
      </c>
      <c r="J11" s="14">
        <f t="shared" si="1"/>
        <v>0</v>
      </c>
      <c r="K11" s="14">
        <f t="shared" si="2"/>
        <v>0</v>
      </c>
      <c r="L11" s="5"/>
      <c r="M11" s="1"/>
    </row>
    <row r="12" spans="1:13" ht="14.25" customHeight="1">
      <c r="A12" s="1"/>
      <c r="B12" s="5"/>
      <c r="C12" s="36" t="s">
        <v>9</v>
      </c>
      <c r="D12" s="37"/>
      <c r="E12" s="37"/>
      <c r="F12" s="38"/>
      <c r="G12" s="18">
        <f>SUM(G9:G11)</f>
        <v>0</v>
      </c>
      <c r="H12" s="19"/>
      <c r="I12" s="18">
        <f t="shared" ref="I12:K12" si="3">SUM(I9:I11)</f>
        <v>0</v>
      </c>
      <c r="J12" s="18">
        <f t="shared" si="3"/>
        <v>0</v>
      </c>
      <c r="K12" s="18">
        <f t="shared" si="3"/>
        <v>0</v>
      </c>
      <c r="L12" s="5"/>
      <c r="M12" s="1"/>
    </row>
    <row r="13" spans="1:13" ht="14.25" customHeight="1">
      <c r="A13" s="1"/>
      <c r="B13" s="5"/>
      <c r="C13" s="6"/>
      <c r="D13" s="6"/>
      <c r="E13" s="5"/>
      <c r="F13" s="5"/>
      <c r="G13" s="7"/>
      <c r="H13" s="8"/>
      <c r="I13" s="7"/>
      <c r="J13" s="7"/>
      <c r="K13" s="7"/>
      <c r="L13" s="5"/>
      <c r="M13" s="1"/>
    </row>
    <row r="14" spans="1:13" ht="14.25" customHeight="1">
      <c r="A14" s="1"/>
      <c r="B14" s="1"/>
      <c r="C14" s="2"/>
      <c r="D14" s="2"/>
      <c r="E14" s="1"/>
      <c r="F14" s="1"/>
      <c r="G14" s="3"/>
      <c r="H14" s="4"/>
      <c r="I14" s="3"/>
      <c r="J14" s="3"/>
      <c r="K14" s="3"/>
      <c r="L14" s="1"/>
      <c r="M14" s="1"/>
    </row>
    <row r="15" spans="1:13" ht="14.25" customHeight="1"/>
    <row r="16" spans="1:13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F3:J5"/>
    <mergeCell ref="C7:K7"/>
    <mergeCell ref="C12:F12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HUMBERTO HERRERA FIGUEROA</dc:creator>
  <cp:lastModifiedBy>Gerencia</cp:lastModifiedBy>
  <dcterms:created xsi:type="dcterms:W3CDTF">2025-02-11T22:40:47Z</dcterms:created>
  <dcterms:modified xsi:type="dcterms:W3CDTF">2025-07-18T19:39:59Z</dcterms:modified>
</cp:coreProperties>
</file>