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juansebastianpenahuertas/Documents/2025/UAC-ALCALDIA /PROCESOS DE CONTRATACION/SELECCIONES ABREVIADAS/CDI PUERTO REY/"/>
    </mc:Choice>
  </mc:AlternateContent>
  <xr:revisionPtr revIDLastSave="0" documentId="13_ncr:1_{CE2449C8-F551-594E-A971-8271B2C68EF3}" xr6:coauthVersionLast="47" xr6:coauthVersionMax="47" xr10:uidLastSave="{00000000-0000-0000-0000-000000000000}"/>
  <bookViews>
    <workbookView xWindow="14520" yWindow="760" windowWidth="14880" windowHeight="16900" tabRatio="906" xr2:uid="{00000000-000D-0000-FFFF-FFFF00000000}"/>
  </bookViews>
  <sheets>
    <sheet name="PRESUPUESTO OFICIAL (Entidad)" sheetId="265" r:id="rId1"/>
    <sheet name="OFERTA ECONOMICA (Oferente)" sheetId="26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 localSheetId="1">[4]!_xlbgnm.ane7</definedName>
    <definedName name="_____ane7">[4]!_xlbgnm.ane7</definedName>
    <definedName name="_____ane8" localSheetId="1">[4]!_xlbgnm.ane8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 localSheetId="1">[8]!_xlbgnm.ane7</definedName>
    <definedName name="____ane7">[8]!_xlbgnm.ane7</definedName>
    <definedName name="____ane8" localSheetId="1">[8]!_xlbgnm.ane8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 localSheetId="1">[10]!_xlbgnm.ane7</definedName>
    <definedName name="___ane7">[10]!_xlbgnm.ane7</definedName>
    <definedName name="___ane8" localSheetId="1">[10]!_xlbgnm.ane8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ICP1">[6]Tablas!#REF!</definedName>
    <definedName name="___key2" hidden="1">[3]INST!#REF!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[6]Tablas!#REF!</definedName>
    <definedName name="___OCI1">[6]Tablas!#REF!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 localSheetId="1">[8]!_xlbgnm.ane7</definedName>
    <definedName name="__ane7">[8]!_xlbgnm.ane7</definedName>
    <definedName name="__ane8" localSheetId="1">[8]!_xlbgnm.ane8</definedName>
    <definedName name="__ane8">[8]!_xlbgnm.ane8</definedName>
    <definedName name="__Atp2">[12]EMPRESA!$F$22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[0]!ERR</definedName>
    <definedName name="__FS01">[0]!ERR</definedName>
    <definedName name="__ICP1">[6]Tablas!#REF!</definedName>
    <definedName name="__key2" hidden="1">[13]INST!#REF!</definedName>
    <definedName name="__key21" hidden="1">[3]INST!#REF!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[14]PESOS!#REF!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[6]Tablas!#REF!</definedName>
    <definedName name="__OCI1">[6]Tablas!#REF!</definedName>
    <definedName name="__Pa1">'[15]Paral. 1'!$E$1:$E$65536</definedName>
    <definedName name="__Pa2">'[15]Paral. 2'!$E$1:$E$65536</definedName>
    <definedName name="__Pa3">'[15]Paral. 3'!$E$1:$E$65536</definedName>
    <definedName name="__Pa4">[15]Paral.4!$E$1:$E$65536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[6]Tablas!#REF!</definedName>
    <definedName name="__VFA1">[6]Tablas!#REF!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 localSheetId="1">[8]!_xlbgnm.ane7</definedName>
    <definedName name="_ane7">[8]!_xlbgnm.ane7</definedName>
    <definedName name="_ane8" localSheetId="1">[8]!_xlbgnm.ane8</definedName>
    <definedName name="_ane8">[8]!_xlbgnm.ane8</definedName>
    <definedName name="_APU221">#REF!</definedName>
    <definedName name="_APU465" localSheetId="1">[16]!absc</definedName>
    <definedName name="_APU465">[16]!absc</definedName>
    <definedName name="_Atp2">[12]EMPRESA!$F$22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1" hidden="1">'OFERTA ECONOMICA (Oferente)'!$I$8:$I$68</definedName>
    <definedName name="_xlnm._FilterDatabase" localSheetId="0" hidden="1">'PRESUPUESTO OFICIAL (Entidad)'!$I$8:$I$68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[17]INST!#REF!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'[15]Paral. 1'!$E$1:$E$65536</definedName>
    <definedName name="_Pa2">'[15]Paral. 2'!$E$1:$E$65536</definedName>
    <definedName name="_Pa3">'[15]Paral. 3'!$E$1:$E$65536</definedName>
    <definedName name="_Pa4">[15]Paral.4!$E$1:$E$65536</definedName>
    <definedName name="_Parse_Out" hidden="1">'[18]7422CW00'!#REF!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'[18]7422CW00'!#REF!</definedName>
    <definedName name="_RET2">'[18]7422CW00'!#REF!</definedName>
    <definedName name="_RET3">'[18]7422CW00'!#REF!</definedName>
    <definedName name="_RET4">'[18]7422CW00'!#REF!</definedName>
    <definedName name="_RET5">'[18]7422CW00'!#REF!</definedName>
    <definedName name="_RET6">'[18]7422CW00'!#REF!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hidden="1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[19]LIQUIDACION!#REF!</definedName>
    <definedName name="\b">[20]STRSUMM0!#REF!</definedName>
    <definedName name="\bb">[20]STRSUMM0!#REF!</definedName>
    <definedName name="\E">#REF!</definedName>
    <definedName name="\EE">#REF!</definedName>
    <definedName name="\G">#REF!</definedName>
    <definedName name="\k">'[18]7422CW00'!#REF!</definedName>
    <definedName name="\l">[21]STRSUMM0!#REF!</definedName>
    <definedName name="\M">#REF!</definedName>
    <definedName name="\ñ">'[22]7422CW00'!#REF!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'OFERTA ECONOMICA (Oferente)'!$A$1:$L$80</definedName>
    <definedName name="_xlnm.Print_Area" localSheetId="0">'PRESUPUESTO OFICIAL (Entidad)'!$A$1:$L$80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[5]EMPRESA!$F$20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[40]CONTRATO!$E$18</definedName>
    <definedName name="AuxCom">'[5]DATOS CONTRATO'!$I$16</definedName>
    <definedName name="auxcomisariato">[40]CONTRATO!$I$16</definedName>
    <definedName name="AuxDot">'[5]DATOS CONTRATO'!$I$17</definedName>
    <definedName name="auxdotacion">[40]CONTRATO!$I$17</definedName>
    <definedName name="AuxHab">'[5]DATOS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'[18]7422CW00'!#REF!</definedName>
    <definedName name="BORSUM">'[18]7422CW00'!#REF!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'[18]7422CW00'!#REF!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'[15]Coloc.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'[5]DATOS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'[18]7422CW00'!#REF!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'[18]7422CW00'!#REF!</definedName>
    <definedName name="CTRPAG">'[18]7422CW00'!#REF!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'[15]Cambio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'[18]7422CW00'!#REF!</definedName>
    <definedName name="DESTFG">'[18]7422CW00'!#REF!</definedName>
    <definedName name="DESTQTY">'[18]7422CW00'!#REF!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'[18]7422CW00'!#REF!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'[18]7422CW00'!#REF!</definedName>
    <definedName name="FORM_C3">[75]Hoja1!$A$33:$N$51</definedName>
    <definedName name="FORMOLT">'[18]7422CW00'!#REF!</definedName>
    <definedName name="formularioCantidades">#REF!</definedName>
    <definedName name="FORSHE">'[18]7422CW00'!#REF!</definedName>
    <definedName name="FORUNMIS">'[18]7422CW00'!#REF!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[7]Tablas!#REF!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hidden="1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[7]Tablas!#REF!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[7]Tablas!#REF!</definedName>
    <definedName name="GTE">[7]Tablas!#REF!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'[15]Interc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'[15]Itemes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'[18]7422CW00'!#REF!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[15]Interc.tapones!$E$1:$E$65536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'[15]Interc.válv.'!$E$1:$E$65536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'[18]7422CW00'!#REF!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'[18]7422CW00'!#REF!</definedName>
    <definedName name="MENU2">'[18]7422CW00'!#REF!</definedName>
    <definedName name="MENU3">'[18]7422CW00'!#REF!</definedName>
    <definedName name="MENU4">'[18]7422CW00'!#REF!</definedName>
    <definedName name="MENU5">'[18]7422CW00'!#REF!</definedName>
    <definedName name="MENU6">'[18]7422CW00'!#REF!</definedName>
    <definedName name="MES">[25]PRESUPUESTO!$C$13</definedName>
    <definedName name="MesCotiz">'[5]LIQ-NOM'!$H$3</definedName>
    <definedName name="MesCotizacion">'[40]LIQUIDA-NOMINA'!$H$3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[4]!Módulo3.anexo1</definedName>
    <definedName name="Módulo3.anexo1">[4]!Módulo3.anexo1</definedName>
    <definedName name="Módulo3.anexo10" localSheetId="1">[4]!Módulo3.anexo10</definedName>
    <definedName name="Módulo3.anexo10">[4]!Módulo3.anexo10</definedName>
    <definedName name="Módulo3.anexo11" localSheetId="1">[4]!Módulo3.anexo11</definedName>
    <definedName name="Módulo3.anexo11">[4]!Módulo3.anexo11</definedName>
    <definedName name="Módulo3.anexo12" localSheetId="1">[4]!Módulo3.anexo12</definedName>
    <definedName name="Módulo3.anexo12">[4]!Módulo3.anexo12</definedName>
    <definedName name="Módulo3.anexo3" localSheetId="1">[4]!Módulo3.anexo3</definedName>
    <definedName name="Módulo3.anexo3">[4]!Módulo3.anexo3</definedName>
    <definedName name="Módulo3.anexo4" localSheetId="1">[4]!Módulo3.anexo4</definedName>
    <definedName name="Módulo3.anexo4">[4]!Módulo3.anexo4</definedName>
    <definedName name="Módulo3.anexo5" localSheetId="1">[4]!Módulo3.anexo5</definedName>
    <definedName name="Módulo3.anexo5">[4]!Módulo3.anexo5</definedName>
    <definedName name="Módulo3.anexo6" localSheetId="1">[4]!Módulo3.anexo6</definedName>
    <definedName name="Módulo3.anexo6">[4]!Módulo3.anexo6</definedName>
    <definedName name="Módulo8.anexo16" localSheetId="1">[4]!Módulo8.anexo16</definedName>
    <definedName name="Módulo8.anexo16">[4]!Módulo8.anexo16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[20]STRSUMM0!#REF!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[20]STRSUMM0!#REF!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[6]Tablas!#REF!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'[18]7422CW00'!#REF!</definedName>
    <definedName name="PRINT2">'[18]7422CW00'!#REF!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[4]!resu8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'[18]7422CW00'!#REF!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'[5]DATOS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'[18]7422CW00'!#REF!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'[18]7422CW00'!#REF!</definedName>
    <definedName name="SISISIS">[0]!ERR</definedName>
    <definedName name="Smlv">'[5]DATOS CONTRATO'!$I$9</definedName>
    <definedName name="smlv01">[40]CONTRATO!$I$9</definedName>
    <definedName name="smlv2001">[40]CONTRATO!$H$9</definedName>
    <definedName name="SMML">'[64]ASPECTOS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localSheetId="1" hidden="1">'OFERTA ECONOMICA (Oferente)'!#REF!</definedName>
    <definedName name="solver_adj" localSheetId="0" hidden="1">'PRESUPUESTO OFICIAL (Entidad)'!#REF!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'OFERTA ECONOMICA (Oferente)'!$K$76</definedName>
    <definedName name="solver_lhs1" localSheetId="0" hidden="1">'PRESUPUESTO OFICIAL (Entidad)'!$K$76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'OFERTA ECONOMICA (Oferente)'!$K$76</definedName>
    <definedName name="solver_opt" localSheetId="0" hidden="1">'PRESUPUESTO OFICIAL (Entidad)'!$K$76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'OFERTA ECONOMICA (Oferente)'!$K$77</definedName>
    <definedName name="solver_rhs1" localSheetId="0" hidden="1">'PRESUPUESTO OFICIAL (Entidad)'!$K$77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63899000000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'[18]7422CW00'!#REF!</definedName>
    <definedName name="ST_CW">'[18]7422CW00'!#REF!</definedName>
    <definedName name="STALO1">'[18]7422CW00'!#REF!</definedName>
    <definedName name="STAMPA">#REF!</definedName>
    <definedName name="STANU">'[18]7422CW00'!#REF!</definedName>
    <definedName name="START">#REF!</definedName>
    <definedName name="START1">'[18]7422CW00'!#REF!</definedName>
    <definedName name="STENU">'[18]7422CW00'!#REF!</definedName>
    <definedName name="Stock">'[100]PxQ Cantidades'!#REF!</definedName>
    <definedName name="STONU">'[18]7422CW00'!#REF!</definedName>
    <definedName name="STRESS_RELIEVIN">#REF!</definedName>
    <definedName name="STSUMM">'[18]7422CW00'!#REF!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[16]!absc</definedName>
    <definedName name="t">[16]!absc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'[18]7422CW00'!#REF!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'[5]DATOS CONTRATO'!$E$18</definedName>
    <definedName name="TK_1" hidden="1">[17]INST!#REF!</definedName>
    <definedName name="TKSLCI07">[5]EMPRESA!$F$22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'[5]NOMINA-1'!$E$37</definedName>
    <definedName name="TotAuxAlimentacion">'[40]NOMINA 1'!$E$38</definedName>
    <definedName name="TotAuxCom">'[5]NOMINA-1'!$E$39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'[5]NOMINA-1'!$E$41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'[5]NOMINA-1'!$N$39</definedName>
    <definedName name="TotPrimConvencional">'[40]NOMINA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[7]Tablas!#REF!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[13]INST!#REF!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[15]Varios.!$E$1:$E$65536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hidden="1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[19]LIQUIDACION!#REF!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6" i="266" l="1"/>
  <c r="K65" i="266"/>
  <c r="K67" i="266" s="1"/>
  <c r="K62" i="266"/>
  <c r="K61" i="266"/>
  <c r="K60" i="266"/>
  <c r="K59" i="266"/>
  <c r="K58" i="266"/>
  <c r="K57" i="266"/>
  <c r="K56" i="266"/>
  <c r="K55" i="266"/>
  <c r="K54" i="266"/>
  <c r="K53" i="266"/>
  <c r="K52" i="266"/>
  <c r="K51" i="266"/>
  <c r="K50" i="266"/>
  <c r="K49" i="266"/>
  <c r="K48" i="266"/>
  <c r="K45" i="266"/>
  <c r="K44" i="266"/>
  <c r="K43" i="266"/>
  <c r="K46" i="266" s="1"/>
  <c r="K40" i="266"/>
  <c r="K39" i="266"/>
  <c r="K38" i="266"/>
  <c r="K37" i="266"/>
  <c r="K41" i="266" s="1"/>
  <c r="K36" i="266"/>
  <c r="K33" i="266"/>
  <c r="K32" i="266"/>
  <c r="K31" i="266"/>
  <c r="K30" i="266"/>
  <c r="K29" i="266"/>
  <c r="K28" i="266"/>
  <c r="K27" i="266"/>
  <c r="K26" i="266"/>
  <c r="K25" i="266"/>
  <c r="K24" i="266"/>
  <c r="K23" i="266"/>
  <c r="K22" i="266"/>
  <c r="K34" i="266" s="1"/>
  <c r="K19" i="266"/>
  <c r="K18" i="266"/>
  <c r="K17" i="266"/>
  <c r="K16" i="266"/>
  <c r="K15" i="266"/>
  <c r="K14" i="266"/>
  <c r="K13" i="266"/>
  <c r="K12" i="266"/>
  <c r="K11" i="266"/>
  <c r="K20" i="266" s="1"/>
  <c r="K59" i="265"/>
  <c r="K58" i="265"/>
  <c r="K57" i="265"/>
  <c r="K51" i="265"/>
  <c r="K50" i="265"/>
  <c r="K49" i="265"/>
  <c r="K55" i="265"/>
  <c r="K54" i="265"/>
  <c r="K53" i="265"/>
  <c r="K52" i="265"/>
  <c r="K44" i="265"/>
  <c r="K38" i="265"/>
  <c r="K37" i="265"/>
  <c r="K39" i="265"/>
  <c r="K26" i="265"/>
  <c r="K25" i="265"/>
  <c r="K24" i="265"/>
  <c r="K23" i="265"/>
  <c r="K30" i="265"/>
  <c r="K29" i="265"/>
  <c r="K28" i="265"/>
  <c r="K27" i="265"/>
  <c r="K32" i="265"/>
  <c r="K31" i="265"/>
  <c r="K33" i="265"/>
  <c r="K66" i="265"/>
  <c r="K65" i="265"/>
  <c r="K62" i="265"/>
  <c r="K61" i="265"/>
  <c r="K60" i="265"/>
  <c r="K56" i="265"/>
  <c r="K48" i="265"/>
  <c r="K45" i="265"/>
  <c r="K43" i="265"/>
  <c r="K19" i="265"/>
  <c r="K18" i="265"/>
  <c r="K63" i="266" l="1"/>
  <c r="K68" i="266" s="1"/>
  <c r="K70" i="266" s="1"/>
  <c r="K71" i="266" s="1"/>
  <c r="K63" i="265"/>
  <c r="K67" i="265"/>
  <c r="K46" i="265"/>
  <c r="K78" i="265"/>
  <c r="K40" i="265"/>
  <c r="K36" i="265"/>
  <c r="K22" i="265"/>
  <c r="K34" i="265" s="1"/>
  <c r="K12" i="265"/>
  <c r="K13" i="265"/>
  <c r="K14" i="265"/>
  <c r="K15" i="265"/>
  <c r="K16" i="265"/>
  <c r="K17" i="265"/>
  <c r="K11" i="265"/>
  <c r="K20" i="265" l="1"/>
  <c r="K41" i="265"/>
  <c r="K68" i="265" l="1"/>
  <c r="K70" i="265" s="1"/>
  <c r="K71" i="265" s="1"/>
</calcChain>
</file>

<file path=xl/sharedStrings.xml><?xml version="1.0" encoding="utf-8"?>
<sst xmlns="http://schemas.openxmlformats.org/spreadsheetml/2006/main" count="274" uniqueCount="92">
  <si>
    <t>Código</t>
  </si>
  <si>
    <t>Versión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</si>
  <si>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</si>
  <si>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</si>
  <si>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</si>
  <si>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</si>
  <si>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</si>
  <si>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</si>
  <si>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</si>
  <si>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</si>
  <si>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</si>
  <si>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</si>
  <si>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</si>
  <si>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</si>
  <si>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</si>
  <si>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</si>
  <si>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</si>
  <si>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</si>
  <si>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</si>
  <si>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</si>
  <si>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</si>
  <si>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</si>
  <si>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</si>
  <si>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</si>
  <si>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</si>
  <si>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</si>
  <si>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</si>
  <si>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</si>
  <si>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</si>
  <si>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</si>
  <si>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ML</t>
  </si>
  <si>
    <t>UND</t>
  </si>
  <si>
    <t>M2</t>
  </si>
  <si>
    <t xml:space="preserve">Formulario 1 - Propuesta económica  </t>
  </si>
  <si>
    <t>5,0 INSTALACIONES ELECTRICAS</t>
  </si>
  <si>
    <t>Suministro e instalacion de Sanitarios para niños (Incluye mantenimientos de tuberias sanitaria e hidraulicas)</t>
  </si>
  <si>
    <t>Suministro e instalacion de Orinales para niños (Incluye mantenimientos de tuberias sanitaria e hidraulicas)</t>
  </si>
  <si>
    <t xml:space="preserve">«OBRAS DE ADECUACIÓN Y MANTENIMIENTO DEL CENTRO DE DESARROLLO INFANTIL (CDI) PUERTO REY EN EL DISTRITO DE CARTAGENA DE INDIAS». </t>
  </si>
  <si>
    <t>1,0 PRELIMINARES</t>
  </si>
  <si>
    <t>Desmonte de cubierta (GENERAL).  (Incluye retiro y disposicion final de escombros en sitio autorizado por la autoridad ambiental)</t>
  </si>
  <si>
    <t>Cubierta en Fibrocemento tipo Teja de Eternit. Incluye sistema de trabajos en altura y elementos de fijacion</t>
  </si>
  <si>
    <t>Demolicion de calados, para instalacion de ventanas en cocina, comedor y salon multiple</t>
  </si>
  <si>
    <t>Resane de filos en vanos de muros en mamposteria luego de ser demolidos. Incluye acabado a la vista.</t>
  </si>
  <si>
    <t>Construccion de antepecho en fachada, en superboard para el anclaje de canal y bajante de aguas lluvias</t>
  </si>
  <si>
    <t>Demolicion de bancas jardineras. Incluye disposicion final de residuos.</t>
  </si>
  <si>
    <t>DESMONTE REJAS (INC. RETIRO DE SOBR.)</t>
  </si>
  <si>
    <t>Picada de Enchape de pisos y muros, bases de meson. (Incluye retiro de material sobrante y disposición final en R.S.)</t>
  </si>
  <si>
    <t>M²</t>
  </si>
  <si>
    <t>DESMONTE PUERTAS CON MARCOS (INC. RETIRO DE SOBR.)</t>
  </si>
  <si>
    <t>UN</t>
  </si>
  <si>
    <t>2,0 ADECUACIONES</t>
  </si>
  <si>
    <t>Aplicación de pintura epoxica para impermeabilizacion de muros internos.</t>
  </si>
  <si>
    <t>GRANITO PULIDO, INCUYE PREPARACIÓN DE SUPERFICIE, PLATINAS EN ALUMINIO, GRANITO NO. 2, INCLUYE DESBASTADA, PULIDA Y BRILLADA Y SALPICADERO</t>
  </si>
  <si>
    <t>Puerta en pvc color blanco, sistema americano serie slab door, con una hoja batiente y marco en pvc, con cerradura de pomo de alcoba, divisor central horizontal, lamina blanca sis medidas 2,1 x 0,90 mts</t>
  </si>
  <si>
    <t>Puerta en pvc color blanco, sistema americano serie slab door, con una hoja batiente y marco en pvc y mirilla en vidrio templado de 6mm, con cerradura de pomo de alcoba, divisor central horizontal, lamina blanca sis medidas 2,1 x 0,90 mts</t>
  </si>
  <si>
    <t>Puerta en pvc doble color blanco, sistema americano serie slab door, corrediza y marco en pvc, con cerradura de pomo de alcoba, divisor central horizontal, lamina blanca sis medidas 2,1 x 1,80 mts</t>
  </si>
  <si>
    <t>Suministro e instalacion de Porton de hoja abatible en tuberia galvanizada estructural Ø2". Incluye soportes y Herrajes, esquema de pintura Anticorrosivo Esp=6 mils, acabado Poliuretano blanca Esp=12mils. Incluye marco, tensores, empotramiento y anclaje de tubería de soporte de giro a pedestal.</t>
  </si>
  <si>
    <t>Micropilote para soporte de postes metalicos de portones Ø 30cm x H = 0,8mt. Incluye acero de refuerzo, Q. Min = 120 Kg Incluyendo acero de anclaje y avance para transferencia de carga a cimentacion superior.</t>
  </si>
  <si>
    <t>SUM. INST. VENTANA EN PVC Y VIDRIO  INCLUYE MARCO, CERRADURA Y ACABADO SEGÚN DISEÑO</t>
  </si>
  <si>
    <t>Levante de muros en block No. 6 vibrado mortero de pega 1:4</t>
  </si>
  <si>
    <t>SUMINISTRO E INSTALACIÓN DE CONCERTINA SOBRE MURO, INCLUYE VARILLA DE ANCLAJE Y RETIRO DE LA EXISTENTE</t>
  </si>
  <si>
    <t>Mantenimiento de cerramiento en malla eslabonada. Incluye aplicación de pintura en estructura metalica galvanizados de 2". PINTURA POLIURETANO ACABADO FINAL 6mils. INCLUYE LIMPIEZA MANUAL SSPC - SP03</t>
  </si>
  <si>
    <t>Limpieza con hidrolavadora de pisos y muros exteriores e interiores existente, con hipoclorito al 10%.</t>
  </si>
  <si>
    <t>3,0 ADECUACIONES ELECTRICAS</t>
  </si>
  <si>
    <t>SUMINISTRO E INSTALACION DE AIRE ACONDICIONADO MINI SPLIT 12000 BTU</t>
  </si>
  <si>
    <t>SUMINISTRO E INSTALACION DE AIRE ACONDICIONADO MINI SPLIT 18000 BTU</t>
  </si>
  <si>
    <t>SUMINISTRO E INTALACION DE TUBERIA DE DESAGUE PARA AIRE ACONDICIONADO PVC 1/2". Incluye regata y resane</t>
  </si>
  <si>
    <t xml:space="preserve">SUMINISTRO E INSTALACION DE CIELO RASO  EN  PVC PASILLOS EXTERIORES </t>
  </si>
  <si>
    <t>SUMINISTRO E INSTALACION DE CIELO RASO  EN PVC AULAS E INTERIORES, COCINA BAÑOS COMEDOR AUNA 1,2,3,4 Y DESPENSA SE EXCLUYE EL AULA MULTIFUNCIONAL</t>
  </si>
  <si>
    <t>4,0 MOBILIARIOS</t>
  </si>
  <si>
    <t xml:space="preserve">SUMINISTRO E INSTALACION DE MOBILIARIO TIPO BIBLIOTECA </t>
  </si>
  <si>
    <t xml:space="preserve">suministro e instalcion de Ventilador DE TECHO-PARED TIPO LOCO </t>
  </si>
  <si>
    <t>SALIDA E IINTERRUPTOR CONTROL VENTILADOR (TUBERIA SCH 40, LSH, EL APARATO CONTROL DE VELOCIDA NO INCLUYE EL VENTILADOR)</t>
  </si>
  <si>
    <t>Construccion de Batea en Concreto 3500psi e=15cm de 60cm de ancho. Incluye Adecuacion de Terreno y Refuerzo en MALLA ELECTRO XX-106 (4.5 x 4.5mm)15X16</t>
  </si>
  <si>
    <t>ml</t>
  </si>
  <si>
    <t>Destaponamiento bajante de aguas lluvias de cuarto piso a primero piso mediante equipo mecánico de destape (cable rotatorio o máquina eléctrica), incluyendo inspección preliminar, retiro de sedimentos y residuos, y prueba de flujo final.</t>
  </si>
  <si>
    <t>Suministro e instalación de rejilla con sosco de 4" a 4" metálica</t>
  </si>
  <si>
    <t>Suministro y siembra de grama raiz profunda, con riego de agua por 30 dias</t>
  </si>
  <si>
    <t>LIMPIEZA Y MANTENIMIENTO DE POZA SEPTICA. Incluye disposicion final de residuos en entidad certificada.</t>
  </si>
  <si>
    <t>Suministro e instalación de Llave De Control Red White De 1/2"</t>
  </si>
  <si>
    <t>SUMINISTRO EINSTALAICON DE CANALE TIPO AMAZONAS O SIMILAR, (incluye accesorios y anclajes de fijación)</t>
  </si>
  <si>
    <t>SUMINISTRO EINSTALAICON DE BAJANTE PARA CUBIERTAS TIPO AMAZONAS O SIMILAR, (incluye accesorios y anclajes de fijación)</t>
  </si>
  <si>
    <t>Suministro e instalación de sanitario institucional blanco tipo Acuacer o similar incluye Grifería y accesorios.</t>
  </si>
  <si>
    <t>Construccion de placa rampa de acceso principal, para subir nivel (N +0,05). Incluye Adecuacion de Terreno y Refuerzo en MALLA ELECTRO XX-106 (4.5 x 4.5mm)15X15</t>
  </si>
  <si>
    <t>Construccion de Andenes Interiores en Concreto 3500psi e=10cm. Incluye Adecuacion de Terreno y Refuerzo en MALLA ELECTRO XX-106 (4.5 x 4.5mm)15X16</t>
  </si>
  <si>
    <t>Suministro e instalacion de banca sin espaldar en concreto armado prefabricada, Dimensiones: 120 cm largo x 45 cm ancho x 45 cm alto según referencia o similar. Incluye resane de superficie de placa existente.</t>
  </si>
  <si>
    <t>Suministro e instalacion de juegos infantiles según la muestra o similar, Incluye sistema de anclajes al piso existente.</t>
  </si>
  <si>
    <t>6,0 PINTURAS Y ACABADOS</t>
  </si>
  <si>
    <t xml:space="preserve">Pintura tipo 1 viniltex o similar de pintuco 2 manos en muros interiores </t>
  </si>
  <si>
    <t>Suministro y aplicación de pintura  Koraza para exterior incluye lavada de fachadas con hiploclorito al 10%</t>
  </si>
  <si>
    <t>OFERTA ECONOMICA</t>
  </si>
  <si>
    <t>(OFRECIMIENTO DEL PROPONENTE)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</si>
</sst>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</numFmts>
  <fonts count="4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6" fontId="6" fillId="0" borderId="43">
      <alignment horizontal="right"/>
    </xf>
    <xf numFmtId="186" fontId="6" fillId="0" borderId="43">
      <alignment horizontal="right"/>
    </xf>
    <xf numFmtId="2" fontId="6" fillId="0" borderId="0"/>
    <xf numFmtId="2" fontId="6" fillId="0" borderId="0"/>
    <xf numFmtId="2" fontId="6" fillId="0" borderId="0"/>
    <xf numFmtId="187" fontId="6" fillId="0" borderId="0"/>
    <xf numFmtId="187" fontId="6" fillId="0" borderId="0"/>
    <xf numFmtId="187" fontId="6" fillId="0" borderId="0"/>
    <xf numFmtId="188" fontId="7" fillId="0" borderId="0"/>
    <xf numFmtId="188" fontId="7" fillId="0" borderId="0"/>
    <xf numFmtId="188" fontId="7" fillId="0" borderId="0"/>
    <xf numFmtId="186" fontId="6" fillId="0" borderId="43">
      <alignment horizontal="right"/>
    </xf>
    <xf numFmtId="189" fontId="4" fillId="0" borderId="0">
      <protection locked="0"/>
    </xf>
    <xf numFmtId="3" fontId="33" fillId="0" borderId="0" applyFont="0" applyFill="0" applyBorder="0" applyAlignment="0" applyProtection="0"/>
    <xf numFmtId="190" fontId="4" fillId="0" borderId="0">
      <protection locked="0"/>
    </xf>
    <xf numFmtId="191" fontId="33" fillId="0" borderId="0" applyFont="0" applyFill="0" applyBorder="0" applyAlignment="0" applyProtection="0"/>
    <xf numFmtId="192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4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5" fontId="4" fillId="0" borderId="0">
      <protection locked="0"/>
    </xf>
    <xf numFmtId="195" fontId="4" fillId="0" borderId="0">
      <protection locked="0"/>
    </xf>
    <xf numFmtId="0" fontId="16" fillId="3" borderId="0" applyNumberFormat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1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0" fontId="6" fillId="0" borderId="0" applyFont="0" applyFill="0" applyBorder="0" applyAlignment="0">
      <alignment horizontal="center"/>
    </xf>
    <xf numFmtId="200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1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5" fontId="4" fillId="0" borderId="48">
      <protection locked="0"/>
    </xf>
  </cellStyleXfs>
  <cellXfs count="119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3" xfId="89" applyFont="1" applyBorder="1"/>
    <xf numFmtId="0" fontId="32" fillId="0" borderId="34" xfId="89" applyFont="1" applyBorder="1"/>
    <xf numFmtId="0" fontId="32" fillId="0" borderId="31" xfId="89" applyFont="1" applyBorder="1"/>
    <xf numFmtId="0" fontId="32" fillId="0" borderId="32" xfId="89" applyFont="1" applyBorder="1"/>
    <xf numFmtId="0" fontId="32" fillId="0" borderId="0" xfId="90" applyFont="1"/>
    <xf numFmtId="0" fontId="32" fillId="0" borderId="31" xfId="90" applyFont="1" applyBorder="1"/>
    <xf numFmtId="0" fontId="32" fillId="0" borderId="32" xfId="90" applyFont="1" applyBorder="1"/>
    <xf numFmtId="180" fontId="32" fillId="0" borderId="32" xfId="90" applyNumberFormat="1" applyFont="1" applyBorder="1"/>
    <xf numFmtId="182" fontId="32" fillId="0" borderId="32" xfId="90" applyNumberFormat="1" applyFont="1" applyBorder="1"/>
    <xf numFmtId="0" fontId="29" fillId="0" borderId="31" xfId="89" applyFont="1" applyBorder="1"/>
    <xf numFmtId="0" fontId="29" fillId="0" borderId="32" xfId="89" applyFont="1" applyBorder="1"/>
    <xf numFmtId="0" fontId="43" fillId="0" borderId="18" xfId="126" applyFont="1" applyBorder="1" applyAlignment="1">
      <alignment horizontal="center" vertical="center" wrapText="1"/>
    </xf>
    <xf numFmtId="0" fontId="43" fillId="24" borderId="36" xfId="73" applyFont="1" applyFill="1" applyBorder="1" applyAlignment="1">
      <alignment vertical="center"/>
    </xf>
    <xf numFmtId="0" fontId="43" fillId="24" borderId="38" xfId="73" applyFont="1" applyFill="1" applyBorder="1" applyAlignment="1">
      <alignment vertical="center"/>
    </xf>
    <xf numFmtId="0" fontId="43" fillId="24" borderId="39" xfId="73" applyFont="1" applyFill="1" applyBorder="1" applyAlignment="1">
      <alignment vertical="center"/>
    </xf>
    <xf numFmtId="0" fontId="42" fillId="0" borderId="46" xfId="73" applyFont="1" applyBorder="1" applyAlignment="1">
      <alignment horizontal="center" vertical="center"/>
    </xf>
    <xf numFmtId="0" fontId="42" fillId="0" borderId="17" xfId="74" applyFont="1" applyBorder="1" applyAlignment="1">
      <alignment horizontal="center" vertical="center"/>
    </xf>
    <xf numFmtId="0" fontId="42" fillId="0" borderId="17" xfId="74" applyFont="1" applyBorder="1" applyAlignment="1">
      <alignment horizontal="left" vertical="center" wrapText="1"/>
    </xf>
    <xf numFmtId="4" fontId="42" fillId="0" borderId="17" xfId="39" applyNumberFormat="1" applyFont="1" applyBorder="1" applyAlignment="1">
      <alignment vertical="center" wrapText="1"/>
    </xf>
    <xf numFmtId="166" fontId="42" fillId="0" borderId="17" xfId="62" applyNumberFormat="1" applyFont="1" applyBorder="1" applyAlignment="1">
      <alignment horizontal="right" vertical="center" wrapText="1"/>
    </xf>
    <xf numFmtId="0" fontId="42" fillId="0" borderId="12" xfId="73" applyFont="1" applyBorder="1" applyAlignment="1">
      <alignment horizontal="left" vertical="center"/>
    </xf>
    <xf numFmtId="166" fontId="42" fillId="0" borderId="19" xfId="62" applyNumberFormat="1" applyFont="1" applyBorder="1" applyAlignment="1">
      <alignment horizontal="right" vertical="center" wrapText="1"/>
    </xf>
    <xf numFmtId="175" fontId="43" fillId="0" borderId="35" xfId="39" applyNumberFormat="1" applyFont="1" applyBorder="1" applyAlignment="1">
      <alignment horizontal="right" vertical="center"/>
    </xf>
    <xf numFmtId="166" fontId="42" fillId="0" borderId="25" xfId="62" applyNumberFormat="1" applyFont="1" applyBorder="1" applyAlignment="1">
      <alignment horizontal="right" vertical="center" wrapText="1"/>
    </xf>
    <xf numFmtId="0" fontId="42" fillId="0" borderId="17" xfId="135" applyFont="1" applyBorder="1" applyAlignment="1">
      <alignment horizontal="center" vertical="center"/>
    </xf>
    <xf numFmtId="0" fontId="42" fillId="0" borderId="13" xfId="89" applyFont="1" applyBorder="1"/>
    <xf numFmtId="0" fontId="42" fillId="0" borderId="13" xfId="89" applyFont="1" applyBorder="1" applyAlignment="1">
      <alignment horizontal="center"/>
    </xf>
    <xf numFmtId="0" fontId="42" fillId="0" borderId="17" xfId="73" applyFont="1" applyBorder="1" applyAlignment="1">
      <alignment horizontal="center" vertical="center"/>
    </xf>
    <xf numFmtId="0" fontId="42" fillId="0" borderId="17" xfId="73" applyFont="1" applyBorder="1" applyAlignment="1">
      <alignment horizontal="left" vertical="center" wrapText="1"/>
    </xf>
    <xf numFmtId="0" fontId="42" fillId="0" borderId="17" xfId="126" applyFont="1" applyBorder="1" applyAlignment="1">
      <alignment horizontal="center" vertical="center"/>
    </xf>
    <xf numFmtId="0" fontId="42" fillId="0" borderId="17" xfId="135" applyFont="1" applyBorder="1" applyAlignment="1">
      <alignment horizontal="left" vertical="center" wrapText="1"/>
    </xf>
    <xf numFmtId="0" fontId="42" fillId="0" borderId="45" xfId="73" applyFont="1" applyBorder="1" applyAlignment="1">
      <alignment horizontal="left" vertical="center"/>
    </xf>
    <xf numFmtId="0" fontId="42" fillId="0" borderId="0" xfId="73" applyFont="1" applyAlignment="1">
      <alignment horizontal="center" vertical="center"/>
    </xf>
    <xf numFmtId="0" fontId="42" fillId="0" borderId="0" xfId="73" applyFont="1" applyAlignment="1">
      <alignment horizontal="left" vertical="center" wrapText="1"/>
    </xf>
    <xf numFmtId="166" fontId="42" fillId="0" borderId="40" xfId="62" applyNumberFormat="1" applyFont="1" applyBorder="1" applyAlignment="1">
      <alignment horizontal="right" vertical="center" wrapText="1"/>
    </xf>
    <xf numFmtId="175" fontId="43" fillId="0" borderId="44" xfId="39" applyNumberFormat="1" applyFont="1" applyBorder="1" applyAlignment="1">
      <alignment horizontal="right" vertical="center"/>
    </xf>
    <xf numFmtId="2" fontId="42" fillId="0" borderId="13" xfId="73" applyNumberFormat="1" applyFont="1" applyBorder="1" applyAlignment="1">
      <alignment horizontal="center" vertical="center"/>
    </xf>
    <xf numFmtId="0" fontId="42" fillId="0" borderId="13" xfId="73" applyFont="1" applyBorder="1" applyAlignment="1">
      <alignment horizontal="left" vertical="center"/>
    </xf>
    <xf numFmtId="0" fontId="42" fillId="0" borderId="13" xfId="73" applyFont="1" applyBorder="1" applyAlignment="1">
      <alignment horizontal="center" vertical="center"/>
    </xf>
    <xf numFmtId="185" fontId="43" fillId="24" borderId="39" xfId="73" applyNumberFormat="1" applyFont="1" applyFill="1" applyBorder="1" applyAlignment="1">
      <alignment vertical="center"/>
    </xf>
    <xf numFmtId="49" fontId="43" fillId="0" borderId="0" xfId="131" applyNumberFormat="1" applyFont="1" applyAlignment="1">
      <alignment horizontal="right" vertical="center"/>
    </xf>
    <xf numFmtId="184" fontId="43" fillId="0" borderId="0" xfId="131" applyNumberFormat="1" applyFont="1" applyAlignment="1">
      <alignment vertical="center"/>
    </xf>
    <xf numFmtId="0" fontId="42" fillId="0" borderId="0" xfId="128" applyFont="1"/>
    <xf numFmtId="0" fontId="42" fillId="0" borderId="0" xfId="128" applyFont="1" applyAlignment="1">
      <alignment horizontal="center"/>
    </xf>
    <xf numFmtId="0" fontId="42" fillId="0" borderId="0" xfId="126" applyFont="1" applyAlignment="1">
      <alignment horizontal="center" vertical="center"/>
    </xf>
    <xf numFmtId="0" fontId="43" fillId="0" borderId="22" xfId="128" applyFont="1" applyBorder="1" applyAlignment="1">
      <alignment horizontal="left" vertical="center"/>
    </xf>
    <xf numFmtId="9" fontId="42" fillId="0" borderId="26" xfId="129" applyNumberFormat="1" applyFont="1" applyBorder="1" applyAlignment="1">
      <alignment horizontal="center" vertical="center"/>
    </xf>
    <xf numFmtId="179" fontId="43" fillId="0" borderId="26" xfId="129" applyNumberFormat="1" applyFont="1" applyBorder="1" applyAlignment="1">
      <alignment vertical="center"/>
    </xf>
    <xf numFmtId="0" fontId="42" fillId="0" borderId="23" xfId="128" applyFont="1" applyBorder="1" applyAlignment="1">
      <alignment vertical="center"/>
    </xf>
    <xf numFmtId="2" fontId="42" fillId="0" borderId="0" xfId="128" applyNumberFormat="1" applyFont="1"/>
    <xf numFmtId="179" fontId="42" fillId="0" borderId="0" xfId="129" applyNumberFormat="1" applyFont="1"/>
    <xf numFmtId="39" fontId="43" fillId="0" borderId="0" xfId="129" applyNumberFormat="1" applyFont="1" applyAlignment="1">
      <alignment vertical="center"/>
    </xf>
    <xf numFmtId="0" fontId="43" fillId="0" borderId="29" xfId="79" applyFont="1" applyBorder="1" applyAlignment="1">
      <alignment vertical="center"/>
    </xf>
    <xf numFmtId="184" fontId="43" fillId="26" borderId="41" xfId="60" applyNumberFormat="1" applyFont="1" applyFill="1" applyBorder="1" applyAlignment="1">
      <alignment horizontal="center" vertical="center"/>
    </xf>
    <xf numFmtId="184" fontId="43" fillId="26" borderId="17" xfId="60" applyNumberFormat="1" applyFont="1" applyFill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44" fillId="0" borderId="57" xfId="0" applyFont="1" applyBorder="1" applyAlignment="1">
      <alignment horizontal="left" vertical="center"/>
    </xf>
    <xf numFmtId="0" fontId="45" fillId="0" borderId="57" xfId="0" applyFont="1" applyBorder="1" applyAlignment="1">
      <alignment horizontal="left" vertical="center"/>
    </xf>
    <xf numFmtId="0" fontId="42" fillId="0" borderId="50" xfId="0" applyFont="1" applyBorder="1" applyAlignment="1">
      <alignment vertical="center" wrapText="1"/>
    </xf>
    <xf numFmtId="0" fontId="42" fillId="0" borderId="49" xfId="0" applyFont="1" applyBorder="1" applyAlignment="1">
      <alignment vertical="center" wrapText="1"/>
    </xf>
    <xf numFmtId="0" fontId="42" fillId="0" borderId="51" xfId="0" applyFont="1" applyBorder="1" applyAlignment="1">
      <alignment vertical="center" wrapText="1"/>
    </xf>
    <xf numFmtId="0" fontId="42" fillId="0" borderId="11" xfId="0" applyFont="1" applyBorder="1" applyAlignment="1">
      <alignment vertical="center" wrapText="1"/>
    </xf>
    <xf numFmtId="0" fontId="42" fillId="0" borderId="0" xfId="0" applyFont="1" applyAlignment="1">
      <alignment vertical="center" wrapText="1"/>
    </xf>
    <xf numFmtId="0" fontId="42" fillId="0" borderId="40" xfId="0" applyFont="1" applyBorder="1" applyAlignment="1">
      <alignment vertical="center" wrapText="1"/>
    </xf>
    <xf numFmtId="0" fontId="42" fillId="0" borderId="13" xfId="0" applyFont="1" applyBorder="1" applyAlignment="1">
      <alignment vertical="center" wrapText="1"/>
    </xf>
    <xf numFmtId="0" fontId="42" fillId="0" borderId="19" xfId="0" applyFont="1" applyBorder="1" applyAlignment="1">
      <alignment vertical="center" wrapText="1"/>
    </xf>
    <xf numFmtId="0" fontId="42" fillId="0" borderId="12" xfId="0" applyFont="1" applyBorder="1" applyAlignment="1">
      <alignment vertical="center" wrapText="1"/>
    </xf>
    <xf numFmtId="0" fontId="32" fillId="0" borderId="52" xfId="89" applyFont="1" applyBorder="1"/>
    <xf numFmtId="0" fontId="32" fillId="0" borderId="52" xfId="89" applyFont="1" applyBorder="1" applyAlignment="1">
      <alignment horizontal="center"/>
    </xf>
    <xf numFmtId="0" fontId="32" fillId="0" borderId="53" xfId="90" applyFont="1" applyBorder="1"/>
    <xf numFmtId="0" fontId="32" fillId="0" borderId="54" xfId="89" applyFont="1" applyBorder="1"/>
    <xf numFmtId="0" fontId="32" fillId="0" borderId="54" xfId="89" applyFont="1" applyBorder="1" applyAlignment="1">
      <alignment horizontal="center"/>
    </xf>
    <xf numFmtId="183" fontId="32" fillId="0" borderId="54" xfId="34" applyNumberFormat="1" applyFont="1" applyBorder="1"/>
    <xf numFmtId="0" fontId="32" fillId="0" borderId="55" xfId="89" applyFont="1" applyBorder="1"/>
    <xf numFmtId="0" fontId="43" fillId="0" borderId="29" xfId="128" applyFont="1" applyBorder="1" applyAlignment="1">
      <alignment horizontal="left" vertical="center"/>
    </xf>
    <xf numFmtId="9" fontId="42" fillId="0" borderId="15" xfId="129" applyNumberFormat="1" applyFont="1" applyBorder="1" applyAlignment="1">
      <alignment horizontal="center" vertical="center"/>
    </xf>
    <xf numFmtId="179" fontId="42" fillId="0" borderId="15" xfId="129" applyNumberFormat="1" applyFont="1" applyBorder="1" applyAlignment="1">
      <alignment vertical="center"/>
    </xf>
    <xf numFmtId="0" fontId="42" fillId="0" borderId="16" xfId="128" applyFont="1" applyBorder="1" applyAlignment="1">
      <alignment vertical="center"/>
    </xf>
    <xf numFmtId="179" fontId="43" fillId="0" borderId="30" xfId="129" applyNumberFormat="1" applyFont="1" applyBorder="1" applyAlignment="1">
      <alignment vertical="center"/>
    </xf>
    <xf numFmtId="10" fontId="42" fillId="27" borderId="25" xfId="95" applyNumberFormat="1" applyFont="1" applyFill="1" applyBorder="1" applyAlignment="1">
      <alignment horizontal="center" vertical="center"/>
    </xf>
    <xf numFmtId="2" fontId="42" fillId="0" borderId="46" xfId="73" applyNumberFormat="1" applyFont="1" applyBorder="1" applyAlignment="1">
      <alignment horizontal="center" vertical="center"/>
    </xf>
    <xf numFmtId="4" fontId="43" fillId="25" borderId="24" xfId="73" applyNumberFormat="1" applyFont="1" applyFill="1" applyBorder="1" applyAlignment="1">
      <alignment horizontal="center" vertical="center" wrapText="1"/>
    </xf>
    <xf numFmtId="4" fontId="43" fillId="25" borderId="18" xfId="73" applyNumberFormat="1" applyFont="1" applyFill="1" applyBorder="1" applyAlignment="1">
      <alignment horizontal="center" vertical="center" wrapText="1"/>
    </xf>
    <xf numFmtId="4" fontId="43" fillId="25" borderId="30" xfId="73" applyNumberFormat="1" applyFont="1" applyFill="1" applyBorder="1" applyAlignment="1">
      <alignment horizontal="center" vertical="center" wrapText="1"/>
    </xf>
    <xf numFmtId="4" fontId="43" fillId="25" borderId="37" xfId="73" applyNumberFormat="1" applyFont="1" applyFill="1" applyBorder="1" applyAlignment="1">
      <alignment horizontal="center" vertical="center" wrapText="1"/>
    </xf>
    <xf numFmtId="0" fontId="43" fillId="25" borderId="27" xfId="73" applyFont="1" applyFill="1" applyBorder="1" applyAlignment="1">
      <alignment horizontal="center" vertical="center" wrapText="1"/>
    </xf>
    <xf numFmtId="0" fontId="43" fillId="25" borderId="42" xfId="73" applyFont="1" applyFill="1" applyBorder="1" applyAlignment="1">
      <alignment horizontal="center" vertical="center" wrapText="1"/>
    </xf>
    <xf numFmtId="0" fontId="43" fillId="25" borderId="24" xfId="73" applyFont="1" applyFill="1" applyBorder="1" applyAlignment="1">
      <alignment horizontal="center" vertical="center" wrapText="1"/>
    </xf>
    <xf numFmtId="0" fontId="43" fillId="25" borderId="18" xfId="73" applyFont="1" applyFill="1" applyBorder="1" applyAlignment="1">
      <alignment horizontal="center" vertical="center" wrapText="1"/>
    </xf>
    <xf numFmtId="0" fontId="43" fillId="0" borderId="24" xfId="126" applyFont="1" applyBorder="1" applyAlignment="1">
      <alignment horizontal="center" vertical="center" wrapText="1"/>
    </xf>
    <xf numFmtId="0" fontId="6" fillId="0" borderId="56" xfId="89" applyFont="1" applyBorder="1" applyAlignment="1">
      <alignment horizontal="center" wrapText="1"/>
    </xf>
    <xf numFmtId="0" fontId="41" fillId="0" borderId="56" xfId="89" applyFont="1" applyBorder="1" applyAlignment="1">
      <alignment horizontal="center" wrapText="1"/>
    </xf>
    <xf numFmtId="0" fontId="42" fillId="26" borderId="28" xfId="130" applyFont="1" applyFill="1" applyBorder="1" applyAlignment="1">
      <alignment vertical="center" wrapText="1"/>
    </xf>
    <xf numFmtId="0" fontId="42" fillId="26" borderId="17" xfId="130" applyFont="1" applyFill="1" applyBorder="1" applyAlignment="1">
      <alignment vertical="center" wrapText="1"/>
    </xf>
    <xf numFmtId="0" fontId="43" fillId="24" borderId="12" xfId="73" applyFont="1" applyFill="1" applyBorder="1" applyAlignment="1">
      <alignment horizontal="center" vertical="center" wrapText="1"/>
    </xf>
    <xf numFmtId="0" fontId="43" fillId="24" borderId="13" xfId="73" applyFont="1" applyFill="1" applyBorder="1" applyAlignment="1">
      <alignment horizontal="center" vertical="center" wrapText="1"/>
    </xf>
    <xf numFmtId="0" fontId="43" fillId="24" borderId="14" xfId="73" applyFont="1" applyFill="1" applyBorder="1" applyAlignment="1">
      <alignment horizontal="center" vertical="center" wrapText="1"/>
    </xf>
    <xf numFmtId="0" fontId="43" fillId="24" borderId="36" xfId="73" applyFont="1" applyFill="1" applyBorder="1" applyAlignment="1">
      <alignment horizontal="right" vertical="center"/>
    </xf>
    <xf numFmtId="0" fontId="43" fillId="24" borderId="38" xfId="73" applyFont="1" applyFill="1" applyBorder="1" applyAlignment="1">
      <alignment horizontal="right" vertical="center"/>
    </xf>
    <xf numFmtId="0" fontId="43" fillId="24" borderId="47" xfId="73" applyFont="1" applyFill="1" applyBorder="1" applyAlignment="1">
      <alignment horizontal="right" vertical="center"/>
    </xf>
    <xf numFmtId="0" fontId="42" fillId="25" borderId="18" xfId="130" applyFont="1" applyFill="1" applyBorder="1" applyAlignment="1">
      <alignment horizontal="center" vertical="center" wrapText="1"/>
    </xf>
    <xf numFmtId="0" fontId="42" fillId="25" borderId="37" xfId="130" applyFont="1" applyFill="1" applyBorder="1" applyAlignment="1">
      <alignment horizontal="center" vertical="center" wrapText="1"/>
    </xf>
    <xf numFmtId="0" fontId="43" fillId="26" borderId="17" xfId="130" applyFont="1" applyFill="1" applyBorder="1" applyAlignment="1">
      <alignment horizontal="center" vertical="center" wrapText="1"/>
    </xf>
    <xf numFmtId="0" fontId="43" fillId="26" borderId="17" xfId="130" applyFont="1" applyFill="1" applyBorder="1" applyAlignment="1">
      <alignment horizontal="center" vertical="center"/>
    </xf>
    <xf numFmtId="3" fontId="43" fillId="26" borderId="17" xfId="130" applyNumberFormat="1" applyFont="1" applyFill="1" applyBorder="1" applyAlignment="1">
      <alignment horizontal="center" vertical="center" wrapText="1"/>
    </xf>
    <xf numFmtId="3" fontId="43" fillId="26" borderId="17" xfId="130" applyNumberFormat="1" applyFont="1" applyFill="1" applyBorder="1" applyAlignment="1">
      <alignment horizontal="center" vertical="center"/>
    </xf>
    <xf numFmtId="3" fontId="43" fillId="26" borderId="20" xfId="130" applyNumberFormat="1" applyFont="1" applyFill="1" applyBorder="1" applyAlignment="1">
      <alignment horizontal="center" vertical="center" wrapText="1"/>
    </xf>
    <xf numFmtId="0" fontId="42" fillId="0" borderId="15" xfId="79" applyFont="1" applyBorder="1" applyAlignment="1">
      <alignment horizontal="center" vertical="center"/>
    </xf>
    <xf numFmtId="0" fontId="42" fillId="0" borderId="21" xfId="79" applyFont="1" applyBorder="1" applyAlignment="1">
      <alignment horizontal="center" vertical="center"/>
    </xf>
    <xf numFmtId="0" fontId="43" fillId="0" borderId="13" xfId="130" applyFont="1" applyBorder="1" applyAlignment="1">
      <alignment horizontal="center"/>
    </xf>
    <xf numFmtId="0" fontId="43" fillId="0" borderId="0" xfId="130" applyFont="1" applyAlignment="1">
      <alignment horizontal="center" vertical="top"/>
    </xf>
    <xf numFmtId="10" fontId="42" fillId="27" borderId="25" xfId="95" applyNumberFormat="1" applyFont="1" applyFill="1" applyBorder="1" applyAlignment="1">
      <alignment horizontal="center" vertical="center" wrapText="1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C2A2CA59/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EAC0788F/PRESUPUESTO%20ESTADIO%201.2%20primera%20etapa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BEC298C7/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D8D52EB8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BEC298C7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\a  aaInformación GRUPO 4\A MIn"/>
      <sheetName val="Datos"/>
      <sheetName val="CONT_ADI"/>
      <sheetName val="aCCIDENTES%20DE%201995%20-%2019"/>
      <sheetName val="aCCIDENTES DE 1995 - 1996.xls"/>
      <sheetName val="ACTA DE MODIFICACION  (2)"/>
      <sheetName val="INDICMICROEMP"/>
      <sheetName val="items"/>
      <sheetName val="#¡REF"/>
      <sheetName val="Informacion"/>
      <sheetName val="MATERIALES"/>
      <sheetName val="PESOS"/>
      <sheetName val="INV"/>
      <sheetName val="AASHTO"/>
      <sheetName val="Datos Básicos"/>
      <sheetName val="SALARIOS"/>
      <sheetName val="SUB APU"/>
      <sheetName val="Informe"/>
      <sheetName val="Seguim-16"/>
      <sheetName val="\\Escritorio\amv 2011\a  aaInfo"/>
      <sheetName val="\\Giovanni\administracion vial\"/>
      <sheetName val="\MONTO AGOTABLE 2010\a  aaInfor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Hoja2"/>
      <sheetName val="#REF"/>
      <sheetName val="LISTADO "/>
      <sheetName val="M.O.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CANT OBRA"/>
      <sheetName val="Tabla CONPES 3714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PLAN DE INVERSION ANTICIPO"/>
      <sheetName val="inv mensual"/>
      <sheetName val="borrador flujo inv"/>
      <sheetName val="social-ambiental"/>
      <sheetName val="AU"/>
      <sheetName val="ESTADO VÍA-CRIT.TECNICO"/>
      <sheetName val="EQUIPOS"/>
      <sheetName val="MANO DE OBRA"/>
      <sheetName val="TRANSPORTE"/>
      <sheetName val="HISTORICOS FUEL OIL EXP"/>
      <sheetName val="\Users\ANDRES FELIPE MUÑOZ\Down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CCIDENTES_DE_1995___1996_xl_2"/>
      <sheetName val="//ccefici"/>
      <sheetName val="//d.docs.live.net/a  aaInformac"/>
      <sheetName val="_aCCIDENTES_DE_1995___1996_xl_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aactividad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ATERIAL"/>
      <sheetName val=" ACTA FINAL + MODIFICATORIA "/>
      <sheetName val="ACTA No.1 "/>
      <sheetName val="AC2-AG96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2"/>
      <sheetName val="_aCCIDENTES_DE_1995___1996_x_11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REQUISITOS INF INTERVENTORÍA"/>
      <sheetName val="gp05"/>
      <sheetName val="GP06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8"/>
      <sheetName val="_aCCIDENTES_DE_1995___1996_x_26"/>
      <sheetName val="_aCCIDENTES_DE_1995___1996_x_27"/>
      <sheetName val="\Nuevos APU Córdoba\a  aaInform"/>
      <sheetName val="\E\Nuevos APU Córdoba\a  aaInfo"/>
      <sheetName val="\Users\JoseGabriel\Documents\Mi"/>
      <sheetName val="MAT"/>
      <sheetName val="HER"/>
      <sheetName val="PER"/>
      <sheetName val="TRANS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BASE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INDICE"/>
      <sheetName val="_aCCIDENTES_DE_1995___1996_x_54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_aCCIDENTES_DE_1995___1996_x_35"/>
      <sheetName val="_aCCIDENTES_DE_1995___1996_x_36"/>
      <sheetName val="_aCCIDENTES_DE_1995___1996_x_37"/>
      <sheetName val="_aCCIDENTES_DE_1995___1996_x_38"/>
      <sheetName val="_aCCIDENTES_DE_1995___1996_x_39"/>
      <sheetName val="_aCCIDENTES_DE_1995___1996_x_40"/>
      <sheetName val="_aCCIDENTES_DE_1995___1996_x_41"/>
      <sheetName val="_aCCIDENTES_DE_1995___1996_x_42"/>
      <sheetName val="_aCCIDENTES_DE_1995___1996_x_43"/>
      <sheetName val="_aCCIDENTES_DE_1995___1996_x_44"/>
      <sheetName val="_aCCIDENTES_DE_1995___1996_x_45"/>
      <sheetName val="_aCCIDENTES_DE_1995___1996_x_46"/>
      <sheetName val="_aCCIDENTES_DE_1995___1996_x_47"/>
      <sheetName val="_aCCIDENTES_DE_1995___1996_x_48"/>
      <sheetName val="_aCCIDENTES_DE_1995___1996_x_49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5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 refreshError="1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precios-básicos2002"/>
      <sheetName val="APUs"/>
      <sheetName val="aactividad"/>
      <sheetName val="gp05"/>
      <sheetName val="GP06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REQUISITOS INF INTERVENTORÍ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BASES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LISTADO "/>
      <sheetName val="M.O."/>
      <sheetName val="_aCCIDENTES_DE_1995___1996_xl_2"/>
      <sheetName val="//ccefici"/>
      <sheetName val="ACTA No.1 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/>
      <sheetData sheetId="590" refreshError="1"/>
      <sheetData sheetId="591"/>
      <sheetData sheetId="592" refreshError="1"/>
      <sheetData sheetId="593" refreshError="1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[a  aaInformación][a  aaInforma"/>
      <sheetName val="lisprecios"/>
      <sheetName val="PERSONAL"/>
      <sheetName val="PRESTACIONES SOCIALES"/>
      <sheetName val="BASES"/>
      <sheetName val="CDItem"/>
      <sheetName val="\MANTENIMIENTO RUTA 1001_MARZO "/>
      <sheetName val="\I\MANTENIMIENTO RUTA 1001_MARZ"/>
      <sheetName val="\F\MANTENIMIENTO RUTA 1001_MARZ"/>
      <sheetName val="a__aaInformación"/>
      <sheetName val="a__aaInformación1"/>
      <sheetName val="a__aaInformación2"/>
      <sheetName val="Materiales"/>
      <sheetName val="Cuadrillas"/>
      <sheetName val="Concretos y morteros"/>
      <sheetName val="Equipo"/>
      <sheetName val="Datos iniciales "/>
      <sheetName val="Transporte"/>
      <sheetName val="Presupuesto"/>
      <sheetName val="ANEXO IX"/>
      <sheetName val="APUs"/>
      <sheetName val="INSUMOS"/>
      <sheetName val="PptoGral"/>
      <sheetName val="otros"/>
      <sheetName val="\\SERVIDOR\Public2\MANTENIMIENT"/>
      <sheetName val="#REF"/>
      <sheetName val="Datos"/>
      <sheetName val="Jornal"/>
      <sheetName val="Formulario N° 4"/>
      <sheetName val="CONT_ADI"/>
      <sheetName val="PRESUP"/>
      <sheetName val="\Users\USUARIO\Downloads\MANTEN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  <sheetName val="INDICMICROEMP"/>
      <sheetName val="INDICE"/>
      <sheetName val="a__aaInformación3"/>
      <sheetName val="aCCIDENTES_DE_1995_-_1996"/>
      <sheetName val="\MANTENIMIENTO_RUTA_1001_MARZO_"/>
      <sheetName val="ANEXO_IX"/>
      <sheetName val="\I\MANTENIMIENTO_RUTA_1001_MARZ"/>
      <sheetName val="\F\MANTENIMIENTO_RUTA_1001_MARZ"/>
      <sheetName val="a__aaInformación4"/>
      <sheetName val="a__aaInformación5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cceficien_2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aCCIDENTES_DE_1995_-_19962"/>
      <sheetName val="aCCIDENTES_DE_1995_-_19961"/>
      <sheetName val="a__aaInformación6"/>
      <sheetName val="aCCIDENTES_DE_1995_-_19963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//cceficiente"/>
      <sheetName val="[a  aaInformación]__cceficie_12"/>
      <sheetName val="[a  aaInformación]__cceficie_11"/>
      <sheetName val="INFORME SEMANAL"/>
      <sheetName val="AVANCE SEMANAL"/>
      <sheetName val="CLIMA mes"/>
      <sheetName val="REG FOTO"/>
      <sheetName val="SISOMA"/>
      <sheetName val="[a  aaInformación]__cceficie_13"/>
      <sheetName val="[a  aaInformación]__cceficie_14"/>
      <sheetName val="[a  aaInformación]__cceficie_15"/>
      <sheetName val="PANEL"/>
      <sheetName val="PRECIOS"/>
      <sheetName val="\MANTENIMIENTO%20RUTA%201001_MA"/>
      <sheetName val="[a  aaInformación]__cceficie_16"/>
      <sheetName val="[a  aaInformación]__cceficie_18"/>
      <sheetName val="[a  aaInformación]__cceficie_17"/>
      <sheetName val="[a  aaInformación]__cceficie_19"/>
      <sheetName val="[a  aaInformación]__cceficie_20"/>
      <sheetName val="[a  aaInformación]__cceficie_21"/>
      <sheetName val="[a  aaInformación]__cceficie_22"/>
      <sheetName val="[a  aaInformación]__cceficie_23"/>
      <sheetName val="Res-Accide-10"/>
      <sheetName val="[a  aaInformación]__cceficie_52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[a  aaInformación]__cceficie_30"/>
      <sheetName val="[a  aaInformación]__cceficie_31"/>
      <sheetName val="[a  aaInformación]__cceficie_32"/>
      <sheetName val="[a  aaInformación]__cceficie_33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[a  aaInformación]__cceficie_40"/>
      <sheetName val="[a  aaInformación]__cceficie_41"/>
      <sheetName val="[a  aaInformación]__cceficie_42"/>
      <sheetName val="[a  aaInformación]__cceficie_43"/>
      <sheetName val="[a  aaInformación]__cceficie_44"/>
      <sheetName val="[a  aaInformación]__cceficie_45"/>
      <sheetName val="[a  aaInformación]__cceficie_46"/>
      <sheetName val="[a  aaInformación]__cceficie_47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 RED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Materiales"/>
      <sheetName val="Cuadrillas"/>
      <sheetName val="Concretos y morteros"/>
      <sheetName val="Equipo"/>
      <sheetName val="Datos iniciales "/>
      <sheetName val="Transporte"/>
      <sheetName val="CDI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A_ P_ U_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INDICE"/>
      <sheetName val="FLUJOS"/>
      <sheetName val="ESTADO VÍA-CRIT.TECNICO"/>
      <sheetName val="Puntajes"/>
      <sheetName val="TOTCAPIT"/>
      <sheetName val="JORNABAS"/>
      <sheetName val="MATERIALES"/>
      <sheetName val="TOTCUADEQ"/>
      <sheetName val="TOTCUADMO"/>
      <sheetName val="BASE"/>
      <sheetName val="Capitulos"/>
      <sheetName val="Maqui Equip"/>
      <sheetName val="calidad"/>
      <sheetName val="Anexo No. 5"/>
      <sheetName val="Datos"/>
      <sheetName val="5094-2003"/>
      <sheetName val="FINANCIERA"/>
      <sheetName val="PREAC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Análisis_de_precios"/>
      <sheetName val="Remo__derr_"/>
      <sheetName val="Limp__mec__Alcant_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PUNITARIOS%20PARA%20241201%202S"/>
      <sheetName val="TARIFAS"/>
      <sheetName val="TRANSPORTE"/>
      <sheetName val="PRECIOS"/>
      <sheetName val="PREACTA 6"/>
      <sheetName val="TABLA 2008"/>
      <sheetName val="PRESUPUESTO"/>
      <sheetName val="ESTADO VÍA-CRIT.TECNICO"/>
      <sheetName val="Insum"/>
      <sheetName val="Excavación Mat. Común Estacione"/>
      <sheetName val="Demolición Pavimento"/>
      <sheetName val="SUB APU"/>
      <sheetName val="Equipo"/>
      <sheetName val="RELACION MES"/>
      <sheetName val="Listas"/>
      <sheetName val="GCB2000"/>
      <sheetName val="FORMULA"/>
      <sheetName val="A. P. U."/>
      <sheetName val="A.P.U"/>
      <sheetName val="REC-COD,"/>
      <sheetName val="c2.5y2.6"/>
      <sheetName val="Proveedores y acreedore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5. ELECTRICO"/>
      <sheetName val=" Liquidacion de Obra por Tramos"/>
      <sheetName val="062"/>
      <sheetName val="PERSONAL"/>
      <sheetName val="Tarifa MT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PLAN DE INVERSION ANTICIPO"/>
      <sheetName val="inv mensual"/>
      <sheetName val="borrador flujo inv"/>
      <sheetName val="social-ambiental"/>
      <sheetName val="AU"/>
      <sheetName val="2,2,6,1 Pilotes 0,30"/>
      <sheetName val="LISTA DE PRECIOS"/>
      <sheetName val="Listado"/>
      <sheetName val="Lp"/>
      <sheetName val="Summary"/>
      <sheetName val="CODCONST"/>
      <sheetName val="Bajadas"/>
      <sheetName val="OCTUBRE"/>
      <sheetName val="PREACTA Y CONTRATIST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TRAPMO"/>
      <sheetName val="UNITARIOS"/>
      <sheetName val="THE"/>
      <sheetName val="ATHE"/>
      <sheetName val="APU NO PREVISTO"/>
      <sheetName val="PPTA (3)"/>
      <sheetName val="PPTA (2)"/>
      <sheetName val="PPTA"/>
      <sheetName val="7.1.8.1.1"/>
      <sheetName val="FINANC"/>
      <sheetName val="TODAS"/>
      <sheetName val="NARIÑO"/>
      <sheetName val="SALARIOS"/>
      <sheetName val="Excavación_Mat__Común_Estacione"/>
      <sheetName val="Demolición_Pavimento"/>
      <sheetName val="SUB_APU"/>
      <sheetName val="A__P__U_"/>
      <sheetName val="RELACION_MES"/>
      <sheetName val="ESTADO_VÍA-CRIT_TECNICO"/>
      <sheetName val="Hoja2"/>
      <sheetName val="Cuadr."/>
      <sheetName val="PUNITARIOS PARA 241201 2S.xls"/>
      <sheetName val="OBRAS SES"/>
      <sheetName val="BASE"/>
      <sheetName val="BALANCE"/>
      <sheetName val="ITEMS NO REVISTOS"/>
      <sheetName val="APU ELECTRICOS"/>
      <sheetName val="CONT_ADI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A_P_U1"/>
      <sheetName val="A_P_U"/>
      <sheetName val="materiales"/>
      <sheetName val="otro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>
        <row r="48">
          <cell r="E48">
            <v>0</v>
          </cell>
        </row>
      </sheetData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>
        <row r="48">
          <cell r="E48">
            <v>0</v>
          </cell>
        </row>
      </sheetData>
      <sheetData sheetId="193"/>
      <sheetData sheetId="194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L81"/>
  <sheetViews>
    <sheetView showGridLines="0" tabSelected="1" view="pageBreakPreview" topLeftCell="F1" zoomScale="75" zoomScaleNormal="100" zoomScaleSheetLayoutView="100" zoomScalePageLayoutView="55" workbookViewId="0">
      <selection activeCell="K16" sqref="K16"/>
    </sheetView>
  </sheetViews>
  <sheetFormatPr baseColWidth="10" defaultColWidth="11.5" defaultRowHeight="14"/>
  <cols>
    <col min="1" max="2" width="3.5" style="1" customWidth="1"/>
    <col min="3" max="3" width="6.5" style="1" customWidth="1"/>
    <col min="4" max="4" width="15.5" style="1" customWidth="1"/>
    <col min="5" max="5" width="16.1640625" style="2" customWidth="1"/>
    <col min="6" max="6" width="22.6640625" style="1" customWidth="1"/>
    <col min="7" max="7" width="73.5" style="1" customWidth="1"/>
    <col min="8" max="8" width="8.5" style="1" customWidth="1"/>
    <col min="9" max="9" width="18.5" style="1" customWidth="1"/>
    <col min="10" max="10" width="23.5" style="1" customWidth="1"/>
    <col min="11" max="11" width="30" style="1" customWidth="1"/>
    <col min="12" max="12" width="3.5" style="1" customWidth="1"/>
    <col min="13" max="16384" width="11.5" style="1"/>
  </cols>
  <sheetData>
    <row r="1" spans="1:12" ht="17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</row>
    <row r="2" spans="1:12" ht="17" thickTop="1">
      <c r="A2" s="5"/>
      <c r="B2" s="7"/>
      <c r="C2" s="74"/>
      <c r="D2" s="74"/>
      <c r="E2" s="75"/>
      <c r="F2" s="74"/>
      <c r="G2" s="74"/>
      <c r="H2" s="74"/>
      <c r="I2" s="74"/>
      <c r="J2" s="74"/>
      <c r="K2" s="74"/>
      <c r="L2" s="8"/>
    </row>
    <row r="3" spans="1:12" ht="27" customHeight="1">
      <c r="A3" s="5"/>
      <c r="B3" s="9"/>
      <c r="C3" s="97" t="s">
        <v>33</v>
      </c>
      <c r="D3" s="98"/>
      <c r="E3" s="98"/>
      <c r="F3" s="98"/>
      <c r="G3" s="5"/>
      <c r="H3" s="5"/>
      <c r="I3" s="5"/>
      <c r="J3" s="5"/>
      <c r="K3" s="5"/>
      <c r="L3" s="10"/>
    </row>
    <row r="4" spans="1:12" ht="16">
      <c r="A4" s="5"/>
      <c r="B4" s="9"/>
      <c r="C4" s="63" t="s">
        <v>0</v>
      </c>
      <c r="D4" s="62"/>
      <c r="E4" s="63" t="s">
        <v>1</v>
      </c>
      <c r="F4" s="64"/>
      <c r="G4" s="5"/>
      <c r="H4" s="5"/>
      <c r="I4" s="5"/>
      <c r="J4" s="5"/>
      <c r="K4" s="5"/>
      <c r="L4" s="10"/>
    </row>
    <row r="5" spans="1:12" ht="16">
      <c r="A5" s="5"/>
      <c r="B5" s="9"/>
      <c r="C5" s="117"/>
      <c r="D5" s="117"/>
      <c r="E5" s="117"/>
      <c r="F5" s="117"/>
      <c r="G5" s="117"/>
      <c r="H5" s="117"/>
      <c r="I5" s="117"/>
      <c r="J5" s="117"/>
      <c r="K5" s="117"/>
      <c r="L5" s="10"/>
    </row>
    <row r="6" spans="1:12" ht="17" thickBot="1">
      <c r="A6" s="5"/>
      <c r="B6" s="9"/>
      <c r="C6" s="116" t="s">
        <v>2</v>
      </c>
      <c r="D6" s="116"/>
      <c r="E6" s="116"/>
      <c r="F6" s="116"/>
      <c r="G6" s="116"/>
      <c r="H6" s="116"/>
      <c r="I6" s="116"/>
      <c r="J6" s="116"/>
      <c r="K6" s="116"/>
      <c r="L6" s="10"/>
    </row>
    <row r="7" spans="1:12" ht="60.75" customHeight="1" thickBot="1">
      <c r="A7" s="5"/>
      <c r="B7" s="9"/>
      <c r="C7" s="101" t="s">
        <v>37</v>
      </c>
      <c r="D7" s="102"/>
      <c r="E7" s="102"/>
      <c r="F7" s="102"/>
      <c r="G7" s="102"/>
      <c r="H7" s="102"/>
      <c r="I7" s="102"/>
      <c r="J7" s="102"/>
      <c r="K7" s="103"/>
      <c r="L7" s="10"/>
    </row>
    <row r="8" spans="1:12" ht="30" customHeight="1">
      <c r="A8" s="5"/>
      <c r="B8" s="9"/>
      <c r="C8" s="92" t="s">
        <v>3</v>
      </c>
      <c r="D8" s="94" t="s">
        <v>4</v>
      </c>
      <c r="E8" s="96" t="s">
        <v>5</v>
      </c>
      <c r="F8" s="96"/>
      <c r="G8" s="92" t="s">
        <v>6</v>
      </c>
      <c r="H8" s="94" t="s">
        <v>7</v>
      </c>
      <c r="I8" s="94" t="s">
        <v>8</v>
      </c>
      <c r="J8" s="88" t="s">
        <v>9</v>
      </c>
      <c r="K8" s="90" t="s">
        <v>10</v>
      </c>
      <c r="L8" s="10"/>
    </row>
    <row r="9" spans="1:12" ht="30" customHeight="1" thickBot="1">
      <c r="A9" s="5"/>
      <c r="B9" s="9"/>
      <c r="C9" s="93"/>
      <c r="D9" s="95"/>
      <c r="E9" s="18" t="s">
        <v>11</v>
      </c>
      <c r="F9" s="18" t="s">
        <v>12</v>
      </c>
      <c r="G9" s="93"/>
      <c r="H9" s="95"/>
      <c r="I9" s="95"/>
      <c r="J9" s="89"/>
      <c r="K9" s="91"/>
      <c r="L9" s="10"/>
    </row>
    <row r="10" spans="1:12" ht="30" customHeight="1" thickBot="1">
      <c r="A10" s="5"/>
      <c r="B10" s="9"/>
      <c r="C10" s="19" t="s">
        <v>38</v>
      </c>
      <c r="D10" s="20"/>
      <c r="E10" s="20"/>
      <c r="F10" s="20"/>
      <c r="G10" s="20"/>
      <c r="H10" s="20"/>
      <c r="I10" s="20"/>
      <c r="J10" s="20"/>
      <c r="K10" s="21"/>
      <c r="L10" s="10"/>
    </row>
    <row r="11" spans="1:12" ht="30" customHeight="1">
      <c r="A11" s="5"/>
      <c r="B11" s="9"/>
      <c r="C11" s="22">
        <v>1.1000000000000001</v>
      </c>
      <c r="D11" s="23"/>
      <c r="E11" s="23"/>
      <c r="F11" s="23"/>
      <c r="G11" s="24" t="s">
        <v>39</v>
      </c>
      <c r="H11" s="23" t="s">
        <v>32</v>
      </c>
      <c r="I11" s="25">
        <v>432.98509999999999</v>
      </c>
      <c r="J11" s="26">
        <v>48670.383305540352</v>
      </c>
      <c r="K11" s="30">
        <f>I11*J11</f>
        <v>21073550.782587718</v>
      </c>
      <c r="L11" s="10"/>
    </row>
    <row r="12" spans="1:12" s="5" customFormat="1" ht="30" customHeight="1">
      <c r="B12" s="9"/>
      <c r="C12" s="22">
        <v>1.2</v>
      </c>
      <c r="D12" s="31"/>
      <c r="E12" s="31"/>
      <c r="F12" s="31"/>
      <c r="G12" s="37" t="s">
        <v>40</v>
      </c>
      <c r="H12" s="31" t="s">
        <v>32</v>
      </c>
      <c r="I12" s="25">
        <v>432.98509999999999</v>
      </c>
      <c r="J12" s="26">
        <v>85787.76194403664</v>
      </c>
      <c r="K12" s="30">
        <f t="shared" ref="K12:K17" si="0">I12*J12</f>
        <v>37144822.684114896</v>
      </c>
      <c r="L12" s="10"/>
    </row>
    <row r="13" spans="1:12" ht="30" customHeight="1">
      <c r="B13" s="16"/>
      <c r="C13" s="22">
        <v>1.3</v>
      </c>
      <c r="D13" s="23"/>
      <c r="E13" s="23"/>
      <c r="F13" s="23"/>
      <c r="G13" s="24" t="s">
        <v>41</v>
      </c>
      <c r="H13" s="23" t="s">
        <v>32</v>
      </c>
      <c r="I13" s="25">
        <v>31</v>
      </c>
      <c r="J13" s="26">
        <v>50914.457128337264</v>
      </c>
      <c r="K13" s="30">
        <f t="shared" si="0"/>
        <v>1578348.1709784551</v>
      </c>
      <c r="L13" s="17"/>
    </row>
    <row r="14" spans="1:12" s="5" customFormat="1" ht="30" customHeight="1">
      <c r="B14" s="9"/>
      <c r="C14" s="22">
        <v>1.4</v>
      </c>
      <c r="D14" s="31"/>
      <c r="E14" s="31"/>
      <c r="F14" s="31"/>
      <c r="G14" s="37" t="s">
        <v>42</v>
      </c>
      <c r="H14" s="31" t="s">
        <v>30</v>
      </c>
      <c r="I14" s="25">
        <v>80</v>
      </c>
      <c r="J14" s="26">
        <v>51990.779460729769</v>
      </c>
      <c r="K14" s="30">
        <f t="shared" si="0"/>
        <v>4159262.3568583815</v>
      </c>
      <c r="L14" s="10"/>
    </row>
    <row r="15" spans="1:12" ht="30" customHeight="1">
      <c r="B15" s="16"/>
      <c r="C15" s="22">
        <v>1.5</v>
      </c>
      <c r="D15" s="23"/>
      <c r="E15" s="23"/>
      <c r="F15" s="23"/>
      <c r="G15" s="24" t="s">
        <v>43</v>
      </c>
      <c r="H15" s="23" t="s">
        <v>32</v>
      </c>
      <c r="I15" s="25">
        <v>60</v>
      </c>
      <c r="J15" s="26">
        <v>179353.02262178573</v>
      </c>
      <c r="K15" s="30">
        <f t="shared" si="0"/>
        <v>10761181.357307144</v>
      </c>
      <c r="L15" s="17"/>
    </row>
    <row r="16" spans="1:12" ht="56" customHeight="1">
      <c r="A16" s="5"/>
      <c r="B16" s="9"/>
      <c r="C16" s="22">
        <v>1.6</v>
      </c>
      <c r="D16" s="23"/>
      <c r="E16" s="23"/>
      <c r="F16" s="23"/>
      <c r="G16" s="24" t="s">
        <v>44</v>
      </c>
      <c r="H16" s="23" t="s">
        <v>31</v>
      </c>
      <c r="I16" s="25">
        <v>2</v>
      </c>
      <c r="J16" s="26">
        <v>224595.53875931608</v>
      </c>
      <c r="K16" s="30">
        <f t="shared" si="0"/>
        <v>449191.07751863217</v>
      </c>
      <c r="L16" s="10"/>
    </row>
    <row r="17" spans="1:12" s="5" customFormat="1" ht="29" customHeight="1">
      <c r="B17" s="9"/>
      <c r="C17" s="22">
        <v>1.7</v>
      </c>
      <c r="D17" s="31"/>
      <c r="E17" s="31"/>
      <c r="F17" s="31"/>
      <c r="G17" s="37" t="s">
        <v>45</v>
      </c>
      <c r="H17" s="31" t="s">
        <v>32</v>
      </c>
      <c r="I17" s="25">
        <v>8</v>
      </c>
      <c r="J17" s="26">
        <v>39280.583391816712</v>
      </c>
      <c r="K17" s="30">
        <f t="shared" si="0"/>
        <v>314244.66713453369</v>
      </c>
      <c r="L17" s="10"/>
    </row>
    <row r="18" spans="1:12" ht="30" customHeight="1">
      <c r="B18" s="16"/>
      <c r="C18" s="22">
        <v>1.8</v>
      </c>
      <c r="D18" s="23"/>
      <c r="E18" s="23"/>
      <c r="F18" s="23"/>
      <c r="G18" s="24" t="s">
        <v>46</v>
      </c>
      <c r="H18" s="23" t="s">
        <v>47</v>
      </c>
      <c r="I18" s="25">
        <v>58.8</v>
      </c>
      <c r="J18" s="26">
        <v>21521.926340681606</v>
      </c>
      <c r="K18" s="30">
        <f t="shared" ref="K18:K19" si="1">I18*J18</f>
        <v>1265489.2688320784</v>
      </c>
      <c r="L18" s="17"/>
    </row>
    <row r="19" spans="1:12" ht="30" customHeight="1">
      <c r="B19" s="16"/>
      <c r="C19" s="22">
        <v>1.9</v>
      </c>
      <c r="D19" s="23"/>
      <c r="E19" s="23"/>
      <c r="F19" s="23"/>
      <c r="G19" s="24" t="s">
        <v>48</v>
      </c>
      <c r="H19" s="23" t="s">
        <v>49</v>
      </c>
      <c r="I19" s="25">
        <v>26</v>
      </c>
      <c r="J19" s="26">
        <v>110054.49507507161</v>
      </c>
      <c r="K19" s="30">
        <f t="shared" si="1"/>
        <v>2861416.8719518618</v>
      </c>
      <c r="L19" s="17"/>
    </row>
    <row r="20" spans="1:12" ht="30" customHeight="1" thickBot="1">
      <c r="A20" s="5"/>
      <c r="B20" s="9"/>
      <c r="C20" s="27" t="s">
        <v>13</v>
      </c>
      <c r="D20" s="32"/>
      <c r="E20" s="33"/>
      <c r="F20" s="32"/>
      <c r="G20" s="32"/>
      <c r="H20" s="32"/>
      <c r="I20" s="25"/>
      <c r="J20" s="32"/>
      <c r="K20" s="29">
        <f>SUM(K11:K19)</f>
        <v>79607507.237283692</v>
      </c>
      <c r="L20" s="10"/>
    </row>
    <row r="21" spans="1:12" ht="30" customHeight="1" thickBot="1">
      <c r="A21" s="5"/>
      <c r="B21" s="9"/>
      <c r="C21" s="19" t="s">
        <v>50</v>
      </c>
      <c r="D21" s="20"/>
      <c r="E21" s="20"/>
      <c r="F21" s="20"/>
      <c r="G21" s="20"/>
      <c r="H21" s="20"/>
      <c r="I21" s="20"/>
      <c r="J21" s="20"/>
      <c r="K21" s="21"/>
      <c r="L21" s="10"/>
    </row>
    <row r="22" spans="1:12" ht="30" customHeight="1">
      <c r="A22" s="5"/>
      <c r="B22" s="9"/>
      <c r="C22" s="22">
        <v>2.1</v>
      </c>
      <c r="D22" s="34"/>
      <c r="E22" s="34"/>
      <c r="F22" s="34"/>
      <c r="G22" s="35" t="s">
        <v>51</v>
      </c>
      <c r="H22" s="34" t="s">
        <v>32</v>
      </c>
      <c r="I22" s="25">
        <v>40</v>
      </c>
      <c r="J22" s="26">
        <v>59699.181272464288</v>
      </c>
      <c r="K22" s="30">
        <f t="shared" ref="K22:K31" si="2">I22*J22</f>
        <v>2387967.2508985717</v>
      </c>
      <c r="L22" s="10"/>
    </row>
    <row r="23" spans="1:12" ht="30" customHeight="1">
      <c r="A23" s="5"/>
      <c r="B23" s="9"/>
      <c r="C23" s="22">
        <v>2.2000000000000002</v>
      </c>
      <c r="D23" s="36"/>
      <c r="E23" s="36"/>
      <c r="F23" s="36"/>
      <c r="G23" s="35" t="s">
        <v>52</v>
      </c>
      <c r="H23" s="34" t="s">
        <v>32</v>
      </c>
      <c r="I23" s="25">
        <v>18.8</v>
      </c>
      <c r="J23" s="26">
        <v>223772.08647656252</v>
      </c>
      <c r="K23" s="30">
        <f t="shared" si="2"/>
        <v>4206915.2257593758</v>
      </c>
      <c r="L23" s="10"/>
    </row>
    <row r="24" spans="1:12" ht="30" customHeight="1">
      <c r="A24" s="5"/>
      <c r="B24" s="9"/>
      <c r="C24" s="22">
        <v>2.2999999999999998</v>
      </c>
      <c r="D24" s="36"/>
      <c r="E24" s="36"/>
      <c r="F24" s="36"/>
      <c r="G24" s="35" t="s">
        <v>53</v>
      </c>
      <c r="H24" s="34" t="s">
        <v>31</v>
      </c>
      <c r="I24" s="25">
        <v>4</v>
      </c>
      <c r="J24" s="26">
        <v>3118576.0047300002</v>
      </c>
      <c r="K24" s="30">
        <f t="shared" si="2"/>
        <v>12474304.018920001</v>
      </c>
      <c r="L24" s="10"/>
    </row>
    <row r="25" spans="1:12" ht="30" customHeight="1">
      <c r="A25" s="5"/>
      <c r="B25" s="9"/>
      <c r="C25" s="22">
        <v>2.4</v>
      </c>
      <c r="D25" s="36"/>
      <c r="E25" s="36"/>
      <c r="F25" s="36"/>
      <c r="G25" s="35" t="s">
        <v>54</v>
      </c>
      <c r="H25" s="34" t="s">
        <v>31</v>
      </c>
      <c r="I25" s="25">
        <v>9</v>
      </c>
      <c r="J25" s="26">
        <v>3131828.1447300003</v>
      </c>
      <c r="K25" s="30">
        <f t="shared" si="2"/>
        <v>28186453.302570004</v>
      </c>
      <c r="L25" s="10"/>
    </row>
    <row r="26" spans="1:12" ht="30" customHeight="1">
      <c r="A26" s="5"/>
      <c r="B26" s="9"/>
      <c r="C26" s="22">
        <v>2.5</v>
      </c>
      <c r="D26" s="36"/>
      <c r="E26" s="36"/>
      <c r="F26" s="36"/>
      <c r="G26" s="35" t="s">
        <v>55</v>
      </c>
      <c r="H26" s="34" t="s">
        <v>31</v>
      </c>
      <c r="I26" s="25">
        <v>3</v>
      </c>
      <c r="J26" s="26">
        <v>4364238.7570950007</v>
      </c>
      <c r="K26" s="30">
        <f t="shared" si="2"/>
        <v>13092716.271285001</v>
      </c>
      <c r="L26" s="10"/>
    </row>
    <row r="27" spans="1:12" ht="30" customHeight="1">
      <c r="A27" s="5"/>
      <c r="B27" s="9"/>
      <c r="C27" s="22">
        <v>2.6</v>
      </c>
      <c r="D27" s="36"/>
      <c r="E27" s="36"/>
      <c r="F27" s="36"/>
      <c r="G27" s="35" t="s">
        <v>56</v>
      </c>
      <c r="H27" s="34" t="s">
        <v>31</v>
      </c>
      <c r="I27" s="25">
        <v>1</v>
      </c>
      <c r="J27" s="26">
        <v>2713260.3757791263</v>
      </c>
      <c r="K27" s="30">
        <f t="shared" ref="K27:K30" si="3">I27*J27</f>
        <v>2713260.3757791263</v>
      </c>
      <c r="L27" s="10"/>
    </row>
    <row r="28" spans="1:12" ht="30" customHeight="1">
      <c r="A28" s="5"/>
      <c r="B28" s="9"/>
      <c r="C28" s="22">
        <v>2.7</v>
      </c>
      <c r="D28" s="36"/>
      <c r="E28" s="36"/>
      <c r="F28" s="36"/>
      <c r="G28" s="35" t="s">
        <v>57</v>
      </c>
      <c r="H28" s="34" t="s">
        <v>31</v>
      </c>
      <c r="I28" s="25">
        <v>2</v>
      </c>
      <c r="J28" s="26">
        <v>543825.43880302936</v>
      </c>
      <c r="K28" s="30">
        <f t="shared" si="3"/>
        <v>1087650.8776060587</v>
      </c>
      <c r="L28" s="10"/>
    </row>
    <row r="29" spans="1:12" ht="30" customHeight="1">
      <c r="A29" s="5"/>
      <c r="B29" s="9"/>
      <c r="C29" s="22">
        <v>2.8</v>
      </c>
      <c r="D29" s="36"/>
      <c r="E29" s="36"/>
      <c r="F29" s="36"/>
      <c r="G29" s="35" t="s">
        <v>58</v>
      </c>
      <c r="H29" s="34" t="s">
        <v>32</v>
      </c>
      <c r="I29" s="25">
        <v>32.5</v>
      </c>
      <c r="J29" s="26">
        <v>655371.62861383928</v>
      </c>
      <c r="K29" s="30">
        <f t="shared" si="3"/>
        <v>21299577.929949775</v>
      </c>
      <c r="L29" s="10"/>
    </row>
    <row r="30" spans="1:12" ht="30" customHeight="1">
      <c r="A30" s="5"/>
      <c r="B30" s="9"/>
      <c r="C30" s="22">
        <v>2.9</v>
      </c>
      <c r="D30" s="36"/>
      <c r="E30" s="36"/>
      <c r="F30" s="36"/>
      <c r="G30" s="35" t="s">
        <v>59</v>
      </c>
      <c r="H30" s="34" t="s">
        <v>32</v>
      </c>
      <c r="I30" s="25">
        <v>28</v>
      </c>
      <c r="J30" s="26">
        <v>96669.084833437504</v>
      </c>
      <c r="K30" s="30">
        <f t="shared" si="3"/>
        <v>2706734.3753362503</v>
      </c>
      <c r="L30" s="10"/>
    </row>
    <row r="31" spans="1:12" ht="30" customHeight="1">
      <c r="A31" s="5"/>
      <c r="B31" s="9"/>
      <c r="C31" s="87">
        <v>2.1</v>
      </c>
      <c r="D31" s="36"/>
      <c r="E31" s="36"/>
      <c r="F31" s="36"/>
      <c r="G31" s="35" t="s">
        <v>60</v>
      </c>
      <c r="H31" s="34" t="s">
        <v>30</v>
      </c>
      <c r="I31" s="25">
        <v>70</v>
      </c>
      <c r="J31" s="26">
        <v>100658.38767930001</v>
      </c>
      <c r="K31" s="30">
        <f t="shared" si="2"/>
        <v>7046087.1375510003</v>
      </c>
      <c r="L31" s="10"/>
    </row>
    <row r="32" spans="1:12" ht="30" customHeight="1">
      <c r="A32" s="5"/>
      <c r="B32" s="9"/>
      <c r="C32" s="22">
        <v>2.11</v>
      </c>
      <c r="D32" s="36"/>
      <c r="E32" s="36"/>
      <c r="F32" s="36"/>
      <c r="G32" s="35" t="s">
        <v>61</v>
      </c>
      <c r="H32" s="34" t="s">
        <v>30</v>
      </c>
      <c r="I32" s="25">
        <v>77.12</v>
      </c>
      <c r="J32" s="26">
        <v>80572.582299776797</v>
      </c>
      <c r="K32" s="30">
        <f t="shared" ref="K32" si="4">I32*J32</f>
        <v>6213757.5469587874</v>
      </c>
      <c r="L32" s="10"/>
    </row>
    <row r="33" spans="1:12" ht="30" customHeight="1">
      <c r="A33" s="5"/>
      <c r="B33" s="9"/>
      <c r="C33" s="22">
        <v>2.12</v>
      </c>
      <c r="D33" s="36"/>
      <c r="E33" s="36"/>
      <c r="F33" s="36"/>
      <c r="G33" s="35" t="s">
        <v>62</v>
      </c>
      <c r="H33" s="34" t="s">
        <v>32</v>
      </c>
      <c r="I33" s="25">
        <v>138.45000000000002</v>
      </c>
      <c r="J33" s="26">
        <v>11551.059760312501</v>
      </c>
      <c r="K33" s="30">
        <f t="shared" ref="K33" si="5">I33*J33</f>
        <v>1599244.2238152658</v>
      </c>
      <c r="L33" s="10"/>
    </row>
    <row r="34" spans="1:12" ht="30" customHeight="1" thickBot="1">
      <c r="A34" s="5"/>
      <c r="B34" s="9"/>
      <c r="C34" s="38" t="s">
        <v>13</v>
      </c>
      <c r="D34" s="39"/>
      <c r="E34" s="39"/>
      <c r="F34" s="39"/>
      <c r="G34" s="40"/>
      <c r="H34" s="39"/>
      <c r="I34" s="25"/>
      <c r="J34" s="41"/>
      <c r="K34" s="42">
        <f>SUM(K22:K33)</f>
        <v>103014668.5364292</v>
      </c>
      <c r="L34" s="10"/>
    </row>
    <row r="35" spans="1:12" ht="30" customHeight="1" thickBot="1">
      <c r="A35" s="5"/>
      <c r="B35" s="9"/>
      <c r="C35" s="19" t="s">
        <v>63</v>
      </c>
      <c r="D35" s="20"/>
      <c r="E35" s="20"/>
      <c r="F35" s="20"/>
      <c r="G35" s="20"/>
      <c r="H35" s="20"/>
      <c r="I35" s="20"/>
      <c r="J35" s="20"/>
      <c r="K35" s="21"/>
      <c r="L35" s="10"/>
    </row>
    <row r="36" spans="1:12" ht="30" customHeight="1">
      <c r="A36" s="5"/>
      <c r="B36" s="9"/>
      <c r="C36" s="22">
        <v>3.1</v>
      </c>
      <c r="D36" s="34"/>
      <c r="E36" s="34"/>
      <c r="F36" s="34"/>
      <c r="G36" s="35" t="s">
        <v>64</v>
      </c>
      <c r="H36" s="34" t="s">
        <v>31</v>
      </c>
      <c r="I36" s="25">
        <v>1</v>
      </c>
      <c r="J36" s="26">
        <v>3300695.9634374999</v>
      </c>
      <c r="K36" s="30">
        <f t="shared" ref="K36:K40" si="6">I36*J36</f>
        <v>3300695.9634374999</v>
      </c>
      <c r="L36" s="10"/>
    </row>
    <row r="37" spans="1:12" ht="30" customHeight="1">
      <c r="A37" s="5"/>
      <c r="B37" s="9"/>
      <c r="C37" s="22">
        <v>3.2</v>
      </c>
      <c r="D37" s="34"/>
      <c r="E37" s="34"/>
      <c r="F37" s="34"/>
      <c r="G37" s="35" t="s">
        <v>65</v>
      </c>
      <c r="H37" s="34" t="s">
        <v>31</v>
      </c>
      <c r="I37" s="25">
        <v>2</v>
      </c>
      <c r="J37" s="26">
        <v>4741145.9634375004</v>
      </c>
      <c r="K37" s="30">
        <f t="shared" si="6"/>
        <v>9482291.9268750008</v>
      </c>
      <c r="L37" s="10"/>
    </row>
    <row r="38" spans="1:12" ht="30" customHeight="1">
      <c r="A38" s="5"/>
      <c r="B38" s="9"/>
      <c r="C38" s="22">
        <v>3.3</v>
      </c>
      <c r="D38" s="34"/>
      <c r="E38" s="34"/>
      <c r="F38" s="34"/>
      <c r="G38" s="35" t="s">
        <v>66</v>
      </c>
      <c r="H38" s="34" t="s">
        <v>30</v>
      </c>
      <c r="I38" s="25">
        <v>12</v>
      </c>
      <c r="J38" s="26">
        <v>71942.381691629475</v>
      </c>
      <c r="K38" s="30">
        <f t="shared" ref="K38" si="7">I38*J38</f>
        <v>863308.58029955369</v>
      </c>
      <c r="L38" s="10"/>
    </row>
    <row r="39" spans="1:12" ht="30" customHeight="1">
      <c r="A39" s="5"/>
      <c r="B39" s="9"/>
      <c r="C39" s="22">
        <v>3.4</v>
      </c>
      <c r="D39" s="34"/>
      <c r="E39" s="34"/>
      <c r="F39" s="34"/>
      <c r="G39" s="35" t="s">
        <v>67</v>
      </c>
      <c r="H39" s="34" t="s">
        <v>32</v>
      </c>
      <c r="I39" s="25">
        <v>158</v>
      </c>
      <c r="J39" s="26">
        <v>147633.24175446431</v>
      </c>
      <c r="K39" s="30">
        <f t="shared" ref="K39" si="8">I39*J39</f>
        <v>23326052.197205361</v>
      </c>
      <c r="L39" s="10"/>
    </row>
    <row r="40" spans="1:12" ht="30" customHeight="1">
      <c r="A40" s="5"/>
      <c r="B40" s="9"/>
      <c r="C40" s="22">
        <v>3.5</v>
      </c>
      <c r="D40" s="34"/>
      <c r="E40" s="34"/>
      <c r="F40" s="34"/>
      <c r="G40" s="35" t="s">
        <v>68</v>
      </c>
      <c r="H40" s="34" t="s">
        <v>32</v>
      </c>
      <c r="I40" s="25">
        <v>246.8937</v>
      </c>
      <c r="J40" s="26">
        <v>147633.24175446431</v>
      </c>
      <c r="K40" s="30">
        <f t="shared" si="6"/>
        <v>36449717.299754187</v>
      </c>
      <c r="L40" s="10"/>
    </row>
    <row r="41" spans="1:12" ht="30" customHeight="1" thickBot="1">
      <c r="A41" s="5"/>
      <c r="B41" s="9"/>
      <c r="C41" s="27" t="s">
        <v>13</v>
      </c>
      <c r="D41" s="43"/>
      <c r="E41" s="43"/>
      <c r="F41" s="43"/>
      <c r="G41" s="44"/>
      <c r="H41" s="45"/>
      <c r="I41" s="25"/>
      <c r="J41" s="28"/>
      <c r="K41" s="29">
        <f>SUM(K36:K40)</f>
        <v>73422065.967571601</v>
      </c>
      <c r="L41" s="10"/>
    </row>
    <row r="42" spans="1:12" ht="30" customHeight="1" thickBot="1">
      <c r="A42" s="5"/>
      <c r="B42" s="9"/>
      <c r="C42" s="19" t="s">
        <v>69</v>
      </c>
      <c r="D42" s="20"/>
      <c r="E42" s="20"/>
      <c r="F42" s="20"/>
      <c r="G42" s="20"/>
      <c r="H42" s="20"/>
      <c r="I42" s="20"/>
      <c r="J42" s="20"/>
      <c r="K42" s="21"/>
      <c r="L42" s="10"/>
    </row>
    <row r="43" spans="1:12" ht="30" customHeight="1">
      <c r="A43" s="5"/>
      <c r="B43" s="9"/>
      <c r="C43" s="22">
        <v>4.0999999999999996</v>
      </c>
      <c r="D43" s="34"/>
      <c r="E43" s="34"/>
      <c r="F43" s="34"/>
      <c r="G43" s="35" t="s">
        <v>70</v>
      </c>
      <c r="H43" s="34" t="s">
        <v>31</v>
      </c>
      <c r="I43" s="25">
        <v>5</v>
      </c>
      <c r="J43" s="26">
        <v>1265474.8566225003</v>
      </c>
      <c r="K43" s="30">
        <f t="shared" ref="K43:K45" si="9">I43*J43</f>
        <v>6327374.2831125017</v>
      </c>
      <c r="L43" s="10"/>
    </row>
    <row r="44" spans="1:12" ht="30" customHeight="1">
      <c r="A44" s="5"/>
      <c r="B44" s="9"/>
      <c r="C44" s="22">
        <v>4.2</v>
      </c>
      <c r="D44" s="34"/>
      <c r="E44" s="34"/>
      <c r="F44" s="34"/>
      <c r="G44" s="35" t="s">
        <v>71</v>
      </c>
      <c r="H44" s="34" t="s">
        <v>31</v>
      </c>
      <c r="I44" s="25">
        <v>10</v>
      </c>
      <c r="J44" s="26">
        <v>606934.06219332002</v>
      </c>
      <c r="K44" s="30">
        <f t="shared" ref="K44" si="10">I44*J44</f>
        <v>6069340.6219332004</v>
      </c>
      <c r="L44" s="10"/>
    </row>
    <row r="45" spans="1:12" ht="30" customHeight="1">
      <c r="A45" s="5"/>
      <c r="B45" s="9"/>
      <c r="C45" s="22">
        <v>4.3</v>
      </c>
      <c r="D45" s="34"/>
      <c r="E45" s="34"/>
      <c r="F45" s="34"/>
      <c r="G45" s="35" t="s">
        <v>72</v>
      </c>
      <c r="H45" s="34" t="s">
        <v>31</v>
      </c>
      <c r="I45" s="25">
        <v>10</v>
      </c>
      <c r="J45" s="26">
        <v>315147.99973536003</v>
      </c>
      <c r="K45" s="30">
        <f t="shared" si="9"/>
        <v>3151479.9973536003</v>
      </c>
      <c r="L45" s="10"/>
    </row>
    <row r="46" spans="1:12" ht="30" customHeight="1" thickBot="1">
      <c r="A46" s="5"/>
      <c r="B46" s="9"/>
      <c r="C46" s="27" t="s">
        <v>13</v>
      </c>
      <c r="D46" s="43"/>
      <c r="E46" s="43"/>
      <c r="F46" s="43"/>
      <c r="G46" s="44"/>
      <c r="H46" s="45"/>
      <c r="I46" s="25"/>
      <c r="J46" s="28"/>
      <c r="K46" s="29">
        <f>SUM(K43:K45)</f>
        <v>15548194.902399303</v>
      </c>
      <c r="L46" s="10"/>
    </row>
    <row r="47" spans="1:12" ht="30" customHeight="1" thickBot="1">
      <c r="A47" s="5"/>
      <c r="B47" s="9"/>
      <c r="C47" s="19" t="s">
        <v>34</v>
      </c>
      <c r="D47" s="20"/>
      <c r="E47" s="20"/>
      <c r="F47" s="20"/>
      <c r="G47" s="20"/>
      <c r="H47" s="20"/>
      <c r="I47" s="20"/>
      <c r="J47" s="20"/>
      <c r="K47" s="21"/>
      <c r="L47" s="10"/>
    </row>
    <row r="48" spans="1:12" ht="30" customHeight="1">
      <c r="A48" s="5"/>
      <c r="B48" s="9"/>
      <c r="C48" s="22">
        <v>5.0999999999999996</v>
      </c>
      <c r="D48" s="23"/>
      <c r="E48" s="23"/>
      <c r="F48" s="23"/>
      <c r="G48" s="24" t="s">
        <v>73</v>
      </c>
      <c r="H48" s="23" t="s">
        <v>74</v>
      </c>
      <c r="I48" s="25">
        <v>41</v>
      </c>
      <c r="J48" s="26">
        <v>167941.18640331781</v>
      </c>
      <c r="K48" s="30">
        <f>I48*J48</f>
        <v>6885588.6425360302</v>
      </c>
      <c r="L48" s="10"/>
    </row>
    <row r="49" spans="1:12" s="5" customFormat="1" ht="30" customHeight="1">
      <c r="B49" s="9"/>
      <c r="C49" s="22">
        <v>5.2</v>
      </c>
      <c r="D49" s="31"/>
      <c r="E49" s="31"/>
      <c r="F49" s="31"/>
      <c r="G49" s="37" t="s">
        <v>75</v>
      </c>
      <c r="H49" s="31" t="s">
        <v>30</v>
      </c>
      <c r="I49" s="25">
        <v>30</v>
      </c>
      <c r="J49" s="26">
        <v>131143.95397350003</v>
      </c>
      <c r="K49" s="30">
        <f t="shared" ref="K49:K51" si="11">I49*J49</f>
        <v>3934318.6192050008</v>
      </c>
      <c r="L49" s="10"/>
    </row>
    <row r="50" spans="1:12" ht="30" customHeight="1">
      <c r="B50" s="16"/>
      <c r="C50" s="22">
        <v>5.3</v>
      </c>
      <c r="D50" s="23"/>
      <c r="E50" s="23"/>
      <c r="F50" s="23"/>
      <c r="G50" s="24" t="s">
        <v>76</v>
      </c>
      <c r="H50" s="23" t="s">
        <v>49</v>
      </c>
      <c r="I50" s="25">
        <v>2</v>
      </c>
      <c r="J50" s="26">
        <v>72895.648663894593</v>
      </c>
      <c r="K50" s="30">
        <f t="shared" si="11"/>
        <v>145791.29732778919</v>
      </c>
      <c r="L50" s="17"/>
    </row>
    <row r="51" spans="1:12" s="5" customFormat="1" ht="46" customHeight="1">
      <c r="B51" s="9"/>
      <c r="C51" s="22">
        <v>5.4</v>
      </c>
      <c r="D51" s="31"/>
      <c r="E51" s="31"/>
      <c r="F51" s="31"/>
      <c r="G51" s="37" t="s">
        <v>77</v>
      </c>
      <c r="H51" s="31" t="s">
        <v>32</v>
      </c>
      <c r="I51" s="25">
        <v>178.7038</v>
      </c>
      <c r="J51" s="26">
        <v>76304.864032097583</v>
      </c>
      <c r="K51" s="30">
        <f t="shared" si="11"/>
        <v>13635969.161019159</v>
      </c>
      <c r="L51" s="10"/>
    </row>
    <row r="52" spans="1:12" s="5" customFormat="1" ht="30" customHeight="1">
      <c r="B52" s="9"/>
      <c r="C52" s="22">
        <v>5.5</v>
      </c>
      <c r="D52" s="31"/>
      <c r="E52" s="31"/>
      <c r="F52" s="31"/>
      <c r="G52" s="37" t="s">
        <v>78</v>
      </c>
      <c r="H52" s="31" t="s">
        <v>32</v>
      </c>
      <c r="I52" s="25">
        <v>156.47999999999999</v>
      </c>
      <c r="J52" s="26">
        <v>62993.010237520764</v>
      </c>
      <c r="K52" s="30">
        <f t="shared" ref="K52:K55" si="12">I52*J52</f>
        <v>9857146.2419672478</v>
      </c>
      <c r="L52" s="10"/>
    </row>
    <row r="53" spans="1:12" ht="30" customHeight="1">
      <c r="B53" s="16"/>
      <c r="C53" s="22">
        <v>5.6</v>
      </c>
      <c r="D53" s="23"/>
      <c r="E53" s="23"/>
      <c r="F53" s="23"/>
      <c r="G53" s="24" t="s">
        <v>79</v>
      </c>
      <c r="H53" s="23" t="s">
        <v>31</v>
      </c>
      <c r="I53" s="25">
        <v>17</v>
      </c>
      <c r="J53" s="26">
        <v>155145.28502812504</v>
      </c>
      <c r="K53" s="30">
        <f t="shared" si="12"/>
        <v>2637469.8454781258</v>
      </c>
      <c r="L53" s="17"/>
    </row>
    <row r="54" spans="1:12" s="5" customFormat="1" ht="46" customHeight="1">
      <c r="B54" s="9"/>
      <c r="C54" s="22">
        <v>5.7</v>
      </c>
      <c r="D54" s="31"/>
      <c r="E54" s="31"/>
      <c r="F54" s="31"/>
      <c r="G54" s="37" t="s">
        <v>80</v>
      </c>
      <c r="H54" s="31" t="s">
        <v>30</v>
      </c>
      <c r="I54" s="25">
        <v>152</v>
      </c>
      <c r="J54" s="26">
        <v>73202.383413964286</v>
      </c>
      <c r="K54" s="30">
        <f t="shared" si="12"/>
        <v>11126762.278922571</v>
      </c>
      <c r="L54" s="10"/>
    </row>
    <row r="55" spans="1:12" ht="26" customHeight="1">
      <c r="B55" s="16"/>
      <c r="C55" s="22">
        <v>5.8</v>
      </c>
      <c r="D55" s="23"/>
      <c r="E55" s="23"/>
      <c r="F55" s="23"/>
      <c r="G55" s="24" t="s">
        <v>81</v>
      </c>
      <c r="H55" s="23" t="s">
        <v>30</v>
      </c>
      <c r="I55" s="25">
        <v>63.333333333333329</v>
      </c>
      <c r="J55" s="26">
        <v>57764.388942642865</v>
      </c>
      <c r="K55" s="30">
        <f t="shared" si="12"/>
        <v>3658411.2997007146</v>
      </c>
      <c r="L55" s="17"/>
    </row>
    <row r="56" spans="1:12" s="5" customFormat="1" ht="30" customHeight="1">
      <c r="B56" s="9"/>
      <c r="C56" s="22">
        <v>5.9</v>
      </c>
      <c r="D56" s="31"/>
      <c r="E56" s="31"/>
      <c r="F56" s="31"/>
      <c r="G56" s="37" t="s">
        <v>82</v>
      </c>
      <c r="H56" s="31" t="s">
        <v>31</v>
      </c>
      <c r="I56" s="25">
        <v>2</v>
      </c>
      <c r="J56" s="26">
        <v>2880753.1450312501</v>
      </c>
      <c r="K56" s="30">
        <f t="shared" ref="K56:K62" si="13">I56*J56</f>
        <v>5761506.2900625002</v>
      </c>
      <c r="L56" s="10"/>
    </row>
    <row r="57" spans="1:12" ht="30" customHeight="1">
      <c r="B57" s="16"/>
      <c r="C57" s="87">
        <v>5.0999999999999996</v>
      </c>
      <c r="D57" s="23"/>
      <c r="E57" s="23"/>
      <c r="F57" s="23"/>
      <c r="G57" s="24" t="s">
        <v>36</v>
      </c>
      <c r="H57" s="23" t="s">
        <v>31</v>
      </c>
      <c r="I57" s="25">
        <v>8</v>
      </c>
      <c r="J57" s="26">
        <v>879837.14503124997</v>
      </c>
      <c r="K57" s="30">
        <f t="shared" ref="K57:K59" si="14">I57*J57</f>
        <v>7038697.1602499997</v>
      </c>
      <c r="L57" s="17"/>
    </row>
    <row r="58" spans="1:12" s="5" customFormat="1" ht="46" customHeight="1">
      <c r="B58" s="9"/>
      <c r="C58" s="22">
        <v>5.1100000000000003</v>
      </c>
      <c r="D58" s="31"/>
      <c r="E58" s="31"/>
      <c r="F58" s="31"/>
      <c r="G58" s="37" t="s">
        <v>35</v>
      </c>
      <c r="H58" s="31" t="s">
        <v>31</v>
      </c>
      <c r="I58" s="25">
        <v>8</v>
      </c>
      <c r="J58" s="26">
        <v>1070402.4940078126</v>
      </c>
      <c r="K58" s="30">
        <f t="shared" si="14"/>
        <v>8563219.9520625006</v>
      </c>
      <c r="L58" s="10"/>
    </row>
    <row r="59" spans="1:12" ht="26" customHeight="1">
      <c r="B59" s="16"/>
      <c r="C59" s="22">
        <v>5.12</v>
      </c>
      <c r="D59" s="23"/>
      <c r="E59" s="23"/>
      <c r="F59" s="23"/>
      <c r="G59" s="24" t="s">
        <v>83</v>
      </c>
      <c r="H59" s="23" t="s">
        <v>32</v>
      </c>
      <c r="I59" s="25">
        <v>12</v>
      </c>
      <c r="J59" s="26">
        <v>162495.36025455984</v>
      </c>
      <c r="K59" s="30">
        <f t="shared" si="14"/>
        <v>1949944.3230547181</v>
      </c>
      <c r="L59" s="17"/>
    </row>
    <row r="60" spans="1:12" ht="30" customHeight="1">
      <c r="B60" s="16"/>
      <c r="C60" s="22">
        <v>5.13</v>
      </c>
      <c r="D60" s="23"/>
      <c r="E60" s="23"/>
      <c r="F60" s="23"/>
      <c r="G60" s="24" t="s">
        <v>84</v>
      </c>
      <c r="H60" s="23" t="s">
        <v>32</v>
      </c>
      <c r="I60" s="25">
        <v>208.07999999999998</v>
      </c>
      <c r="J60" s="26">
        <v>162495.36025455984</v>
      </c>
      <c r="K60" s="30">
        <f t="shared" si="13"/>
        <v>33812034.561768807</v>
      </c>
      <c r="L60" s="17"/>
    </row>
    <row r="61" spans="1:12" s="5" customFormat="1" ht="46" customHeight="1">
      <c r="B61" s="9"/>
      <c r="C61" s="22">
        <v>5.14</v>
      </c>
      <c r="D61" s="31"/>
      <c r="E61" s="31"/>
      <c r="F61" s="31"/>
      <c r="G61" s="37" t="s">
        <v>85</v>
      </c>
      <c r="H61" s="31" t="s">
        <v>31</v>
      </c>
      <c r="I61" s="25">
        <v>4</v>
      </c>
      <c r="J61" s="26">
        <v>1387279.726980469</v>
      </c>
      <c r="K61" s="30">
        <f t="shared" si="13"/>
        <v>5549118.9079218758</v>
      </c>
      <c r="L61" s="10"/>
    </row>
    <row r="62" spans="1:12" ht="26" customHeight="1">
      <c r="B62" s="16"/>
      <c r="C62" s="22">
        <v>5.15</v>
      </c>
      <c r="D62" s="23"/>
      <c r="E62" s="23"/>
      <c r="F62" s="23"/>
      <c r="G62" s="24" t="s">
        <v>86</v>
      </c>
      <c r="H62" s="23" t="s">
        <v>31</v>
      </c>
      <c r="I62" s="25">
        <v>1</v>
      </c>
      <c r="J62" s="26">
        <v>15643300.383000001</v>
      </c>
      <c r="K62" s="30">
        <f t="shared" si="13"/>
        <v>15643300.383000001</v>
      </c>
      <c r="L62" s="17"/>
    </row>
    <row r="63" spans="1:12" ht="30" customHeight="1" thickBot="1">
      <c r="A63" s="5"/>
      <c r="B63" s="9"/>
      <c r="C63" s="27" t="s">
        <v>13</v>
      </c>
      <c r="D63" s="32"/>
      <c r="E63" s="33"/>
      <c r="F63" s="32"/>
      <c r="G63" s="32"/>
      <c r="H63" s="32"/>
      <c r="I63" s="25"/>
      <c r="J63" s="32"/>
      <c r="K63" s="29">
        <f>SUM(K48:K62)</f>
        <v>130199278.96427704</v>
      </c>
      <c r="L63" s="10"/>
    </row>
    <row r="64" spans="1:12" ht="30" customHeight="1" thickBot="1">
      <c r="A64" s="5"/>
      <c r="B64" s="9"/>
      <c r="C64" s="19" t="s">
        <v>87</v>
      </c>
      <c r="D64" s="20"/>
      <c r="E64" s="20"/>
      <c r="F64" s="20"/>
      <c r="G64" s="20"/>
      <c r="H64" s="20"/>
      <c r="I64" s="20"/>
      <c r="J64" s="20"/>
      <c r="K64" s="21"/>
      <c r="L64" s="10"/>
    </row>
    <row r="65" spans="1:12" ht="30" customHeight="1">
      <c r="A65" s="5"/>
      <c r="B65" s="9"/>
      <c r="C65" s="22">
        <v>6.1</v>
      </c>
      <c r="D65" s="23"/>
      <c r="E65" s="23"/>
      <c r="F65" s="23"/>
      <c r="G65" s="24" t="s">
        <v>88</v>
      </c>
      <c r="H65" s="23" t="s">
        <v>32</v>
      </c>
      <c r="I65" s="25">
        <v>480</v>
      </c>
      <c r="J65" s="26">
        <v>21984.457152455358</v>
      </c>
      <c r="K65" s="30">
        <f>I65*J65</f>
        <v>10552539.433178572</v>
      </c>
      <c r="L65" s="10"/>
    </row>
    <row r="66" spans="1:12" s="5" customFormat="1" ht="30" customHeight="1">
      <c r="B66" s="9"/>
      <c r="C66" s="22">
        <v>6.2</v>
      </c>
      <c r="D66" s="31"/>
      <c r="E66" s="31"/>
      <c r="F66" s="31"/>
      <c r="G66" s="37" t="s">
        <v>89</v>
      </c>
      <c r="H66" s="31" t="s">
        <v>32</v>
      </c>
      <c r="I66" s="25">
        <v>341</v>
      </c>
      <c r="J66" s="26">
        <v>30175.988582946433</v>
      </c>
      <c r="K66" s="30">
        <f t="shared" ref="K66" si="15">I66*J66</f>
        <v>10290012.106784733</v>
      </c>
      <c r="L66" s="10"/>
    </row>
    <row r="67" spans="1:12" ht="30" customHeight="1" thickBot="1">
      <c r="A67" s="5"/>
      <c r="B67" s="9"/>
      <c r="C67" s="27" t="s">
        <v>13</v>
      </c>
      <c r="D67" s="32"/>
      <c r="E67" s="33"/>
      <c r="F67" s="32"/>
      <c r="G67" s="32"/>
      <c r="H67" s="32"/>
      <c r="I67" s="25"/>
      <c r="J67" s="32"/>
      <c r="K67" s="29">
        <f>SUM(K65:K66)</f>
        <v>20842551.539963305</v>
      </c>
      <c r="L67" s="10"/>
    </row>
    <row r="68" spans="1:12" s="3" customFormat="1" ht="30" customHeight="1" thickBot="1">
      <c r="A68" s="11"/>
      <c r="B68" s="12"/>
      <c r="C68" s="104" t="s">
        <v>14</v>
      </c>
      <c r="D68" s="105"/>
      <c r="E68" s="105"/>
      <c r="F68" s="105"/>
      <c r="G68" s="105"/>
      <c r="H68" s="105"/>
      <c r="I68" s="105"/>
      <c r="J68" s="106"/>
      <c r="K68" s="46">
        <f>K20+K34+K41+K46+K63+K67</f>
        <v>422634267.14792413</v>
      </c>
      <c r="L68" s="13"/>
    </row>
    <row r="69" spans="1:12" s="3" customFormat="1" ht="17" thickBot="1">
      <c r="A69" s="11"/>
      <c r="B69" s="12"/>
      <c r="C69" s="47"/>
      <c r="D69" s="47"/>
      <c r="E69" s="47"/>
      <c r="F69" s="47"/>
      <c r="G69" s="47"/>
      <c r="H69" s="47"/>
      <c r="I69" s="47"/>
      <c r="J69" s="47"/>
      <c r="K69" s="48"/>
      <c r="L69" s="13"/>
    </row>
    <row r="70" spans="1:12" s="3" customFormat="1" ht="33" customHeight="1" thickBot="1">
      <c r="A70" s="11"/>
      <c r="B70" s="12"/>
      <c r="C70" s="49"/>
      <c r="D70" s="51"/>
      <c r="E70" s="51"/>
      <c r="F70" s="51"/>
      <c r="G70" s="81" t="s">
        <v>15</v>
      </c>
      <c r="H70" s="82"/>
      <c r="I70" s="83"/>
      <c r="J70" s="84"/>
      <c r="K70" s="85">
        <f>K68</f>
        <v>422634267.14792413</v>
      </c>
      <c r="L70" s="13"/>
    </row>
    <row r="71" spans="1:12" s="3" customFormat="1" ht="30" customHeight="1" thickBot="1">
      <c r="A71" s="11"/>
      <c r="B71" s="12"/>
      <c r="C71" s="49"/>
      <c r="D71" s="50"/>
      <c r="E71" s="49"/>
      <c r="F71" s="49"/>
      <c r="G71" s="52" t="s">
        <v>16</v>
      </c>
      <c r="H71" s="53"/>
      <c r="I71" s="54"/>
      <c r="J71" s="55"/>
      <c r="K71" s="46">
        <f>K70</f>
        <v>422634267.14792413</v>
      </c>
      <c r="L71" s="13"/>
    </row>
    <row r="72" spans="1:12" s="3" customFormat="1" ht="17" thickBot="1">
      <c r="A72" s="11"/>
      <c r="B72" s="12"/>
      <c r="C72" s="49"/>
      <c r="D72" s="50"/>
      <c r="E72" s="50"/>
      <c r="F72" s="50"/>
      <c r="G72" s="49"/>
      <c r="H72" s="49"/>
      <c r="I72" s="56"/>
      <c r="J72" s="57"/>
      <c r="K72" s="58"/>
      <c r="L72" s="13"/>
    </row>
    <row r="73" spans="1:12" s="3" customFormat="1" ht="16">
      <c r="A73" s="11"/>
      <c r="B73" s="12"/>
      <c r="C73" s="59"/>
      <c r="D73" s="114"/>
      <c r="E73" s="114"/>
      <c r="F73" s="114"/>
      <c r="G73" s="114"/>
      <c r="H73" s="114"/>
      <c r="I73" s="114"/>
      <c r="J73" s="114"/>
      <c r="K73" s="115"/>
      <c r="L73" s="14"/>
    </row>
    <row r="74" spans="1:12" s="3" customFormat="1" ht="46.5" customHeight="1">
      <c r="A74" s="11"/>
      <c r="B74" s="12"/>
      <c r="C74" s="99" t="s">
        <v>17</v>
      </c>
      <c r="D74" s="100"/>
      <c r="E74" s="100"/>
      <c r="F74" s="100"/>
      <c r="G74" s="100"/>
      <c r="H74" s="113" t="s">
        <v>18</v>
      </c>
      <c r="I74" s="113"/>
      <c r="J74" s="113"/>
      <c r="K74" s="60" t="s">
        <v>19</v>
      </c>
      <c r="L74" s="15"/>
    </row>
    <row r="75" spans="1:12" s="3" customFormat="1" ht="32.25" customHeight="1">
      <c r="A75" s="11"/>
      <c r="B75" s="12"/>
      <c r="C75" s="99" t="s">
        <v>20</v>
      </c>
      <c r="D75" s="100"/>
      <c r="E75" s="100"/>
      <c r="F75" s="100"/>
      <c r="G75" s="100"/>
      <c r="H75" s="112" t="s">
        <v>21</v>
      </c>
      <c r="I75" s="112"/>
      <c r="J75" s="61" t="s">
        <v>22</v>
      </c>
      <c r="K75" s="86">
        <v>0.2</v>
      </c>
      <c r="L75" s="15"/>
    </row>
    <row r="76" spans="1:12" s="3" customFormat="1" ht="30" customHeight="1">
      <c r="A76" s="11"/>
      <c r="B76" s="12"/>
      <c r="C76" s="99" t="s">
        <v>23</v>
      </c>
      <c r="D76" s="100"/>
      <c r="E76" s="100"/>
      <c r="F76" s="100"/>
      <c r="G76" s="100"/>
      <c r="H76" s="109" t="s">
        <v>24</v>
      </c>
      <c r="I76" s="110"/>
      <c r="J76" s="61" t="s">
        <v>25</v>
      </c>
      <c r="K76" s="86">
        <v>0.05</v>
      </c>
      <c r="L76" s="15"/>
    </row>
    <row r="77" spans="1:12" s="4" customFormat="1" ht="58.5" customHeight="1">
      <c r="A77" s="11"/>
      <c r="B77" s="12"/>
      <c r="C77" s="65"/>
      <c r="E77" s="66"/>
      <c r="F77" s="66"/>
      <c r="G77" s="67"/>
      <c r="H77" s="111" t="s">
        <v>26</v>
      </c>
      <c r="I77" s="112"/>
      <c r="J77" s="61" t="s">
        <v>27</v>
      </c>
      <c r="K77" s="86">
        <v>5.9499999999999997E-2</v>
      </c>
      <c r="L77" s="13"/>
    </row>
    <row r="78" spans="1:12" ht="57" customHeight="1">
      <c r="A78" s="5"/>
      <c r="B78" s="9"/>
      <c r="C78" s="68"/>
      <c r="D78" s="69"/>
      <c r="E78" s="69"/>
      <c r="F78" s="69"/>
      <c r="G78" s="70"/>
      <c r="H78" s="112" t="s">
        <v>28</v>
      </c>
      <c r="I78" s="112"/>
      <c r="J78" s="61" t="s">
        <v>29</v>
      </c>
      <c r="K78" s="86">
        <f>SUM(K75:K77)</f>
        <v>0.3095</v>
      </c>
      <c r="L78" s="10"/>
    </row>
    <row r="79" spans="1:12" ht="17" thickBot="1">
      <c r="A79" s="5"/>
      <c r="B79" s="9"/>
      <c r="C79" s="73"/>
      <c r="D79" s="71"/>
      <c r="E79" s="71"/>
      <c r="F79" s="71"/>
      <c r="G79" s="72"/>
      <c r="H79" s="107"/>
      <c r="I79" s="107"/>
      <c r="J79" s="107"/>
      <c r="K79" s="108"/>
      <c r="L79" s="10"/>
    </row>
    <row r="80" spans="1:12" ht="17" thickBot="1">
      <c r="A80" s="5"/>
      <c r="B80" s="76"/>
      <c r="C80" s="77"/>
      <c r="D80" s="77"/>
      <c r="E80" s="78"/>
      <c r="F80" s="77"/>
      <c r="G80" s="79"/>
      <c r="H80" s="77"/>
      <c r="I80" s="77"/>
      <c r="J80" s="77"/>
      <c r="K80" s="77"/>
      <c r="L80" s="80"/>
    </row>
    <row r="81" spans="1:12" ht="17" thickTop="1">
      <c r="A81" s="5"/>
      <c r="B81" s="5"/>
      <c r="C81" s="5"/>
      <c r="D81" s="5"/>
      <c r="E81" s="6"/>
      <c r="F81" s="5"/>
      <c r="G81" s="5"/>
      <c r="H81" s="5"/>
      <c r="I81" s="5"/>
      <c r="J81" s="5"/>
      <c r="K81" s="5"/>
      <c r="L81" s="5"/>
    </row>
  </sheetData>
  <mergeCells count="23">
    <mergeCell ref="C3:F3"/>
    <mergeCell ref="C75:G75"/>
    <mergeCell ref="C7:K7"/>
    <mergeCell ref="C68:J68"/>
    <mergeCell ref="H79:K79"/>
    <mergeCell ref="C76:G76"/>
    <mergeCell ref="H76:I76"/>
    <mergeCell ref="H77:I77"/>
    <mergeCell ref="H78:I78"/>
    <mergeCell ref="C74:G74"/>
    <mergeCell ref="H74:J74"/>
    <mergeCell ref="H75:I75"/>
    <mergeCell ref="D73:K73"/>
    <mergeCell ref="C6:K6"/>
    <mergeCell ref="I8:I9"/>
    <mergeCell ref="C5:K5"/>
    <mergeCell ref="J8:J9"/>
    <mergeCell ref="K8:K9"/>
    <mergeCell ref="C8:C9"/>
    <mergeCell ref="D8:D9"/>
    <mergeCell ref="G8:G9"/>
    <mergeCell ref="H8:H9"/>
    <mergeCell ref="E8:F8"/>
  </mergeCells>
  <pageMargins left="0.11811023622047245" right="0.11811023622047245" top="0.15748031496062992" bottom="0.15748031496062992" header="0.31496062992125984" footer="0.31496062992125984"/>
  <pageSetup scale="2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BDB26-B246-854B-9464-D712ADCE5D49}">
  <dimension ref="A1:L81"/>
  <sheetViews>
    <sheetView showGridLines="0" view="pageBreakPreview" zoomScale="75" zoomScaleNormal="100" zoomScaleSheetLayoutView="100" zoomScalePageLayoutView="55" workbookViewId="0">
      <selection activeCell="J87" sqref="J87"/>
    </sheetView>
  </sheetViews>
  <sheetFormatPr baseColWidth="10" defaultColWidth="11.5" defaultRowHeight="14"/>
  <cols>
    <col min="1" max="2" width="3.5" style="1" customWidth="1"/>
    <col min="3" max="3" width="6.5" style="1" customWidth="1"/>
    <col min="4" max="4" width="15.5" style="1" customWidth="1"/>
    <col min="5" max="5" width="16.1640625" style="2" customWidth="1"/>
    <col min="6" max="6" width="22.6640625" style="1" customWidth="1"/>
    <col min="7" max="7" width="73.5" style="1" customWidth="1"/>
    <col min="8" max="8" width="8.5" style="1" customWidth="1"/>
    <col min="9" max="9" width="18.5" style="1" customWidth="1"/>
    <col min="10" max="10" width="23.5" style="1" customWidth="1"/>
    <col min="11" max="11" width="30" style="1" customWidth="1"/>
    <col min="12" max="12" width="3.5" style="1" customWidth="1"/>
    <col min="13" max="16384" width="11.5" style="1"/>
  </cols>
  <sheetData>
    <row r="1" spans="1:12" ht="17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</row>
    <row r="2" spans="1:12" ht="17" thickTop="1">
      <c r="A2" s="5"/>
      <c r="B2" s="7"/>
      <c r="C2" s="74"/>
      <c r="D2" s="74"/>
      <c r="E2" s="75"/>
      <c r="F2" s="74"/>
      <c r="G2" s="74"/>
      <c r="H2" s="74"/>
      <c r="I2" s="74"/>
      <c r="J2" s="74"/>
      <c r="K2" s="74"/>
      <c r="L2" s="8"/>
    </row>
    <row r="3" spans="1:12" ht="27" customHeight="1">
      <c r="A3" s="5"/>
      <c r="B3" s="9"/>
      <c r="C3" s="97" t="s">
        <v>33</v>
      </c>
      <c r="D3" s="98"/>
      <c r="E3" s="98"/>
      <c r="F3" s="98"/>
      <c r="G3" s="5"/>
      <c r="H3" s="5"/>
      <c r="I3" s="5"/>
      <c r="J3" s="5"/>
      <c r="K3" s="5"/>
      <c r="L3" s="10"/>
    </row>
    <row r="4" spans="1:12" ht="16">
      <c r="A4" s="5"/>
      <c r="B4" s="9"/>
      <c r="C4" s="63" t="s">
        <v>0</v>
      </c>
      <c r="D4" s="62"/>
      <c r="E4" s="63" t="s">
        <v>1</v>
      </c>
      <c r="F4" s="64"/>
      <c r="G4" s="5"/>
      <c r="H4" s="5"/>
      <c r="I4" s="5"/>
      <c r="J4" s="5"/>
      <c r="K4" s="5"/>
      <c r="L4" s="10"/>
    </row>
    <row r="5" spans="1:12" ht="16">
      <c r="A5" s="5"/>
      <c r="B5" s="9"/>
      <c r="C5" s="117"/>
      <c r="D5" s="117"/>
      <c r="E5" s="117"/>
      <c r="F5" s="117"/>
      <c r="G5" s="117"/>
      <c r="H5" s="117"/>
      <c r="I5" s="117"/>
      <c r="J5" s="117"/>
      <c r="K5" s="117"/>
      <c r="L5" s="10"/>
    </row>
    <row r="6" spans="1:12" ht="17" thickBot="1">
      <c r="A6" s="5"/>
      <c r="B6" s="9"/>
      <c r="C6" s="116" t="s">
        <v>90</v>
      </c>
      <c r="D6" s="116"/>
      <c r="E6" s="116"/>
      <c r="F6" s="116"/>
      <c r="G6" s="116"/>
      <c r="H6" s="116"/>
      <c r="I6" s="116"/>
      <c r="J6" s="116"/>
      <c r="K6" s="116"/>
      <c r="L6" s="10"/>
    </row>
    <row r="7" spans="1:12" ht="60.75" customHeight="1" thickBot="1">
      <c r="A7" s="5"/>
      <c r="B7" s="9"/>
      <c r="C7" s="101" t="s">
        <v>37</v>
      </c>
      <c r="D7" s="102"/>
      <c r="E7" s="102"/>
      <c r="F7" s="102"/>
      <c r="G7" s="102"/>
      <c r="H7" s="102"/>
      <c r="I7" s="102"/>
      <c r="J7" s="102"/>
      <c r="K7" s="103"/>
      <c r="L7" s="10"/>
    </row>
    <row r="8" spans="1:12" ht="30" customHeight="1">
      <c r="A8" s="5"/>
      <c r="B8" s="9"/>
      <c r="C8" s="92" t="s">
        <v>3</v>
      </c>
      <c r="D8" s="94" t="s">
        <v>4</v>
      </c>
      <c r="E8" s="96" t="s">
        <v>5</v>
      </c>
      <c r="F8" s="96"/>
      <c r="G8" s="92" t="s">
        <v>6</v>
      </c>
      <c r="H8" s="94" t="s">
        <v>7</v>
      </c>
      <c r="I8" s="94" t="s">
        <v>8</v>
      </c>
      <c r="J8" s="88" t="s">
        <v>9</v>
      </c>
      <c r="K8" s="90" t="s">
        <v>10</v>
      </c>
      <c r="L8" s="10"/>
    </row>
    <row r="9" spans="1:12" ht="30" customHeight="1" thickBot="1">
      <c r="A9" s="5"/>
      <c r="B9" s="9"/>
      <c r="C9" s="93"/>
      <c r="D9" s="95"/>
      <c r="E9" s="18" t="s">
        <v>11</v>
      </c>
      <c r="F9" s="18" t="s">
        <v>12</v>
      </c>
      <c r="G9" s="93"/>
      <c r="H9" s="95"/>
      <c r="I9" s="95"/>
      <c r="J9" s="89"/>
      <c r="K9" s="91"/>
      <c r="L9" s="10"/>
    </row>
    <row r="10" spans="1:12" ht="30" customHeight="1" thickBot="1">
      <c r="A10" s="5"/>
      <c r="B10" s="9"/>
      <c r="C10" s="19" t="s">
        <v>38</v>
      </c>
      <c r="D10" s="20"/>
      <c r="E10" s="20"/>
      <c r="F10" s="20"/>
      <c r="G10" s="20"/>
      <c r="H10" s="20"/>
      <c r="I10" s="20"/>
      <c r="J10" s="20"/>
      <c r="K10" s="21"/>
      <c r="L10" s="10"/>
    </row>
    <row r="11" spans="1:12" ht="30" customHeight="1">
      <c r="A11" s="5"/>
      <c r="B11" s="9"/>
      <c r="C11" s="22">
        <v>1.1000000000000001</v>
      </c>
      <c r="D11" s="23"/>
      <c r="E11" s="23"/>
      <c r="F11" s="23"/>
      <c r="G11" s="24" t="s">
        <v>39</v>
      </c>
      <c r="H11" s="23" t="s">
        <v>32</v>
      </c>
      <c r="I11" s="25">
        <v>432.98509999999999</v>
      </c>
      <c r="J11" s="26"/>
      <c r="K11" s="30">
        <f>I11*J11</f>
        <v>0</v>
      </c>
      <c r="L11" s="10"/>
    </row>
    <row r="12" spans="1:12" s="5" customFormat="1" ht="30" customHeight="1">
      <c r="B12" s="9"/>
      <c r="C12" s="22">
        <v>1.2</v>
      </c>
      <c r="D12" s="31"/>
      <c r="E12" s="31"/>
      <c r="F12" s="31"/>
      <c r="G12" s="37" t="s">
        <v>40</v>
      </c>
      <c r="H12" s="31" t="s">
        <v>32</v>
      </c>
      <c r="I12" s="25">
        <v>432.98509999999999</v>
      </c>
      <c r="J12" s="26"/>
      <c r="K12" s="30">
        <f t="shared" ref="K12:K19" si="0">I12*J12</f>
        <v>0</v>
      </c>
      <c r="L12" s="10"/>
    </row>
    <row r="13" spans="1:12" ht="30" customHeight="1">
      <c r="B13" s="16"/>
      <c r="C13" s="22">
        <v>1.3</v>
      </c>
      <c r="D13" s="23"/>
      <c r="E13" s="23"/>
      <c r="F13" s="23"/>
      <c r="G13" s="24" t="s">
        <v>41</v>
      </c>
      <c r="H13" s="23" t="s">
        <v>32</v>
      </c>
      <c r="I13" s="25">
        <v>31</v>
      </c>
      <c r="J13" s="26"/>
      <c r="K13" s="30">
        <f t="shared" si="0"/>
        <v>0</v>
      </c>
      <c r="L13" s="17"/>
    </row>
    <row r="14" spans="1:12" s="5" customFormat="1" ht="30" customHeight="1">
      <c r="B14" s="9"/>
      <c r="C14" s="22">
        <v>1.4</v>
      </c>
      <c r="D14" s="31"/>
      <c r="E14" s="31"/>
      <c r="F14" s="31"/>
      <c r="G14" s="37" t="s">
        <v>42</v>
      </c>
      <c r="H14" s="31" t="s">
        <v>30</v>
      </c>
      <c r="I14" s="25">
        <v>80</v>
      </c>
      <c r="J14" s="26"/>
      <c r="K14" s="30">
        <f t="shared" si="0"/>
        <v>0</v>
      </c>
      <c r="L14" s="10"/>
    </row>
    <row r="15" spans="1:12" ht="30" customHeight="1">
      <c r="B15" s="16"/>
      <c r="C15" s="22">
        <v>1.5</v>
      </c>
      <c r="D15" s="23"/>
      <c r="E15" s="23"/>
      <c r="F15" s="23"/>
      <c r="G15" s="24" t="s">
        <v>43</v>
      </c>
      <c r="H15" s="23" t="s">
        <v>32</v>
      </c>
      <c r="I15" s="25">
        <v>60</v>
      </c>
      <c r="J15" s="26"/>
      <c r="K15" s="30">
        <f t="shared" si="0"/>
        <v>0</v>
      </c>
      <c r="L15" s="17"/>
    </row>
    <row r="16" spans="1:12" ht="56" customHeight="1">
      <c r="A16" s="5"/>
      <c r="B16" s="9"/>
      <c r="C16" s="22">
        <v>1.6</v>
      </c>
      <c r="D16" s="23"/>
      <c r="E16" s="23"/>
      <c r="F16" s="23"/>
      <c r="G16" s="24" t="s">
        <v>44</v>
      </c>
      <c r="H16" s="23" t="s">
        <v>31</v>
      </c>
      <c r="I16" s="25">
        <v>2</v>
      </c>
      <c r="J16" s="26"/>
      <c r="K16" s="30">
        <f t="shared" si="0"/>
        <v>0</v>
      </c>
      <c r="L16" s="10"/>
    </row>
    <row r="17" spans="1:12" s="5" customFormat="1" ht="29" customHeight="1">
      <c r="B17" s="9"/>
      <c r="C17" s="22">
        <v>1.7</v>
      </c>
      <c r="D17" s="31"/>
      <c r="E17" s="31"/>
      <c r="F17" s="31"/>
      <c r="G17" s="37" t="s">
        <v>45</v>
      </c>
      <c r="H17" s="31" t="s">
        <v>32</v>
      </c>
      <c r="I17" s="25">
        <v>8</v>
      </c>
      <c r="J17" s="26"/>
      <c r="K17" s="30">
        <f t="shared" si="0"/>
        <v>0</v>
      </c>
      <c r="L17" s="10"/>
    </row>
    <row r="18" spans="1:12" ht="30" customHeight="1">
      <c r="B18" s="16"/>
      <c r="C18" s="22">
        <v>1.8</v>
      </c>
      <c r="D18" s="23"/>
      <c r="E18" s="23"/>
      <c r="F18" s="23"/>
      <c r="G18" s="24" t="s">
        <v>46</v>
      </c>
      <c r="H18" s="23" t="s">
        <v>47</v>
      </c>
      <c r="I18" s="25">
        <v>58.8</v>
      </c>
      <c r="J18" s="26"/>
      <c r="K18" s="30">
        <f t="shared" si="0"/>
        <v>0</v>
      </c>
      <c r="L18" s="17"/>
    </row>
    <row r="19" spans="1:12" ht="30" customHeight="1">
      <c r="B19" s="16"/>
      <c r="C19" s="22">
        <v>1.9</v>
      </c>
      <c r="D19" s="23"/>
      <c r="E19" s="23"/>
      <c r="F19" s="23"/>
      <c r="G19" s="24" t="s">
        <v>48</v>
      </c>
      <c r="H19" s="23" t="s">
        <v>49</v>
      </c>
      <c r="I19" s="25">
        <v>26</v>
      </c>
      <c r="J19" s="26"/>
      <c r="K19" s="30">
        <f t="shared" si="0"/>
        <v>0</v>
      </c>
      <c r="L19" s="17"/>
    </row>
    <row r="20" spans="1:12" ht="30" customHeight="1" thickBot="1">
      <c r="A20" s="5"/>
      <c r="B20" s="9"/>
      <c r="C20" s="27" t="s">
        <v>13</v>
      </c>
      <c r="D20" s="32"/>
      <c r="E20" s="33"/>
      <c r="F20" s="32"/>
      <c r="G20" s="32"/>
      <c r="H20" s="32"/>
      <c r="I20" s="25"/>
      <c r="J20" s="32"/>
      <c r="K20" s="29">
        <f>SUM(K11:K19)</f>
        <v>0</v>
      </c>
      <c r="L20" s="10"/>
    </row>
    <row r="21" spans="1:12" ht="30" customHeight="1" thickBot="1">
      <c r="A21" s="5"/>
      <c r="B21" s="9"/>
      <c r="C21" s="19" t="s">
        <v>50</v>
      </c>
      <c r="D21" s="20"/>
      <c r="E21" s="20"/>
      <c r="F21" s="20"/>
      <c r="G21" s="20"/>
      <c r="H21" s="20"/>
      <c r="I21" s="20"/>
      <c r="J21" s="20"/>
      <c r="K21" s="21"/>
      <c r="L21" s="10"/>
    </row>
    <row r="22" spans="1:12" ht="30" customHeight="1">
      <c r="A22" s="5"/>
      <c r="B22" s="9"/>
      <c r="C22" s="22">
        <v>2.1</v>
      </c>
      <c r="D22" s="34"/>
      <c r="E22" s="34"/>
      <c r="F22" s="34"/>
      <c r="G22" s="35" t="s">
        <v>51</v>
      </c>
      <c r="H22" s="34" t="s">
        <v>32</v>
      </c>
      <c r="I22" s="25">
        <v>40</v>
      </c>
      <c r="J22" s="26"/>
      <c r="K22" s="30">
        <f t="shared" ref="K22:K33" si="1">I22*J22</f>
        <v>0</v>
      </c>
      <c r="L22" s="10"/>
    </row>
    <row r="23" spans="1:12" ht="30" customHeight="1">
      <c r="A23" s="5"/>
      <c r="B23" s="9"/>
      <c r="C23" s="22">
        <v>2.2000000000000002</v>
      </c>
      <c r="D23" s="36"/>
      <c r="E23" s="36"/>
      <c r="F23" s="36"/>
      <c r="G23" s="35" t="s">
        <v>52</v>
      </c>
      <c r="H23" s="34" t="s">
        <v>32</v>
      </c>
      <c r="I23" s="25">
        <v>18.8</v>
      </c>
      <c r="J23" s="26"/>
      <c r="K23" s="30">
        <f t="shared" si="1"/>
        <v>0</v>
      </c>
      <c r="L23" s="10"/>
    </row>
    <row r="24" spans="1:12" ht="30" customHeight="1">
      <c r="A24" s="5"/>
      <c r="B24" s="9"/>
      <c r="C24" s="22">
        <v>2.2999999999999998</v>
      </c>
      <c r="D24" s="36"/>
      <c r="E24" s="36"/>
      <c r="F24" s="36"/>
      <c r="G24" s="35" t="s">
        <v>53</v>
      </c>
      <c r="H24" s="34" t="s">
        <v>31</v>
      </c>
      <c r="I24" s="25">
        <v>4</v>
      </c>
      <c r="J24" s="26"/>
      <c r="K24" s="30">
        <f t="shared" si="1"/>
        <v>0</v>
      </c>
      <c r="L24" s="10"/>
    </row>
    <row r="25" spans="1:12" ht="30" customHeight="1">
      <c r="A25" s="5"/>
      <c r="B25" s="9"/>
      <c r="C25" s="22">
        <v>2.4</v>
      </c>
      <c r="D25" s="36"/>
      <c r="E25" s="36"/>
      <c r="F25" s="36"/>
      <c r="G25" s="35" t="s">
        <v>54</v>
      </c>
      <c r="H25" s="34" t="s">
        <v>31</v>
      </c>
      <c r="I25" s="25">
        <v>9</v>
      </c>
      <c r="J25" s="26"/>
      <c r="K25" s="30">
        <f t="shared" si="1"/>
        <v>0</v>
      </c>
      <c r="L25" s="10"/>
    </row>
    <row r="26" spans="1:12" ht="30" customHeight="1">
      <c r="A26" s="5"/>
      <c r="B26" s="9"/>
      <c r="C26" s="22">
        <v>2.5</v>
      </c>
      <c r="D26" s="36"/>
      <c r="E26" s="36"/>
      <c r="F26" s="36"/>
      <c r="G26" s="35" t="s">
        <v>55</v>
      </c>
      <c r="H26" s="34" t="s">
        <v>31</v>
      </c>
      <c r="I26" s="25">
        <v>3</v>
      </c>
      <c r="J26" s="26"/>
      <c r="K26" s="30">
        <f t="shared" si="1"/>
        <v>0</v>
      </c>
      <c r="L26" s="10"/>
    </row>
    <row r="27" spans="1:12" ht="30" customHeight="1">
      <c r="A27" s="5"/>
      <c r="B27" s="9"/>
      <c r="C27" s="22">
        <v>2.6</v>
      </c>
      <c r="D27" s="36"/>
      <c r="E27" s="36"/>
      <c r="F27" s="36"/>
      <c r="G27" s="35" t="s">
        <v>56</v>
      </c>
      <c r="H27" s="34" t="s">
        <v>31</v>
      </c>
      <c r="I27" s="25">
        <v>1</v>
      </c>
      <c r="J27" s="26"/>
      <c r="K27" s="30">
        <f t="shared" si="1"/>
        <v>0</v>
      </c>
      <c r="L27" s="10"/>
    </row>
    <row r="28" spans="1:12" ht="30" customHeight="1">
      <c r="A28" s="5"/>
      <c r="B28" s="9"/>
      <c r="C28" s="22">
        <v>2.7</v>
      </c>
      <c r="D28" s="36"/>
      <c r="E28" s="36"/>
      <c r="F28" s="36"/>
      <c r="G28" s="35" t="s">
        <v>57</v>
      </c>
      <c r="H28" s="34" t="s">
        <v>31</v>
      </c>
      <c r="I28" s="25">
        <v>2</v>
      </c>
      <c r="J28" s="26"/>
      <c r="K28" s="30">
        <f t="shared" si="1"/>
        <v>0</v>
      </c>
      <c r="L28" s="10"/>
    </row>
    <row r="29" spans="1:12" ht="30" customHeight="1">
      <c r="A29" s="5"/>
      <c r="B29" s="9"/>
      <c r="C29" s="22">
        <v>2.8</v>
      </c>
      <c r="D29" s="36"/>
      <c r="E29" s="36"/>
      <c r="F29" s="36"/>
      <c r="G29" s="35" t="s">
        <v>58</v>
      </c>
      <c r="H29" s="34" t="s">
        <v>32</v>
      </c>
      <c r="I29" s="25">
        <v>32.5</v>
      </c>
      <c r="J29" s="26"/>
      <c r="K29" s="30">
        <f t="shared" si="1"/>
        <v>0</v>
      </c>
      <c r="L29" s="10"/>
    </row>
    <row r="30" spans="1:12" ht="30" customHeight="1">
      <c r="A30" s="5"/>
      <c r="B30" s="9"/>
      <c r="C30" s="22">
        <v>2.9</v>
      </c>
      <c r="D30" s="36"/>
      <c r="E30" s="36"/>
      <c r="F30" s="36"/>
      <c r="G30" s="35" t="s">
        <v>59</v>
      </c>
      <c r="H30" s="34" t="s">
        <v>32</v>
      </c>
      <c r="I30" s="25">
        <v>28</v>
      </c>
      <c r="J30" s="26"/>
      <c r="K30" s="30">
        <f t="shared" si="1"/>
        <v>0</v>
      </c>
      <c r="L30" s="10"/>
    </row>
    <row r="31" spans="1:12" ht="30" customHeight="1">
      <c r="A31" s="5"/>
      <c r="B31" s="9"/>
      <c r="C31" s="87">
        <v>2.1</v>
      </c>
      <c r="D31" s="36"/>
      <c r="E31" s="36"/>
      <c r="F31" s="36"/>
      <c r="G31" s="35" t="s">
        <v>60</v>
      </c>
      <c r="H31" s="34" t="s">
        <v>30</v>
      </c>
      <c r="I31" s="25">
        <v>70</v>
      </c>
      <c r="J31" s="26"/>
      <c r="K31" s="30">
        <f t="shared" si="1"/>
        <v>0</v>
      </c>
      <c r="L31" s="10"/>
    </row>
    <row r="32" spans="1:12" ht="30" customHeight="1">
      <c r="A32" s="5"/>
      <c r="B32" s="9"/>
      <c r="C32" s="22">
        <v>2.11</v>
      </c>
      <c r="D32" s="36"/>
      <c r="E32" s="36"/>
      <c r="F32" s="36"/>
      <c r="G32" s="35" t="s">
        <v>61</v>
      </c>
      <c r="H32" s="34" t="s">
        <v>30</v>
      </c>
      <c r="I32" s="25">
        <v>77.12</v>
      </c>
      <c r="J32" s="26"/>
      <c r="K32" s="30">
        <f t="shared" si="1"/>
        <v>0</v>
      </c>
      <c r="L32" s="10"/>
    </row>
    <row r="33" spans="1:12" ht="30" customHeight="1">
      <c r="A33" s="5"/>
      <c r="B33" s="9"/>
      <c r="C33" s="22">
        <v>2.12</v>
      </c>
      <c r="D33" s="36"/>
      <c r="E33" s="36"/>
      <c r="F33" s="36"/>
      <c r="G33" s="35" t="s">
        <v>62</v>
      </c>
      <c r="H33" s="34" t="s">
        <v>32</v>
      </c>
      <c r="I33" s="25">
        <v>138.45000000000002</v>
      </c>
      <c r="J33" s="26"/>
      <c r="K33" s="30">
        <f t="shared" si="1"/>
        <v>0</v>
      </c>
      <c r="L33" s="10"/>
    </row>
    <row r="34" spans="1:12" ht="30" customHeight="1" thickBot="1">
      <c r="A34" s="5"/>
      <c r="B34" s="9"/>
      <c r="C34" s="38" t="s">
        <v>13</v>
      </c>
      <c r="D34" s="39"/>
      <c r="E34" s="39"/>
      <c r="F34" s="39"/>
      <c r="G34" s="40"/>
      <c r="H34" s="39"/>
      <c r="I34" s="25"/>
      <c r="J34" s="41"/>
      <c r="K34" s="42">
        <f>SUM(K22:K33)</f>
        <v>0</v>
      </c>
      <c r="L34" s="10"/>
    </row>
    <row r="35" spans="1:12" ht="30" customHeight="1" thickBot="1">
      <c r="A35" s="5"/>
      <c r="B35" s="9"/>
      <c r="C35" s="19" t="s">
        <v>63</v>
      </c>
      <c r="D35" s="20"/>
      <c r="E35" s="20"/>
      <c r="F35" s="20"/>
      <c r="G35" s="20"/>
      <c r="H35" s="20"/>
      <c r="I35" s="20"/>
      <c r="J35" s="20"/>
      <c r="K35" s="21"/>
      <c r="L35" s="10"/>
    </row>
    <row r="36" spans="1:12" ht="30" customHeight="1">
      <c r="A36" s="5"/>
      <c r="B36" s="9"/>
      <c r="C36" s="22">
        <v>3.1</v>
      </c>
      <c r="D36" s="34"/>
      <c r="E36" s="34"/>
      <c r="F36" s="34"/>
      <c r="G36" s="35" t="s">
        <v>64</v>
      </c>
      <c r="H36" s="34" t="s">
        <v>31</v>
      </c>
      <c r="I36" s="25">
        <v>1</v>
      </c>
      <c r="J36" s="26"/>
      <c r="K36" s="30">
        <f t="shared" ref="K36:K40" si="2">I36*J36</f>
        <v>0</v>
      </c>
      <c r="L36" s="10"/>
    </row>
    <row r="37" spans="1:12" ht="30" customHeight="1">
      <c r="A37" s="5"/>
      <c r="B37" s="9"/>
      <c r="C37" s="22">
        <v>3.2</v>
      </c>
      <c r="D37" s="34"/>
      <c r="E37" s="34"/>
      <c r="F37" s="34"/>
      <c r="G37" s="35" t="s">
        <v>65</v>
      </c>
      <c r="H37" s="34" t="s">
        <v>31</v>
      </c>
      <c r="I37" s="25">
        <v>2</v>
      </c>
      <c r="J37" s="26"/>
      <c r="K37" s="30">
        <f t="shared" si="2"/>
        <v>0</v>
      </c>
      <c r="L37" s="10"/>
    </row>
    <row r="38" spans="1:12" ht="30" customHeight="1">
      <c r="A38" s="5"/>
      <c r="B38" s="9"/>
      <c r="C38" s="22">
        <v>3.3</v>
      </c>
      <c r="D38" s="34"/>
      <c r="E38" s="34"/>
      <c r="F38" s="34"/>
      <c r="G38" s="35" t="s">
        <v>66</v>
      </c>
      <c r="H38" s="34" t="s">
        <v>30</v>
      </c>
      <c r="I38" s="25">
        <v>12</v>
      </c>
      <c r="J38" s="26"/>
      <c r="K38" s="30">
        <f t="shared" si="2"/>
        <v>0</v>
      </c>
      <c r="L38" s="10"/>
    </row>
    <row r="39" spans="1:12" ht="30" customHeight="1">
      <c r="A39" s="5"/>
      <c r="B39" s="9"/>
      <c r="C39" s="22">
        <v>3.4</v>
      </c>
      <c r="D39" s="34"/>
      <c r="E39" s="34"/>
      <c r="F39" s="34"/>
      <c r="G39" s="35" t="s">
        <v>67</v>
      </c>
      <c r="H39" s="34" t="s">
        <v>32</v>
      </c>
      <c r="I39" s="25">
        <v>158</v>
      </c>
      <c r="J39" s="26"/>
      <c r="K39" s="30">
        <f t="shared" si="2"/>
        <v>0</v>
      </c>
      <c r="L39" s="10"/>
    </row>
    <row r="40" spans="1:12" ht="30" customHeight="1">
      <c r="A40" s="5"/>
      <c r="B40" s="9"/>
      <c r="C40" s="22">
        <v>3.5</v>
      </c>
      <c r="D40" s="34"/>
      <c r="E40" s="34"/>
      <c r="F40" s="34"/>
      <c r="G40" s="35" t="s">
        <v>68</v>
      </c>
      <c r="H40" s="34" t="s">
        <v>32</v>
      </c>
      <c r="I40" s="25">
        <v>246.8937</v>
      </c>
      <c r="J40" s="26"/>
      <c r="K40" s="30">
        <f t="shared" si="2"/>
        <v>0</v>
      </c>
      <c r="L40" s="10"/>
    </row>
    <row r="41" spans="1:12" ht="30" customHeight="1" thickBot="1">
      <c r="A41" s="5"/>
      <c r="B41" s="9"/>
      <c r="C41" s="27" t="s">
        <v>13</v>
      </c>
      <c r="D41" s="43"/>
      <c r="E41" s="43"/>
      <c r="F41" s="43"/>
      <c r="G41" s="44"/>
      <c r="H41" s="45"/>
      <c r="I41" s="25"/>
      <c r="J41" s="28"/>
      <c r="K41" s="29">
        <f>SUM(K36:K40)</f>
        <v>0</v>
      </c>
      <c r="L41" s="10"/>
    </row>
    <row r="42" spans="1:12" ht="30" customHeight="1" thickBot="1">
      <c r="A42" s="5"/>
      <c r="B42" s="9"/>
      <c r="C42" s="19" t="s">
        <v>69</v>
      </c>
      <c r="D42" s="20"/>
      <c r="E42" s="20"/>
      <c r="F42" s="20"/>
      <c r="G42" s="20"/>
      <c r="H42" s="20"/>
      <c r="I42" s="20"/>
      <c r="J42" s="20"/>
      <c r="K42" s="21"/>
      <c r="L42" s="10"/>
    </row>
    <row r="43" spans="1:12" ht="30" customHeight="1">
      <c r="A43" s="5"/>
      <c r="B43" s="9"/>
      <c r="C43" s="22">
        <v>4.0999999999999996</v>
      </c>
      <c r="D43" s="34"/>
      <c r="E43" s="34"/>
      <c r="F43" s="34"/>
      <c r="G43" s="35" t="s">
        <v>70</v>
      </c>
      <c r="H43" s="34" t="s">
        <v>31</v>
      </c>
      <c r="I43" s="25">
        <v>5</v>
      </c>
      <c r="J43" s="26"/>
      <c r="K43" s="30">
        <f t="shared" ref="K43:K45" si="3">I43*J43</f>
        <v>0</v>
      </c>
      <c r="L43" s="10"/>
    </row>
    <row r="44" spans="1:12" ht="30" customHeight="1">
      <c r="A44" s="5"/>
      <c r="B44" s="9"/>
      <c r="C44" s="22">
        <v>4.2</v>
      </c>
      <c r="D44" s="34"/>
      <c r="E44" s="34"/>
      <c r="F44" s="34"/>
      <c r="G44" s="35" t="s">
        <v>71</v>
      </c>
      <c r="H44" s="34" t="s">
        <v>31</v>
      </c>
      <c r="I44" s="25">
        <v>10</v>
      </c>
      <c r="J44" s="26"/>
      <c r="K44" s="30">
        <f t="shared" si="3"/>
        <v>0</v>
      </c>
      <c r="L44" s="10"/>
    </row>
    <row r="45" spans="1:12" ht="30" customHeight="1">
      <c r="A45" s="5"/>
      <c r="B45" s="9"/>
      <c r="C45" s="22">
        <v>4.3</v>
      </c>
      <c r="D45" s="34"/>
      <c r="E45" s="34"/>
      <c r="F45" s="34"/>
      <c r="G45" s="35" t="s">
        <v>72</v>
      </c>
      <c r="H45" s="34" t="s">
        <v>31</v>
      </c>
      <c r="I45" s="25">
        <v>10</v>
      </c>
      <c r="J45" s="26"/>
      <c r="K45" s="30">
        <f t="shared" si="3"/>
        <v>0</v>
      </c>
      <c r="L45" s="10"/>
    </row>
    <row r="46" spans="1:12" ht="30" customHeight="1" thickBot="1">
      <c r="A46" s="5"/>
      <c r="B46" s="9"/>
      <c r="C46" s="27" t="s">
        <v>13</v>
      </c>
      <c r="D46" s="43"/>
      <c r="E46" s="43"/>
      <c r="F46" s="43"/>
      <c r="G46" s="44"/>
      <c r="H46" s="45"/>
      <c r="I46" s="25"/>
      <c r="J46" s="28"/>
      <c r="K46" s="29">
        <f>SUM(K43:K45)</f>
        <v>0</v>
      </c>
      <c r="L46" s="10"/>
    </row>
    <row r="47" spans="1:12" ht="30" customHeight="1" thickBot="1">
      <c r="A47" s="5"/>
      <c r="B47" s="9"/>
      <c r="C47" s="19" t="s">
        <v>34</v>
      </c>
      <c r="D47" s="20"/>
      <c r="E47" s="20"/>
      <c r="F47" s="20"/>
      <c r="G47" s="20"/>
      <c r="H47" s="20"/>
      <c r="I47" s="20"/>
      <c r="J47" s="20"/>
      <c r="K47" s="21"/>
      <c r="L47" s="10"/>
    </row>
    <row r="48" spans="1:12" ht="30" customHeight="1">
      <c r="A48" s="5"/>
      <c r="B48" s="9"/>
      <c r="C48" s="22">
        <v>5.0999999999999996</v>
      </c>
      <c r="D48" s="23"/>
      <c r="E48" s="23"/>
      <c r="F48" s="23"/>
      <c r="G48" s="24" t="s">
        <v>73</v>
      </c>
      <c r="H48" s="23" t="s">
        <v>74</v>
      </c>
      <c r="I48" s="25">
        <v>41</v>
      </c>
      <c r="J48" s="26"/>
      <c r="K48" s="30">
        <f>I48*J48</f>
        <v>0</v>
      </c>
      <c r="L48" s="10"/>
    </row>
    <row r="49" spans="1:12" s="5" customFormat="1" ht="30" customHeight="1">
      <c r="B49" s="9"/>
      <c r="C49" s="22">
        <v>5.2</v>
      </c>
      <c r="D49" s="31"/>
      <c r="E49" s="31"/>
      <c r="F49" s="31"/>
      <c r="G49" s="37" t="s">
        <v>75</v>
      </c>
      <c r="H49" s="31" t="s">
        <v>30</v>
      </c>
      <c r="I49" s="25">
        <v>30</v>
      </c>
      <c r="J49" s="26"/>
      <c r="K49" s="30">
        <f t="shared" ref="K49:K62" si="4">I49*J49</f>
        <v>0</v>
      </c>
      <c r="L49" s="10"/>
    </row>
    <row r="50" spans="1:12" ht="30" customHeight="1">
      <c r="B50" s="16"/>
      <c r="C50" s="22">
        <v>5.3</v>
      </c>
      <c r="D50" s="23"/>
      <c r="E50" s="23"/>
      <c r="F50" s="23"/>
      <c r="G50" s="24" t="s">
        <v>76</v>
      </c>
      <c r="H50" s="23" t="s">
        <v>49</v>
      </c>
      <c r="I50" s="25">
        <v>2</v>
      </c>
      <c r="J50" s="26"/>
      <c r="K50" s="30">
        <f t="shared" si="4"/>
        <v>0</v>
      </c>
      <c r="L50" s="17"/>
    </row>
    <row r="51" spans="1:12" s="5" customFormat="1" ht="46" customHeight="1">
      <c r="B51" s="9"/>
      <c r="C51" s="22">
        <v>5.4</v>
      </c>
      <c r="D51" s="31"/>
      <c r="E51" s="31"/>
      <c r="F51" s="31"/>
      <c r="G51" s="37" t="s">
        <v>77</v>
      </c>
      <c r="H51" s="31" t="s">
        <v>32</v>
      </c>
      <c r="I51" s="25">
        <v>178.7038</v>
      </c>
      <c r="J51" s="26"/>
      <c r="K51" s="30">
        <f t="shared" si="4"/>
        <v>0</v>
      </c>
      <c r="L51" s="10"/>
    </row>
    <row r="52" spans="1:12" s="5" customFormat="1" ht="30" customHeight="1">
      <c r="B52" s="9"/>
      <c r="C52" s="22">
        <v>5.5</v>
      </c>
      <c r="D52" s="31"/>
      <c r="E52" s="31"/>
      <c r="F52" s="31"/>
      <c r="G52" s="37" t="s">
        <v>78</v>
      </c>
      <c r="H52" s="31" t="s">
        <v>32</v>
      </c>
      <c r="I52" s="25">
        <v>156.47999999999999</v>
      </c>
      <c r="J52" s="26"/>
      <c r="K52" s="30">
        <f t="shared" si="4"/>
        <v>0</v>
      </c>
      <c r="L52" s="10"/>
    </row>
    <row r="53" spans="1:12" ht="30" customHeight="1">
      <c r="B53" s="16"/>
      <c r="C53" s="22">
        <v>5.6</v>
      </c>
      <c r="D53" s="23"/>
      <c r="E53" s="23"/>
      <c r="F53" s="23"/>
      <c r="G53" s="24" t="s">
        <v>79</v>
      </c>
      <c r="H53" s="23" t="s">
        <v>31</v>
      </c>
      <c r="I53" s="25">
        <v>17</v>
      </c>
      <c r="J53" s="26"/>
      <c r="K53" s="30">
        <f t="shared" si="4"/>
        <v>0</v>
      </c>
      <c r="L53" s="17"/>
    </row>
    <row r="54" spans="1:12" s="5" customFormat="1" ht="46" customHeight="1">
      <c r="B54" s="9"/>
      <c r="C54" s="22">
        <v>5.7</v>
      </c>
      <c r="D54" s="31"/>
      <c r="E54" s="31"/>
      <c r="F54" s="31"/>
      <c r="G54" s="37" t="s">
        <v>80</v>
      </c>
      <c r="H54" s="31" t="s">
        <v>30</v>
      </c>
      <c r="I54" s="25">
        <v>152</v>
      </c>
      <c r="J54" s="26"/>
      <c r="K54" s="30">
        <f t="shared" si="4"/>
        <v>0</v>
      </c>
      <c r="L54" s="10"/>
    </row>
    <row r="55" spans="1:12" ht="26" customHeight="1">
      <c r="B55" s="16"/>
      <c r="C55" s="22">
        <v>5.8</v>
      </c>
      <c r="D55" s="23"/>
      <c r="E55" s="23"/>
      <c r="F55" s="23"/>
      <c r="G55" s="24" t="s">
        <v>81</v>
      </c>
      <c r="H55" s="23" t="s">
        <v>30</v>
      </c>
      <c r="I55" s="25">
        <v>63.333333333333329</v>
      </c>
      <c r="J55" s="26"/>
      <c r="K55" s="30">
        <f t="shared" si="4"/>
        <v>0</v>
      </c>
      <c r="L55" s="17"/>
    </row>
    <row r="56" spans="1:12" s="5" customFormat="1" ht="30" customHeight="1">
      <c r="B56" s="9"/>
      <c r="C56" s="22">
        <v>5.9</v>
      </c>
      <c r="D56" s="31"/>
      <c r="E56" s="31"/>
      <c r="F56" s="31"/>
      <c r="G56" s="37" t="s">
        <v>82</v>
      </c>
      <c r="H56" s="31" t="s">
        <v>31</v>
      </c>
      <c r="I56" s="25">
        <v>2</v>
      </c>
      <c r="J56" s="26"/>
      <c r="K56" s="30">
        <f t="shared" si="4"/>
        <v>0</v>
      </c>
      <c r="L56" s="10"/>
    </row>
    <row r="57" spans="1:12" ht="30" customHeight="1">
      <c r="B57" s="16"/>
      <c r="C57" s="87">
        <v>5.0999999999999996</v>
      </c>
      <c r="D57" s="23"/>
      <c r="E57" s="23"/>
      <c r="F57" s="23"/>
      <c r="G57" s="24" t="s">
        <v>36</v>
      </c>
      <c r="H57" s="23" t="s">
        <v>31</v>
      </c>
      <c r="I57" s="25">
        <v>8</v>
      </c>
      <c r="J57" s="26"/>
      <c r="K57" s="30">
        <f t="shared" si="4"/>
        <v>0</v>
      </c>
      <c r="L57" s="17"/>
    </row>
    <row r="58" spans="1:12" s="5" customFormat="1" ht="46" customHeight="1">
      <c r="B58" s="9"/>
      <c r="C58" s="22">
        <v>5.1100000000000003</v>
      </c>
      <c r="D58" s="31"/>
      <c r="E58" s="31"/>
      <c r="F58" s="31"/>
      <c r="G58" s="37" t="s">
        <v>35</v>
      </c>
      <c r="H58" s="31" t="s">
        <v>31</v>
      </c>
      <c r="I58" s="25">
        <v>8</v>
      </c>
      <c r="J58" s="26"/>
      <c r="K58" s="30">
        <f t="shared" si="4"/>
        <v>0</v>
      </c>
      <c r="L58" s="10"/>
    </row>
    <row r="59" spans="1:12" ht="26" customHeight="1">
      <c r="B59" s="16"/>
      <c r="C59" s="22">
        <v>5.12</v>
      </c>
      <c r="D59" s="23"/>
      <c r="E59" s="23"/>
      <c r="F59" s="23"/>
      <c r="G59" s="24" t="s">
        <v>83</v>
      </c>
      <c r="H59" s="23" t="s">
        <v>32</v>
      </c>
      <c r="I59" s="25">
        <v>12</v>
      </c>
      <c r="J59" s="26"/>
      <c r="K59" s="30">
        <f t="shared" si="4"/>
        <v>0</v>
      </c>
      <c r="L59" s="17"/>
    </row>
    <row r="60" spans="1:12" ht="30" customHeight="1">
      <c r="B60" s="16"/>
      <c r="C60" s="22">
        <v>5.13</v>
      </c>
      <c r="D60" s="23"/>
      <c r="E60" s="23"/>
      <c r="F60" s="23"/>
      <c r="G60" s="24" t="s">
        <v>84</v>
      </c>
      <c r="H60" s="23" t="s">
        <v>32</v>
      </c>
      <c r="I60" s="25">
        <v>208.07999999999998</v>
      </c>
      <c r="J60" s="26"/>
      <c r="K60" s="30">
        <f t="shared" si="4"/>
        <v>0</v>
      </c>
      <c r="L60" s="17"/>
    </row>
    <row r="61" spans="1:12" s="5" customFormat="1" ht="46" customHeight="1">
      <c r="B61" s="9"/>
      <c r="C61" s="22">
        <v>5.14</v>
      </c>
      <c r="D61" s="31"/>
      <c r="E61" s="31"/>
      <c r="F61" s="31"/>
      <c r="G61" s="37" t="s">
        <v>85</v>
      </c>
      <c r="H61" s="31" t="s">
        <v>31</v>
      </c>
      <c r="I61" s="25">
        <v>4</v>
      </c>
      <c r="J61" s="26"/>
      <c r="K61" s="30">
        <f t="shared" si="4"/>
        <v>0</v>
      </c>
      <c r="L61" s="10"/>
    </row>
    <row r="62" spans="1:12" ht="26" customHeight="1">
      <c r="B62" s="16"/>
      <c r="C62" s="22">
        <v>5.15</v>
      </c>
      <c r="D62" s="23"/>
      <c r="E62" s="23"/>
      <c r="F62" s="23"/>
      <c r="G62" s="24" t="s">
        <v>86</v>
      </c>
      <c r="H62" s="23" t="s">
        <v>31</v>
      </c>
      <c r="I62" s="25">
        <v>1</v>
      </c>
      <c r="J62" s="26"/>
      <c r="K62" s="30">
        <f t="shared" si="4"/>
        <v>0</v>
      </c>
      <c r="L62" s="17"/>
    </row>
    <row r="63" spans="1:12" ht="30" customHeight="1" thickBot="1">
      <c r="A63" s="5"/>
      <c r="B63" s="9"/>
      <c r="C63" s="27" t="s">
        <v>13</v>
      </c>
      <c r="D63" s="32"/>
      <c r="E63" s="33"/>
      <c r="F63" s="32"/>
      <c r="G63" s="32"/>
      <c r="H63" s="32"/>
      <c r="I63" s="25"/>
      <c r="J63" s="32"/>
      <c r="K63" s="29">
        <f>SUM(K48:K62)</f>
        <v>0</v>
      </c>
      <c r="L63" s="10"/>
    </row>
    <row r="64" spans="1:12" ht="30" customHeight="1" thickBot="1">
      <c r="A64" s="5"/>
      <c r="B64" s="9"/>
      <c r="C64" s="19" t="s">
        <v>87</v>
      </c>
      <c r="D64" s="20"/>
      <c r="E64" s="20"/>
      <c r="F64" s="20"/>
      <c r="G64" s="20"/>
      <c r="H64" s="20"/>
      <c r="I64" s="20"/>
      <c r="J64" s="20"/>
      <c r="K64" s="21"/>
      <c r="L64" s="10"/>
    </row>
    <row r="65" spans="1:12" ht="30" customHeight="1">
      <c r="A65" s="5"/>
      <c r="B65" s="9"/>
      <c r="C65" s="22">
        <v>6.1</v>
      </c>
      <c r="D65" s="23"/>
      <c r="E65" s="23"/>
      <c r="F65" s="23"/>
      <c r="G65" s="24" t="s">
        <v>88</v>
      </c>
      <c r="H65" s="23" t="s">
        <v>32</v>
      </c>
      <c r="I65" s="25">
        <v>480</v>
      </c>
      <c r="J65" s="26"/>
      <c r="K65" s="30">
        <f>I65*J65</f>
        <v>0</v>
      </c>
      <c r="L65" s="10"/>
    </row>
    <row r="66" spans="1:12" s="5" customFormat="1" ht="30" customHeight="1">
      <c r="B66" s="9"/>
      <c r="C66" s="22">
        <v>6.2</v>
      </c>
      <c r="D66" s="31"/>
      <c r="E66" s="31"/>
      <c r="F66" s="31"/>
      <c r="G66" s="37" t="s">
        <v>89</v>
      </c>
      <c r="H66" s="31" t="s">
        <v>32</v>
      </c>
      <c r="I66" s="25">
        <v>341</v>
      </c>
      <c r="J66" s="26"/>
      <c r="K66" s="30">
        <f t="shared" ref="K66" si="5">I66*J66</f>
        <v>0</v>
      </c>
      <c r="L66" s="10"/>
    </row>
    <row r="67" spans="1:12" ht="30" customHeight="1" thickBot="1">
      <c r="A67" s="5"/>
      <c r="B67" s="9"/>
      <c r="C67" s="27" t="s">
        <v>13</v>
      </c>
      <c r="D67" s="32"/>
      <c r="E67" s="33"/>
      <c r="F67" s="32"/>
      <c r="G67" s="32"/>
      <c r="H67" s="32"/>
      <c r="I67" s="25"/>
      <c r="J67" s="32"/>
      <c r="K67" s="29">
        <f>SUM(K65:K66)</f>
        <v>0</v>
      </c>
      <c r="L67" s="10"/>
    </row>
    <row r="68" spans="1:12" s="3" customFormat="1" ht="30" customHeight="1" thickBot="1">
      <c r="A68" s="11"/>
      <c r="B68" s="12"/>
      <c r="C68" s="104" t="s">
        <v>14</v>
      </c>
      <c r="D68" s="105"/>
      <c r="E68" s="105"/>
      <c r="F68" s="105"/>
      <c r="G68" s="105"/>
      <c r="H68" s="105"/>
      <c r="I68" s="105"/>
      <c r="J68" s="106"/>
      <c r="K68" s="46">
        <f>K20+K34+K41+K46+K63+K67</f>
        <v>0</v>
      </c>
      <c r="L68" s="13"/>
    </row>
    <row r="69" spans="1:12" s="3" customFormat="1" ht="17" thickBot="1">
      <c r="A69" s="11"/>
      <c r="B69" s="12"/>
      <c r="C69" s="47"/>
      <c r="D69" s="47"/>
      <c r="E69" s="47"/>
      <c r="F69" s="47"/>
      <c r="G69" s="47"/>
      <c r="H69" s="47"/>
      <c r="I69" s="47"/>
      <c r="J69" s="47"/>
      <c r="K69" s="48"/>
      <c r="L69" s="13"/>
    </row>
    <row r="70" spans="1:12" s="3" customFormat="1" ht="33" customHeight="1" thickBot="1">
      <c r="A70" s="11"/>
      <c r="B70" s="12"/>
      <c r="C70" s="49"/>
      <c r="D70" s="51"/>
      <c r="E70" s="51"/>
      <c r="F70" s="51"/>
      <c r="G70" s="81" t="s">
        <v>15</v>
      </c>
      <c r="H70" s="82"/>
      <c r="I70" s="83"/>
      <c r="J70" s="84"/>
      <c r="K70" s="85">
        <f>K68</f>
        <v>0</v>
      </c>
      <c r="L70" s="13"/>
    </row>
    <row r="71" spans="1:12" s="3" customFormat="1" ht="30" customHeight="1" thickBot="1">
      <c r="A71" s="11"/>
      <c r="B71" s="12"/>
      <c r="C71" s="49"/>
      <c r="D71" s="50"/>
      <c r="E71" s="49"/>
      <c r="F71" s="49"/>
      <c r="G71" s="52" t="s">
        <v>16</v>
      </c>
      <c r="H71" s="53"/>
      <c r="I71" s="54"/>
      <c r="J71" s="55"/>
      <c r="K71" s="46">
        <f>K70</f>
        <v>0</v>
      </c>
      <c r="L71" s="13"/>
    </row>
    <row r="72" spans="1:12" s="3" customFormat="1" ht="17" thickBot="1">
      <c r="A72" s="11"/>
      <c r="B72" s="12"/>
      <c r="C72" s="49"/>
      <c r="D72" s="50"/>
      <c r="E72" s="50"/>
      <c r="F72" s="50"/>
      <c r="G72" s="49"/>
      <c r="H72" s="49"/>
      <c r="I72" s="56"/>
      <c r="J72" s="57"/>
      <c r="K72" s="58"/>
      <c r="L72" s="13"/>
    </row>
    <row r="73" spans="1:12" s="3" customFormat="1" ht="16">
      <c r="A73" s="11"/>
      <c r="B73" s="12"/>
      <c r="C73" s="59"/>
      <c r="D73" s="114"/>
      <c r="E73" s="114"/>
      <c r="F73" s="114"/>
      <c r="G73" s="114"/>
      <c r="H73" s="114"/>
      <c r="I73" s="114"/>
      <c r="J73" s="114"/>
      <c r="K73" s="115"/>
      <c r="L73" s="14"/>
    </row>
    <row r="74" spans="1:12" s="3" customFormat="1" ht="46.5" customHeight="1">
      <c r="A74" s="11"/>
      <c r="B74" s="12"/>
      <c r="C74" s="99" t="s">
        <v>17</v>
      </c>
      <c r="D74" s="100"/>
      <c r="E74" s="100"/>
      <c r="F74" s="100"/>
      <c r="G74" s="100"/>
      <c r="H74" s="113" t="s">
        <v>18</v>
      </c>
      <c r="I74" s="113"/>
      <c r="J74" s="113"/>
      <c r="K74" s="60" t="s">
        <v>19</v>
      </c>
      <c r="L74" s="15"/>
    </row>
    <row r="75" spans="1:12" s="3" customFormat="1" ht="32.25" customHeight="1">
      <c r="A75" s="11"/>
      <c r="B75" s="12"/>
      <c r="C75" s="99" t="s">
        <v>20</v>
      </c>
      <c r="D75" s="100"/>
      <c r="E75" s="100"/>
      <c r="F75" s="100"/>
      <c r="G75" s="100"/>
      <c r="H75" s="112" t="s">
        <v>21</v>
      </c>
      <c r="I75" s="112"/>
      <c r="J75" s="61" t="s">
        <v>22</v>
      </c>
      <c r="K75" s="118" t="s">
        <v>91</v>
      </c>
      <c r="L75" s="15"/>
    </row>
    <row r="76" spans="1:12" s="3" customFormat="1" ht="30" customHeight="1">
      <c r="A76" s="11"/>
      <c r="B76" s="12"/>
      <c r="C76" s="99" t="s">
        <v>23</v>
      </c>
      <c r="D76" s="100"/>
      <c r="E76" s="100"/>
      <c r="F76" s="100"/>
      <c r="G76" s="100"/>
      <c r="H76" s="109" t="s">
        <v>24</v>
      </c>
      <c r="I76" s="110"/>
      <c r="J76" s="61" t="s">
        <v>25</v>
      </c>
      <c r="K76" s="118" t="s">
        <v>91</v>
      </c>
      <c r="L76" s="15"/>
    </row>
    <row r="77" spans="1:12" s="4" customFormat="1" ht="58.5" customHeight="1">
      <c r="A77" s="11"/>
      <c r="B77" s="12"/>
      <c r="C77" s="65"/>
      <c r="E77" s="66"/>
      <c r="F77" s="66"/>
      <c r="G77" s="67"/>
      <c r="H77" s="111" t="s">
        <v>26</v>
      </c>
      <c r="I77" s="112"/>
      <c r="J77" s="61" t="s">
        <v>27</v>
      </c>
      <c r="K77" s="118" t="s">
        <v>91</v>
      </c>
      <c r="L77" s="13"/>
    </row>
    <row r="78" spans="1:12" ht="57" customHeight="1">
      <c r="A78" s="5"/>
      <c r="B78" s="9"/>
      <c r="C78" s="68"/>
      <c r="D78" s="69"/>
      <c r="E78" s="69"/>
      <c r="F78" s="69"/>
      <c r="G78" s="70"/>
      <c r="H78" s="112" t="s">
        <v>28</v>
      </c>
      <c r="I78" s="112"/>
      <c r="J78" s="61" t="s">
        <v>29</v>
      </c>
      <c r="K78" s="118" t="s">
        <v>91</v>
      </c>
      <c r="L78" s="10"/>
    </row>
    <row r="79" spans="1:12" ht="17" thickBot="1">
      <c r="A79" s="5"/>
      <c r="B79" s="9"/>
      <c r="C79" s="73"/>
      <c r="D79" s="71"/>
      <c r="E79" s="71"/>
      <c r="F79" s="71"/>
      <c r="G79" s="72"/>
      <c r="H79" s="107"/>
      <c r="I79" s="107"/>
      <c r="J79" s="107"/>
      <c r="K79" s="108"/>
      <c r="L79" s="10"/>
    </row>
    <row r="80" spans="1:12" ht="17" thickBot="1">
      <c r="A80" s="5"/>
      <c r="B80" s="76"/>
      <c r="C80" s="77"/>
      <c r="D80" s="77"/>
      <c r="E80" s="78"/>
      <c r="F80" s="77"/>
      <c r="G80" s="79"/>
      <c r="H80" s="77"/>
      <c r="I80" s="77"/>
      <c r="J80" s="77"/>
      <c r="K80" s="77"/>
      <c r="L80" s="80"/>
    </row>
    <row r="81" spans="1:12" ht="17" thickTop="1">
      <c r="A81" s="5"/>
      <c r="B81" s="5"/>
      <c r="C81" s="5"/>
      <c r="D81" s="5"/>
      <c r="E81" s="6"/>
      <c r="F81" s="5"/>
      <c r="G81" s="5"/>
      <c r="H81" s="5"/>
      <c r="I81" s="5"/>
      <c r="J81" s="5"/>
      <c r="K81" s="5"/>
      <c r="L81" s="5"/>
    </row>
  </sheetData>
  <mergeCells count="23">
    <mergeCell ref="H79:K79"/>
    <mergeCell ref="C75:G75"/>
    <mergeCell ref="H75:I75"/>
    <mergeCell ref="C76:G76"/>
    <mergeCell ref="H76:I76"/>
    <mergeCell ref="H77:I77"/>
    <mergeCell ref="H78:I78"/>
    <mergeCell ref="J8:J9"/>
    <mergeCell ref="K8:K9"/>
    <mergeCell ref="C68:J68"/>
    <mergeCell ref="D73:K73"/>
    <mergeCell ref="C74:G74"/>
    <mergeCell ref="H74:J74"/>
    <mergeCell ref="C3:F3"/>
    <mergeCell ref="C5:K5"/>
    <mergeCell ref="C6:K6"/>
    <mergeCell ref="C7:K7"/>
    <mergeCell ref="C8:C9"/>
    <mergeCell ref="D8:D9"/>
    <mergeCell ref="E8:F8"/>
    <mergeCell ref="G8:G9"/>
    <mergeCell ref="H8:H9"/>
    <mergeCell ref="I8:I9"/>
  </mergeCells>
  <pageMargins left="0.11811023622047245" right="0.11811023622047245" top="0.15748031496062992" bottom="0.15748031496062992" header="0.31496062992125984" footer="0.31496062992125984"/>
  <pageSetup scale="2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7C936614-B34C-494F-B43A-C11F330A8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www.w3.org/XML/1998/namespace"/>
    <ds:schemaRef ds:uri="http://purl.org/dc/terms/"/>
    <ds:schemaRef ds:uri="9d85dbaf-23eb-4e57-a637-93dcacc8b1a1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OFERTA ECONOMICA (Oferente)</vt:lpstr>
      <vt:lpstr>'OFERTA ECONOMICA (Oferente)'!Área_de_impresión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.</cp:lastModifiedBy>
  <cp:revision/>
  <cp:lastPrinted>2021-07-22T21:21:55Z</cp:lastPrinted>
  <dcterms:created xsi:type="dcterms:W3CDTF">2006-06-27T16:47:25Z</dcterms:created>
  <dcterms:modified xsi:type="dcterms:W3CDTF">2025-07-24T18:17:10Z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