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D:\informacion\Desktop\trabajo MARLYS\2025\PROCESOS 2025\ADQUISICIÓN E INSTALACIÓN ELEMENTOS SISTEMA DE SEGURIDAD\"/>
    </mc:Choice>
  </mc:AlternateContent>
  <xr:revisionPtr revIDLastSave="0" documentId="13_ncr:1_{E148B5DD-C7C6-448B-8323-0D3CD6A7423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1" i="1" l="1"/>
  <c r="N10" i="1"/>
  <c r="N9" i="1"/>
  <c r="K16" i="1"/>
  <c r="I14" i="1"/>
  <c r="K14" i="1" s="1"/>
  <c r="I13" i="1"/>
  <c r="K13" i="1" s="1"/>
  <c r="I12" i="1"/>
  <c r="K12" i="1" s="1"/>
  <c r="I11" i="1"/>
  <c r="K11" i="1" s="1"/>
  <c r="I10" i="1"/>
  <c r="K10" i="1" s="1"/>
  <c r="I9" i="1"/>
  <c r="K9" i="1" s="1"/>
  <c r="L9" i="1" l="1"/>
  <c r="L12" i="1"/>
</calcChain>
</file>

<file path=xl/sharedStrings.xml><?xml version="1.0" encoding="utf-8"?>
<sst xmlns="http://schemas.openxmlformats.org/spreadsheetml/2006/main" count="21" uniqueCount="17">
  <si>
    <t>COTIZACIÓN SISTEMA DE ALARMA DE SEGURIDAD</t>
  </si>
  <si>
    <t>Proveedor</t>
  </si>
  <si>
    <t>SEDE</t>
  </si>
  <si>
    <t>DESCRIPCIÓN</t>
  </si>
  <si>
    <t>Cantidad</t>
  </si>
  <si>
    <t>Vr. Unitario</t>
  </si>
  <si>
    <t>Vr. Total Sin IVA</t>
  </si>
  <si>
    <t>Valor IVA</t>
  </si>
  <si>
    <t>Vr. Total + IVA</t>
  </si>
  <si>
    <t>TOTAL COTIZACIÓN</t>
  </si>
  <si>
    <t>EDIFICIO KALAMARY</t>
  </si>
  <si>
    <t>SISTEMA DE ALARMA DE SEGURIDAD</t>
  </si>
  <si>
    <t>EDIFICIO CAJANAL</t>
  </si>
  <si>
    <t>EDIFICIO TELECARTAGENA</t>
  </si>
  <si>
    <t>SEGURCOL LTDA                   NIT 890911972</t>
  </si>
  <si>
    <t>MYS SEGURIDAD                        NIT 900966594-3</t>
  </si>
  <si>
    <t>PROMEDIO COTIZACIÓN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</si>
</sst>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5" formatCode="&quot;$&quot;\ #,##0;\-&quot;$&quot;\ #,##0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8"/>
      <color theme="1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3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3" borderId="0" xfId="0" applyFont="1" applyFill="1"/>
    <xf numFmtId="0" fontId="4" fillId="3" borderId="0" xfId="0" applyFont="1" applyFill="1"/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/>
    </xf>
    <xf numFmtId="5" fontId="4" fillId="3" borderId="8" xfId="1" applyNumberFormat="1" applyFont="1" applyFill="1" applyBorder="1"/>
    <xf numFmtId="164" fontId="3" fillId="3" borderId="8" xfId="1" applyNumberFormat="1" applyFont="1" applyFill="1" applyBorder="1"/>
    <xf numFmtId="5" fontId="3" fillId="2" borderId="9" xfId="0" applyNumberFormat="1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5" fontId="4" fillId="3" borderId="8" xfId="1" applyNumberFormat="1" applyFont="1" applyFill="1" applyBorder="1" applyAlignment="1">
      <alignment vertical="center"/>
    </xf>
    <xf numFmtId="164" fontId="3" fillId="3" borderId="8" xfId="1" applyNumberFormat="1" applyFont="1" applyFill="1" applyBorder="1" applyAlignment="1">
      <alignment vertical="center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/>
    </xf>
    <xf numFmtId="5" fontId="4" fillId="3" borderId="11" xfId="1" applyNumberFormat="1" applyFont="1" applyFill="1" applyBorder="1"/>
    <xf numFmtId="164" fontId="3" fillId="3" borderId="11" xfId="1" applyNumberFormat="1" applyFont="1" applyFill="1" applyBorder="1"/>
    <xf numFmtId="5" fontId="3" fillId="2" borderId="12" xfId="0" applyNumberFormat="1" applyFont="1" applyFill="1" applyBorder="1" applyAlignment="1">
      <alignment horizontal="center" vertical="center"/>
    </xf>
    <xf numFmtId="44" fontId="4" fillId="3" borderId="0" xfId="1" applyFont="1" applyFill="1"/>
    <xf numFmtId="0" fontId="6" fillId="3" borderId="13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44" fontId="2" fillId="2" borderId="13" xfId="0" applyNumberFormat="1" applyFont="1" applyFill="1" applyBorder="1" applyAlignment="1">
      <alignment horizontal="center" vertical="center"/>
    </xf>
    <xf numFmtId="44" fontId="2" fillId="2" borderId="15" xfId="0" applyNumberFormat="1" applyFont="1" applyFill="1" applyBorder="1" applyAlignment="1">
      <alignment horizontal="center" vertical="center"/>
    </xf>
    <xf numFmtId="164" fontId="0" fillId="0" borderId="0" xfId="0" applyNumberForma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6:N16"/>
  <sheetViews>
    <sheetView tabSelected="1" workbookViewId="0">
      <selection activeCell="D12" sqref="D12:D14"/>
    </sheetView>
  </sheetViews>
  <sheetFormatPr baseColWidth="10" defaultColWidth="9.140625" defaultRowHeight="15" x14ac:dyDescent="0.25"/>
  <cols>
    <col min="4" max="4" width="15.5703125" customWidth="1"/>
    <col min="5" max="5" width="14.42578125" customWidth="1"/>
    <col min="6" max="6" width="18.5703125" customWidth="1"/>
    <col min="8" max="8" width="16.5703125" customWidth="1"/>
    <col min="9" max="9" width="15.85546875" customWidth="1"/>
    <col min="10" max="10" width="13.7109375" customWidth="1"/>
    <col min="11" max="11" width="22.7109375" customWidth="1"/>
    <col min="12" max="12" width="16.85546875" customWidth="1"/>
    <col min="14" max="14" width="13" bestFit="1" customWidth="1"/>
  </cols>
  <sheetData>
    <row r="6" spans="4:14" ht="15.75" x14ac:dyDescent="0.25">
      <c r="D6" s="1" t="s">
        <v>0</v>
      </c>
      <c r="E6" s="2"/>
      <c r="F6" s="2"/>
      <c r="G6" s="2"/>
      <c r="H6" s="2"/>
      <c r="I6" s="2"/>
      <c r="J6" s="2"/>
      <c r="K6" s="2"/>
      <c r="L6" s="3"/>
    </row>
    <row r="7" spans="4:14" ht="15.75" thickBot="1" x14ac:dyDescent="0.3">
      <c r="D7" s="4"/>
      <c r="E7" s="4"/>
      <c r="F7" s="4"/>
      <c r="G7" s="5"/>
      <c r="H7" s="5"/>
      <c r="I7" s="5"/>
      <c r="J7" s="5"/>
      <c r="K7" s="5"/>
      <c r="L7" s="5"/>
    </row>
    <row r="8" spans="4:14" ht="25.5" thickBot="1" x14ac:dyDescent="0.3">
      <c r="D8" s="6" t="s">
        <v>1</v>
      </c>
      <c r="E8" s="7" t="s">
        <v>2</v>
      </c>
      <c r="F8" s="7" t="s">
        <v>3</v>
      </c>
      <c r="G8" s="7" t="s">
        <v>4</v>
      </c>
      <c r="H8" s="7" t="s">
        <v>5</v>
      </c>
      <c r="I8" s="7" t="s">
        <v>6</v>
      </c>
      <c r="J8" s="7" t="s">
        <v>7</v>
      </c>
      <c r="K8" s="7" t="s">
        <v>8</v>
      </c>
      <c r="L8" s="8" t="s">
        <v>9</v>
      </c>
    </row>
    <row r="9" spans="4:14" ht="22.5" x14ac:dyDescent="0.25">
      <c r="D9" s="9" t="s">
        <v>14</v>
      </c>
      <c r="E9" s="10" t="s">
        <v>10</v>
      </c>
      <c r="F9" s="11" t="s">
        <v>11</v>
      </c>
      <c r="G9" s="16">
        <v>1</v>
      </c>
      <c r="H9" s="17">
        <v>29290706</v>
      </c>
      <c r="I9" s="17">
        <f t="shared" ref="I9:I14" si="0">H9*G9</f>
        <v>29290706</v>
      </c>
      <c r="J9" s="17">
        <v>5565234</v>
      </c>
      <c r="K9" s="18">
        <f t="shared" ref="K9:K14" si="1">I9+J9</f>
        <v>34855940</v>
      </c>
      <c r="L9" s="15">
        <f>SUM(K9:K11)</f>
        <v>102227682</v>
      </c>
      <c r="N9" s="32">
        <f>(K9+K12)/2</f>
        <v>37623246</v>
      </c>
    </row>
    <row r="10" spans="4:14" ht="22.5" x14ac:dyDescent="0.25">
      <c r="D10" s="9"/>
      <c r="E10" s="10" t="s">
        <v>12</v>
      </c>
      <c r="F10" s="11"/>
      <c r="G10" s="12">
        <v>1</v>
      </c>
      <c r="H10" s="13">
        <v>22376918</v>
      </c>
      <c r="I10" s="13">
        <f t="shared" si="0"/>
        <v>22376918</v>
      </c>
      <c r="J10" s="13">
        <v>4251614</v>
      </c>
      <c r="K10" s="14">
        <f t="shared" si="1"/>
        <v>26628532</v>
      </c>
      <c r="L10" s="15"/>
      <c r="N10" s="32">
        <f>(K10+K13)/2</f>
        <v>28654255</v>
      </c>
    </row>
    <row r="11" spans="4:14" ht="22.5" x14ac:dyDescent="0.25">
      <c r="D11" s="9"/>
      <c r="E11" s="10" t="s">
        <v>13</v>
      </c>
      <c r="F11" s="11"/>
      <c r="G11" s="12">
        <v>1</v>
      </c>
      <c r="H11" s="13">
        <v>34237992</v>
      </c>
      <c r="I11" s="13">
        <f t="shared" si="0"/>
        <v>34237992</v>
      </c>
      <c r="J11" s="13">
        <v>6505218</v>
      </c>
      <c r="K11" s="14">
        <f t="shared" si="1"/>
        <v>40743210</v>
      </c>
      <c r="L11" s="15"/>
      <c r="N11" s="32">
        <f>(K11+K14)/2</f>
        <v>43256194</v>
      </c>
    </row>
    <row r="12" spans="4:14" ht="22.5" x14ac:dyDescent="0.25">
      <c r="D12" s="9" t="s">
        <v>15</v>
      </c>
      <c r="E12" s="10" t="s">
        <v>10</v>
      </c>
      <c r="F12" s="11" t="s">
        <v>11</v>
      </c>
      <c r="G12" s="16">
        <v>1</v>
      </c>
      <c r="H12" s="17">
        <v>33941640</v>
      </c>
      <c r="I12" s="17">
        <f t="shared" si="0"/>
        <v>33941640</v>
      </c>
      <c r="J12" s="17">
        <v>6448912</v>
      </c>
      <c r="K12" s="18">
        <f t="shared" si="1"/>
        <v>40390552</v>
      </c>
      <c r="L12" s="15">
        <f>SUM(K12:K14)</f>
        <v>116839708</v>
      </c>
    </row>
    <row r="13" spans="4:14" ht="22.5" x14ac:dyDescent="0.25">
      <c r="D13" s="9"/>
      <c r="E13" s="10" t="s">
        <v>12</v>
      </c>
      <c r="F13" s="11"/>
      <c r="G13" s="12">
        <v>1</v>
      </c>
      <c r="H13" s="13">
        <v>25781494</v>
      </c>
      <c r="I13" s="13">
        <f t="shared" si="0"/>
        <v>25781494</v>
      </c>
      <c r="J13" s="13">
        <v>4898484</v>
      </c>
      <c r="K13" s="14">
        <f t="shared" si="1"/>
        <v>30679978</v>
      </c>
      <c r="L13" s="15"/>
    </row>
    <row r="14" spans="4:14" ht="23.25" thickBot="1" x14ac:dyDescent="0.3">
      <c r="D14" s="19"/>
      <c r="E14" s="20" t="s">
        <v>13</v>
      </c>
      <c r="F14" s="21"/>
      <c r="G14" s="22">
        <v>1</v>
      </c>
      <c r="H14" s="23">
        <v>38461494</v>
      </c>
      <c r="I14" s="23">
        <f t="shared" si="0"/>
        <v>38461494</v>
      </c>
      <c r="J14" s="23">
        <v>7307684</v>
      </c>
      <c r="K14" s="24">
        <f t="shared" si="1"/>
        <v>45769178</v>
      </c>
      <c r="L14" s="25"/>
    </row>
    <row r="15" spans="4:14" ht="15.75" thickBot="1" x14ac:dyDescent="0.3">
      <c r="D15" s="5"/>
      <c r="E15" s="5"/>
      <c r="F15" s="5"/>
      <c r="G15" s="5"/>
      <c r="H15" s="26"/>
      <c r="I15" s="26"/>
      <c r="J15" s="26"/>
      <c r="K15" s="26"/>
      <c r="L15" s="5"/>
    </row>
    <row r="16" spans="4:14" ht="16.5" thickBot="1" x14ac:dyDescent="0.3">
      <c r="D16" s="27" t="s">
        <v>16</v>
      </c>
      <c r="E16" s="28"/>
      <c r="F16" s="28"/>
      <c r="G16" s="28"/>
      <c r="H16" s="28"/>
      <c r="I16" s="28"/>
      <c r="J16" s="29"/>
      <c r="K16" s="30">
        <f>(L9+L12)/2</f>
        <v>109533695</v>
      </c>
      <c r="L16" s="31"/>
    </row>
  </sheetData>
  <mergeCells count="9">
    <mergeCell ref="D12:D14"/>
    <mergeCell ref="F12:F14"/>
    <mergeCell ref="L12:L14"/>
    <mergeCell ref="D16:J16"/>
    <mergeCell ref="K16:L16"/>
    <mergeCell ref="D6:L6"/>
    <mergeCell ref="D9:D11"/>
    <mergeCell ref="F9:F11"/>
    <mergeCell ref="L9:L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MARLYS MILENA CANTILLO MARTINEZ</dc:creator>
  <cp:lastModifiedBy>Compras Dirección Seccional - Bolívar - Cartagena</cp:lastModifiedBy>
  <dcterms:created xsi:type="dcterms:W3CDTF">2015-06-05T18:19:34Z</dcterms:created>
  <dcterms:modified xsi:type="dcterms:W3CDTF">2025-08-06T21:26:53Z</dcterms:modified>
</cp:coreProperties>
</file>