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03"/>
  <workbookPr/>
  <mc:AlternateContent xmlns:mc="http://schemas.openxmlformats.org/markup-compatibility/2006">
    <mc:Choice Requires="x15">
      <x15ac:absPath xmlns:x15ac="http://schemas.microsoft.com/office/spreadsheetml/2010/11/ac" url="C:\Users\Admin\Documents\2025\CLIMA LABORAL\"/>
    </mc:Choice>
  </mc:AlternateContent>
  <xr:revisionPtr revIDLastSave="0" documentId="11_927166AD4CD44206A783DC44019A72B313ECC502" xr6:coauthVersionLast="47" xr6:coauthVersionMax="47" xr10:uidLastSave="{00000000-0000-0000-0000-000000000000}"/>
  <bookViews>
    <workbookView xWindow="0" yWindow="0" windowWidth="20490" windowHeight="6420" xr2:uid="{00000000-000D-0000-FFFF-FFFF00000000}"/>
  </bookViews>
  <sheets>
    <sheet name="Hoja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33" i="1" l="1"/>
  <c r="K30" i="1"/>
  <c r="K17" i="1"/>
  <c r="K16" i="1"/>
  <c r="K5" i="1"/>
  <c r="J30" i="1"/>
  <c r="J17" i="1"/>
  <c r="J16" i="1"/>
  <c r="J33" i="1" s="1"/>
  <c r="J5" i="1"/>
  <c r="G30" i="1"/>
  <c r="G17" i="1"/>
  <c r="G16" i="1"/>
  <c r="G5" i="1"/>
  <c r="G33" i="1" l="1"/>
</calcChain>
</file>

<file path=xl/sharedStrings.xml><?xml version="1.0" encoding="utf-8"?>
<sst xmlns="http://schemas.openxmlformats.org/spreadsheetml/2006/main" count="40" uniqueCount="36">
  <si>
    <t>MORAIMA CARDENAS TORRES</t>
  </si>
  <si>
    <t>TE LO CUENTO LITERAL /DINA ASTRID CAÑAS</t>
  </si>
  <si>
    <t>ÍTEM</t>
  </si>
  <si>
    <t>NOMBRE</t>
  </si>
  <si>
    <t>DESCRIPCIÓN</t>
  </si>
  <si>
    <t>CANTIDAD</t>
  </si>
  <si>
    <t xml:space="preserve">VALOR UNITARIO </t>
  </si>
  <si>
    <t>IVA</t>
  </si>
  <si>
    <t xml:space="preserve">VALOR TOTAL </t>
  </si>
  <si>
    <t xml:space="preserve">PONDERACION </t>
  </si>
  <si>
    <t>DETALLADA</t>
  </si>
  <si>
    <t>Servicio de entrenamiento (coaching) ejecutivo</t>
  </si>
  <si>
    <r>
      <t>T</t>
    </r>
    <r>
      <rPr>
        <sz val="11"/>
        <color rgb="FF000000"/>
        <rFont val="Calibri"/>
        <family val="2"/>
        <scheme val="minor"/>
      </rPr>
      <t>aller experiencial</t>
    </r>
    <r>
      <rPr>
        <sz val="11"/>
        <color theme="1"/>
        <rFont val="Calibri"/>
        <family val="2"/>
        <scheme val="minor"/>
      </rPr>
      <t xml:space="preserve">, para 150 funcionarios divididos en tres  (3) grupos, </t>
    </r>
    <r>
      <rPr>
        <sz val="11"/>
        <color rgb="FF000000"/>
        <rFont val="Calibri"/>
        <family val="2"/>
        <scheme val="minor"/>
      </rPr>
      <t>q</t>
    </r>
    <r>
      <rPr>
        <sz val="11"/>
        <color theme="1"/>
        <rFont val="Calibri"/>
        <family val="2"/>
        <scheme val="minor"/>
      </rPr>
      <t>ue contemple el desarrollo de las temáticas conforme a los lineamientos de la Función Pública para la intervención del clima laboral, con el fin de fortalecer habilidades en las siguientes variables:</t>
    </r>
  </si>
  <si>
    <r>
      <t>✔</t>
    </r>
    <r>
      <rPr>
        <sz val="7"/>
        <color theme="1"/>
        <rFont val="Times New Roman"/>
        <family val="1"/>
      </rPr>
      <t xml:space="preserve">   </t>
    </r>
    <r>
      <rPr>
        <sz val="11"/>
        <color theme="1"/>
        <rFont val="Calibri"/>
        <family val="2"/>
        <scheme val="minor"/>
      </rPr>
      <t>Administración del Talento Humano</t>
    </r>
  </si>
  <si>
    <r>
      <t>✔</t>
    </r>
    <r>
      <rPr>
        <sz val="7"/>
        <color theme="1"/>
        <rFont val="Times New Roman"/>
        <family val="1"/>
      </rPr>
      <t xml:space="preserve">   </t>
    </r>
    <r>
      <rPr>
        <sz val="11"/>
        <color theme="1"/>
        <rFont val="Calibri"/>
        <family val="2"/>
        <scheme val="minor"/>
      </rPr>
      <t xml:space="preserve"> Comunicación e Integración </t>
    </r>
  </si>
  <si>
    <r>
      <t>✔</t>
    </r>
    <r>
      <rPr>
        <sz val="7"/>
        <color theme="1"/>
        <rFont val="Times New Roman"/>
        <family val="1"/>
      </rPr>
      <t xml:space="preserve">   </t>
    </r>
    <r>
      <rPr>
        <sz val="11"/>
        <color theme="1"/>
        <rFont val="Calibri"/>
        <family val="2"/>
        <scheme val="minor"/>
      </rPr>
      <t>Estilo de Dirección</t>
    </r>
  </si>
  <si>
    <t xml:space="preserve">El contenido temático será aprobado por la coordinación de talento humano o quien haga sus veces en el SENA. Se entregaran los resultados de la  medicion de Clima Laboral realizada en el año 2024, para que el proveedor diseñe la estrategia de intervencion de  acuerdo a las caracteristicas de los resultados </t>
  </si>
  <si>
    <r>
      <rPr>
        <sz val="11"/>
        <color rgb="FF000000"/>
        <rFont val="Calibri"/>
        <family val="2"/>
        <scheme val="minor"/>
      </rPr>
      <t>Cada sesion debera ser de  maximo  ocho (8) horas</t>
    </r>
    <r>
      <rPr>
        <sz val="11"/>
        <color theme="1"/>
        <rFont val="Calibri"/>
        <family val="2"/>
        <scheme val="minor"/>
      </rPr>
      <t>.</t>
    </r>
  </si>
  <si>
    <t>Talleristas: minimo dos (2) psicólogos organizacionales o con especialización en gerencia del talento humano; con experiencia de 3 años o más, en intervención de clima laboral (uno por grupo).</t>
  </si>
  <si>
    <t>Acompañamiento individual (practica)</t>
  </si>
  <si>
    <t>Realizar veinte (20) acompañamientos individuales a funcionarios quienes seran  escogidos despues de realizar los talleres, implementando la metodologia del coaching, con el mismo perfil de los talleristas.</t>
  </si>
  <si>
    <t>Centros de conferencias</t>
  </si>
  <si>
    <t>Lugar con capacidad para minimo  50 personas, con espacios amplios, agradables y que permitan la realización de actividades teóricas y lúdicas y para los participantes del evento.  El sitio de ejecución de los talleres debe estar ventilado permanentemente, por lo cual se mantendrán ventanas abiertas para asegurar el flujo de aire durante la sesión.</t>
  </si>
  <si>
    <t xml:space="preserve">          </t>
  </si>
  <si>
    <r>
      <t xml:space="preserve">Espacio armonioso y calido; con buena aireacion e iluminacion que permita la fluides en la comunicación 
El sitio de desarrollo de la actividad debe estar ubicado en el perímetro urbano de la Ciudad de </t>
    </r>
    <r>
      <rPr>
        <sz val="11"/>
        <color theme="1"/>
        <rFont val="Calibri"/>
        <family val="2"/>
        <scheme val="minor"/>
      </rPr>
      <t>Bogotá D.C</t>
    </r>
    <r>
      <rPr>
        <sz val="11"/>
        <color rgb="FF000000"/>
        <rFont val="Calibri"/>
        <family val="2"/>
        <scheme val="minor"/>
      </rPr>
      <t>. El mismo debe contar preferiblemente con zonas verdes.</t>
    </r>
  </si>
  <si>
    <t>El lugar debe estar disponible de  8:00 am a  4:00 pm</t>
  </si>
  <si>
    <t xml:space="preserve">    </t>
  </si>
  <si>
    <r>
      <t xml:space="preserve">El auditorio debe contar con servicio de baterías sanitarias </t>
    </r>
    <r>
      <rPr>
        <sz val="11"/>
        <color theme="1"/>
        <rFont val="Calibri"/>
        <family val="2"/>
        <scheme val="minor"/>
      </rPr>
      <t>para la cantidad de personas según normatividad.</t>
    </r>
  </si>
  <si>
    <t>Se debe garantizar sillas y mesas para la población participante.</t>
  </si>
  <si>
    <r>
      <t xml:space="preserve">El lugar debe contar con ascensores o en su defecto rampas para personal en condición de movilidad </t>
    </r>
    <r>
      <rPr>
        <sz val="11"/>
        <color theme="1"/>
        <rFont val="Calibri"/>
        <family val="2"/>
        <scheme val="minor"/>
      </rPr>
      <t>reducida</t>
    </r>
    <r>
      <rPr>
        <sz val="11"/>
        <color rgb="FF000000"/>
        <rFont val="Calibri"/>
        <family val="2"/>
        <scheme val="minor"/>
      </rPr>
      <t>.</t>
    </r>
  </si>
  <si>
    <t>El espacio debe contar con ayudas audiovisuales (sonido, micrófono, video beam, telón).</t>
  </si>
  <si>
    <t>Logística de cattering</t>
  </si>
  <si>
    <r>
      <t>Los espacios deben</t>
    </r>
    <r>
      <rPr>
        <sz val="11"/>
        <color theme="1"/>
        <rFont val="Calibri"/>
        <family val="2"/>
        <scheme val="minor"/>
      </rPr>
      <t xml:space="preserve"> contar con estación de bebidas calientes y frías durante todo el evento.</t>
    </r>
  </si>
  <si>
    <r>
      <t>R</t>
    </r>
    <r>
      <rPr>
        <sz val="11"/>
        <color rgb="FF000000"/>
        <rFont val="Calibri"/>
        <family val="2"/>
        <scheme val="minor"/>
      </rPr>
      <t>efrigerio am y pm,  almuerzo: dos opciones por cada uno y contemplar opción vegetariana , de acue</t>
    </r>
    <r>
      <rPr>
        <sz val="11"/>
        <color theme="1"/>
        <rFont val="Calibri"/>
        <family val="2"/>
        <scheme val="minor"/>
      </rPr>
      <t>rdo a necesidad de los asisitentes.</t>
    </r>
  </si>
  <si>
    <r>
      <t>E</t>
    </r>
    <r>
      <rPr>
        <sz val="11"/>
        <color rgb="FF000000"/>
        <rFont val="Calibri"/>
        <family val="2"/>
        <scheme val="minor"/>
      </rPr>
      <t>l men</t>
    </r>
    <r>
      <rPr>
        <sz val="11"/>
        <color theme="1"/>
        <rFont val="Calibri"/>
        <family val="2"/>
        <scheme val="minor"/>
      </rPr>
      <t>ú será aprobado por la Coordinación de Gestion de Talento Humano</t>
    </r>
  </si>
  <si>
    <t xml:space="preserve">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</si>
</sst>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_-"/>
    <numFmt numFmtId="165" formatCode="&quot;$&quot;\ #,##0.00"/>
  </numFmts>
  <fonts count="8">
    <font>
      <sz val="11"/>
      <color theme="1"/>
      <name val="Calibri"/>
      <family val="2"/>
      <scheme val="minor"/>
    </font>
    <font>
      <sz val="11"/>
      <color theme="1"/>
      <name val="Calibri"/>
      <family val="2"/>
      <scheme val="minor"/>
    </font>
    <font>
      <b/>
      <sz val="11"/>
      <color theme="1"/>
      <name val="Calibri"/>
      <family val="2"/>
      <scheme val="minor"/>
    </font>
    <font>
      <b/>
      <sz val="11"/>
      <color rgb="FF000000"/>
      <name val="Calibri"/>
      <family val="2"/>
      <scheme val="minor"/>
    </font>
    <font>
      <sz val="11"/>
      <color rgb="FF000000"/>
      <name val="Calibri"/>
      <family val="2"/>
      <scheme val="minor"/>
    </font>
    <font>
      <sz val="11"/>
      <color theme="1"/>
      <name val="Noto Sans Symbols"/>
    </font>
    <font>
      <sz val="7"/>
      <color theme="1"/>
      <name val="Times New Roman"/>
      <family val="1"/>
    </font>
    <font>
      <b/>
      <sz val="16"/>
      <color theme="1"/>
      <name val="Calibri"/>
      <family val="2"/>
      <scheme val="minor"/>
    </font>
  </fonts>
  <fills count="5">
    <fill>
      <patternFill patternType="none"/>
    </fill>
    <fill>
      <patternFill patternType="gray125"/>
    </fill>
    <fill>
      <patternFill patternType="solid">
        <fgColor rgb="FFD9D9D9"/>
        <bgColor indexed="64"/>
      </patternFill>
    </fill>
    <fill>
      <patternFill patternType="solid">
        <fgColor theme="0"/>
        <bgColor indexed="64"/>
      </patternFill>
    </fill>
    <fill>
      <patternFill patternType="solid">
        <fgColor rgb="FF92D050"/>
        <bgColor indexed="64"/>
      </patternFill>
    </fill>
  </fills>
  <borders count="22">
    <border>
      <left/>
      <right/>
      <top/>
      <bottom/>
      <diagonal/>
    </border>
    <border>
      <left style="medium">
        <color indexed="64"/>
      </left>
      <right style="medium">
        <color rgb="FF000000"/>
      </right>
      <top style="medium">
        <color indexed="64"/>
      </top>
      <bottom/>
      <diagonal/>
    </border>
    <border>
      <left style="medium">
        <color rgb="FF000000"/>
      </left>
      <right style="medium">
        <color rgb="FF000000"/>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rgb="FF000000"/>
      </right>
      <top/>
      <bottom style="medium">
        <color indexed="64"/>
      </bottom>
      <diagonal/>
    </border>
    <border>
      <left style="medium">
        <color rgb="FF000000"/>
      </left>
      <right style="medium">
        <color rgb="FF000000"/>
      </right>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medium">
        <color rgb="FF000000"/>
      </left>
      <right style="medium">
        <color rgb="FF000000"/>
      </right>
      <top/>
      <bottom/>
      <diagonal/>
    </border>
    <border>
      <left/>
      <right style="medium">
        <color rgb="FF000000"/>
      </right>
      <top/>
      <bottom/>
      <diagonal/>
    </border>
    <border>
      <left style="medium">
        <color rgb="FF000000"/>
      </left>
      <right/>
      <top/>
      <bottom/>
      <diagonal/>
    </border>
    <border>
      <left style="medium">
        <color indexed="64"/>
      </left>
      <right/>
      <top/>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rgb="FF000000"/>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right/>
      <top style="medium">
        <color indexed="64"/>
      </top>
      <bottom/>
      <diagonal/>
    </border>
    <border>
      <left/>
      <right/>
      <top/>
      <bottom style="medium">
        <color indexed="64"/>
      </bottom>
      <diagonal/>
    </border>
    <border>
      <left/>
      <right/>
      <top style="medium">
        <color indexed="64"/>
      </top>
      <bottom style="medium">
        <color indexed="64"/>
      </bottom>
      <diagonal/>
    </border>
  </borders>
  <cellStyleXfs count="2">
    <xf numFmtId="0" fontId="0" fillId="0" borderId="0"/>
    <xf numFmtId="164" fontId="1" fillId="0" borderId="0" applyFont="0" applyFill="0" applyBorder="0" applyAlignment="0" applyProtection="0"/>
  </cellStyleXfs>
  <cellXfs count="73">
    <xf numFmtId="0" fontId="0" fillId="0" borderId="0" xfId="0"/>
    <xf numFmtId="0" fontId="0" fillId="0" borderId="10" xfId="0" applyBorder="1" applyAlignment="1">
      <alignment horizontal="left" vertical="top" wrapText="1"/>
    </xf>
    <xf numFmtId="0" fontId="5" fillId="0" borderId="10" xfId="0" applyFont="1" applyBorder="1" applyAlignment="1">
      <alignment horizontal="justify" vertical="top" wrapText="1"/>
    </xf>
    <xf numFmtId="0" fontId="3" fillId="0" borderId="14" xfId="0" applyFont="1"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left" vertical="top" wrapText="1"/>
    </xf>
    <xf numFmtId="0" fontId="4" fillId="0" borderId="15" xfId="0" applyFont="1" applyBorder="1" applyAlignment="1">
      <alignment horizontal="center" vertical="center" wrapText="1"/>
    </xf>
    <xf numFmtId="0" fontId="0" fillId="0" borderId="10" xfId="0" applyBorder="1" applyAlignment="1">
      <alignment horizontal="justify" vertical="top" wrapText="1"/>
    </xf>
    <xf numFmtId="0" fontId="4" fillId="0" borderId="10" xfId="0" applyFont="1" applyBorder="1" applyAlignment="1">
      <alignment horizontal="justify" vertical="top" wrapText="1"/>
    </xf>
    <xf numFmtId="0" fontId="4" fillId="0" borderId="10" xfId="0" applyFont="1" applyBorder="1" applyAlignment="1">
      <alignment vertical="top" wrapText="1"/>
    </xf>
    <xf numFmtId="0" fontId="0" fillId="0" borderId="20" xfId="0" applyBorder="1" applyAlignment="1">
      <alignment horizontal="left" vertical="top" wrapText="1"/>
    </xf>
    <xf numFmtId="0" fontId="0" fillId="0" borderId="0" xfId="0" applyAlignment="1">
      <alignment horizontal="center" vertical="center"/>
    </xf>
    <xf numFmtId="0" fontId="0" fillId="0" borderId="0" xfId="0" applyAlignment="1">
      <alignment vertical="top"/>
    </xf>
    <xf numFmtId="0" fontId="0" fillId="0" borderId="10" xfId="0" applyBorder="1" applyAlignment="1">
      <alignment horizontal="left" wrapText="1"/>
    </xf>
    <xf numFmtId="0" fontId="5" fillId="0" borderId="10" xfId="0" applyFont="1" applyBorder="1" applyAlignment="1">
      <alignment horizontal="justify" wrapText="1"/>
    </xf>
    <xf numFmtId="0" fontId="0" fillId="0" borderId="10" xfId="0" applyBorder="1" applyAlignment="1">
      <alignment horizontal="justify" wrapText="1"/>
    </xf>
    <xf numFmtId="0" fontId="4" fillId="0" borderId="10" xfId="0" applyFont="1" applyBorder="1" applyAlignment="1">
      <alignment horizontal="justify" wrapText="1"/>
    </xf>
    <xf numFmtId="0" fontId="4" fillId="0" borderId="19" xfId="0" applyFont="1" applyBorder="1" applyAlignment="1">
      <alignment horizontal="justify" wrapText="1"/>
    </xf>
    <xf numFmtId="0" fontId="0" fillId="0" borderId="0" xfId="0" applyAlignment="1">
      <alignment horizontal="left" wrapText="1"/>
    </xf>
    <xf numFmtId="165" fontId="0" fillId="0" borderId="15" xfId="0" applyNumberFormat="1" applyBorder="1" applyAlignment="1">
      <alignment horizontal="center" vertical="center" wrapText="1"/>
    </xf>
    <xf numFmtId="165" fontId="0" fillId="0" borderId="0" xfId="0" applyNumberFormat="1" applyAlignment="1">
      <alignment vertical="center"/>
    </xf>
    <xf numFmtId="165" fontId="0" fillId="0" borderId="17" xfId="0" applyNumberFormat="1" applyBorder="1" applyAlignment="1">
      <alignment horizontal="center" vertical="center"/>
    </xf>
    <xf numFmtId="0" fontId="0" fillId="0" borderId="0" xfId="0" applyAlignment="1">
      <alignment vertical="center"/>
    </xf>
    <xf numFmtId="165" fontId="0" fillId="0" borderId="15" xfId="0" applyNumberFormat="1" applyBorder="1" applyAlignment="1">
      <alignment horizontal="center" vertical="center"/>
    </xf>
    <xf numFmtId="0" fontId="2" fillId="2" borderId="14" xfId="0" applyFont="1" applyFill="1" applyBorder="1" applyAlignment="1">
      <alignment vertical="center" wrapText="1"/>
    </xf>
    <xf numFmtId="0" fontId="2" fillId="2" borderId="21" xfId="0" applyFont="1" applyFill="1" applyBorder="1" applyAlignment="1">
      <alignment vertical="center" wrapText="1"/>
    </xf>
    <xf numFmtId="0" fontId="2" fillId="3" borderId="0" xfId="0" applyFont="1" applyFill="1" applyAlignment="1">
      <alignment vertical="center" wrapText="1"/>
    </xf>
    <xf numFmtId="0" fontId="2" fillId="2" borderId="19" xfId="0" applyFont="1" applyFill="1" applyBorder="1" applyAlignment="1">
      <alignment horizontal="center" vertical="top" wrapText="1"/>
    </xf>
    <xf numFmtId="0" fontId="2" fillId="2" borderId="20" xfId="0" applyFont="1" applyFill="1" applyBorder="1" applyAlignment="1">
      <alignment horizontal="center" vertical="top" wrapText="1"/>
    </xf>
    <xf numFmtId="165" fontId="0" fillId="0" borderId="0" xfId="1" applyNumberFormat="1" applyFont="1" applyAlignment="1">
      <alignment vertical="center"/>
    </xf>
    <xf numFmtId="165" fontId="2" fillId="3" borderId="0" xfId="1" applyNumberFormat="1" applyFont="1" applyFill="1" applyBorder="1" applyAlignment="1">
      <alignment vertical="center" wrapText="1"/>
    </xf>
    <xf numFmtId="165" fontId="0" fillId="0" borderId="15" xfId="1" applyNumberFormat="1" applyFont="1" applyBorder="1" applyAlignment="1">
      <alignment horizontal="center" vertical="center"/>
    </xf>
    <xf numFmtId="165" fontId="0" fillId="4" borderId="17" xfId="0" applyNumberFormat="1" applyFill="1" applyBorder="1" applyAlignment="1">
      <alignment horizontal="center" vertical="center"/>
    </xf>
    <xf numFmtId="165" fontId="0" fillId="4" borderId="15" xfId="0" applyNumberFormat="1" applyFill="1" applyBorder="1" applyAlignment="1">
      <alignment horizontal="center" vertical="center"/>
    </xf>
    <xf numFmtId="165" fontId="7" fillId="4" borderId="15" xfId="1" applyNumberFormat="1" applyFont="1" applyFill="1" applyBorder="1" applyAlignment="1">
      <alignment horizontal="center" vertical="center"/>
    </xf>
    <xf numFmtId="165" fontId="2" fillId="2" borderId="4" xfId="1" applyNumberFormat="1" applyFont="1" applyFill="1" applyBorder="1" applyAlignment="1">
      <alignment horizontal="center" vertical="center" wrapText="1"/>
    </xf>
    <xf numFmtId="165" fontId="2" fillId="2" borderId="8" xfId="1" applyNumberFormat="1" applyFont="1" applyFill="1" applyBorder="1" applyAlignment="1">
      <alignment horizontal="center" vertical="center" wrapText="1"/>
    </xf>
    <xf numFmtId="165" fontId="0" fillId="0" borderId="4" xfId="1" applyNumberFormat="1" applyFont="1" applyBorder="1" applyAlignment="1">
      <alignment horizontal="center" vertical="center"/>
    </xf>
    <xf numFmtId="165" fontId="0" fillId="0" borderId="13" xfId="1" applyNumberFormat="1" applyFont="1" applyBorder="1" applyAlignment="1">
      <alignment horizontal="center" vertical="center"/>
    </xf>
    <xf numFmtId="165" fontId="0" fillId="0" borderId="8" xfId="1" applyNumberFormat="1" applyFont="1" applyBorder="1" applyAlignment="1">
      <alignment horizontal="center" vertical="center"/>
    </xf>
    <xf numFmtId="165" fontId="2" fillId="0" borderId="14" xfId="0" applyNumberFormat="1" applyFont="1" applyBorder="1" applyAlignment="1">
      <alignment horizontal="center" vertical="center"/>
    </xf>
    <xf numFmtId="165" fontId="2" fillId="0" borderId="17" xfId="0" applyNumberFormat="1" applyFont="1" applyBorder="1" applyAlignment="1">
      <alignment horizontal="center" vertical="center"/>
    </xf>
    <xf numFmtId="0" fontId="2" fillId="2" borderId="4"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21" xfId="0" applyFont="1" applyFill="1" applyBorder="1" applyAlignment="1">
      <alignment horizontal="center" vertical="center" wrapText="1"/>
    </xf>
    <xf numFmtId="0" fontId="2" fillId="2" borderId="17" xfId="0" applyFont="1" applyFill="1" applyBorder="1" applyAlignment="1">
      <alignment horizontal="center" vertical="center" wrapText="1"/>
    </xf>
    <xf numFmtId="165" fontId="0" fillId="0" borderId="11" xfId="0" applyNumberFormat="1" applyBorder="1" applyAlignment="1">
      <alignment horizontal="center" vertical="center" wrapText="1"/>
    </xf>
    <xf numFmtId="165" fontId="0" fillId="0" borderId="13" xfId="0" applyNumberFormat="1" applyBorder="1" applyAlignment="1">
      <alignment horizontal="center" vertical="center"/>
    </xf>
    <xf numFmtId="165" fontId="0" fillId="0" borderId="8" xfId="0" applyNumberFormat="1" applyBorder="1" applyAlignment="1">
      <alignment horizontal="center" vertical="center"/>
    </xf>
    <xf numFmtId="165" fontId="0" fillId="0" borderId="18" xfId="0" applyNumberFormat="1" applyBorder="1" applyAlignment="1">
      <alignment horizontal="center" vertical="center"/>
    </xf>
    <xf numFmtId="165" fontId="0" fillId="0" borderId="19" xfId="0" applyNumberFormat="1" applyBorder="1" applyAlignment="1">
      <alignment horizontal="center" vertical="center" wrapText="1"/>
    </xf>
    <xf numFmtId="165" fontId="0" fillId="0" borderId="0" xfId="0" applyNumberFormat="1" applyAlignment="1">
      <alignment horizontal="center" vertical="center" wrapText="1"/>
    </xf>
    <xf numFmtId="165" fontId="0" fillId="0" borderId="20" xfId="0" applyNumberFormat="1" applyBorder="1" applyAlignment="1">
      <alignment horizontal="center" vertical="center" wrapText="1"/>
    </xf>
    <xf numFmtId="165" fontId="0" fillId="0" borderId="4" xfId="0" applyNumberFormat="1" applyBorder="1" applyAlignment="1">
      <alignment horizontal="center" vertical="center"/>
    </xf>
    <xf numFmtId="165" fontId="0" fillId="0" borderId="12" xfId="0" applyNumberFormat="1" applyBorder="1" applyAlignment="1">
      <alignment horizontal="center" vertical="center" wrapText="1"/>
    </xf>
    <xf numFmtId="165" fontId="0" fillId="0" borderId="12" xfId="0" applyNumberFormat="1" applyBorder="1" applyAlignment="1">
      <alignment horizontal="center" vertical="center"/>
    </xf>
    <xf numFmtId="0" fontId="0" fillId="0" borderId="3" xfId="0" applyBorder="1" applyAlignment="1">
      <alignment horizontal="center" vertical="center"/>
    </xf>
    <xf numFmtId="0" fontId="0" fillId="0" borderId="12" xfId="0" applyBorder="1" applyAlignment="1">
      <alignment horizontal="center" vertical="center"/>
    </xf>
    <xf numFmtId="0" fontId="0" fillId="0" borderId="7" xfId="0" applyBorder="1" applyAlignment="1">
      <alignment horizontal="center" vertical="center"/>
    </xf>
    <xf numFmtId="0" fontId="2" fillId="0" borderId="4"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8" xfId="0" applyFont="1" applyBorder="1" applyAlignment="1">
      <alignment horizontal="center" vertical="center" wrapText="1"/>
    </xf>
    <xf numFmtId="0" fontId="0" fillId="0" borderId="4" xfId="0" applyBorder="1" applyAlignment="1">
      <alignment horizontal="center" vertical="center" wrapText="1"/>
    </xf>
    <xf numFmtId="0" fontId="0" fillId="0" borderId="13"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3" fillId="0" borderId="9" xfId="0" applyFont="1" applyBorder="1" applyAlignment="1">
      <alignment horizontal="center" vertical="center" wrapText="1"/>
    </xf>
    <xf numFmtId="0" fontId="4" fillId="0" borderId="11"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6"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U33"/>
  <sheetViews>
    <sheetView tabSelected="1" topLeftCell="A28" zoomScale="80" zoomScaleNormal="80" workbookViewId="0">
      <selection activeCell="J35" sqref="J35"/>
    </sheetView>
  </sheetViews>
  <sheetFormatPr defaultColWidth="11.42578125" defaultRowHeight="15"/>
  <cols>
    <col min="1" max="1" width="7.28515625" customWidth="1"/>
    <col min="2" max="2" width="24.28515625" customWidth="1"/>
    <col min="3" max="3" width="38.42578125" customWidth="1"/>
    <col min="4" max="4" width="16.28515625" style="22" customWidth="1"/>
    <col min="5" max="5" width="15.85546875" style="20" customWidth="1"/>
    <col min="6" max="6" width="14.5703125" style="20" customWidth="1"/>
    <col min="7" max="7" width="20.7109375" style="20" customWidth="1"/>
    <col min="8" max="8" width="21.140625" style="20" customWidth="1"/>
    <col min="9" max="9" width="15.140625" style="20" customWidth="1"/>
    <col min="10" max="10" width="21.5703125" style="20" customWidth="1"/>
    <col min="11" max="11" width="24.5703125" style="29" customWidth="1"/>
  </cols>
  <sheetData>
    <row r="1" spans="1:99" ht="15.75" thickBot="1"/>
    <row r="2" spans="1:99" s="24" customFormat="1" ht="30.75" customHeight="1" thickBot="1">
      <c r="A2" s="26"/>
      <c r="B2" s="26"/>
      <c r="C2" s="26"/>
      <c r="D2" s="26"/>
      <c r="E2" s="44" t="s">
        <v>0</v>
      </c>
      <c r="F2" s="45"/>
      <c r="G2" s="46"/>
      <c r="H2" s="44" t="s">
        <v>1</v>
      </c>
      <c r="I2" s="45"/>
      <c r="J2" s="46"/>
      <c r="K2" s="30"/>
      <c r="L2" s="26"/>
      <c r="M2" s="26"/>
      <c r="N2" s="26"/>
      <c r="O2" s="26"/>
      <c r="P2" s="26"/>
      <c r="Q2" s="26"/>
      <c r="R2" s="26"/>
      <c r="S2" s="26"/>
      <c r="T2" s="26"/>
      <c r="U2" s="26"/>
      <c r="V2" s="26"/>
      <c r="W2" s="26"/>
      <c r="X2" s="26"/>
      <c r="Y2" s="26"/>
      <c r="Z2" s="26"/>
      <c r="AA2" s="26"/>
      <c r="AB2" s="26"/>
      <c r="AC2" s="26"/>
      <c r="AD2" s="26"/>
      <c r="AE2" s="26"/>
      <c r="AF2" s="26"/>
      <c r="AG2" s="26"/>
      <c r="AH2" s="26"/>
      <c r="AI2" s="26"/>
      <c r="AJ2" s="26"/>
      <c r="AK2" s="26"/>
      <c r="AL2" s="26"/>
      <c r="AM2" s="26"/>
      <c r="AN2" s="26"/>
      <c r="AO2" s="26"/>
      <c r="AP2" s="26"/>
      <c r="AQ2" s="26"/>
      <c r="AR2" s="26"/>
      <c r="AS2" s="26"/>
      <c r="AT2" s="26"/>
      <c r="AU2" s="26"/>
      <c r="AV2" s="26"/>
      <c r="AW2" s="26"/>
      <c r="AX2" s="26"/>
      <c r="AY2" s="26"/>
      <c r="AZ2" s="26"/>
      <c r="BA2" s="26"/>
      <c r="BB2" s="26"/>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5"/>
    </row>
    <row r="3" spans="1:99" ht="15" customHeight="1">
      <c r="A3" s="69" t="s">
        <v>2</v>
      </c>
      <c r="B3" s="71" t="s">
        <v>3</v>
      </c>
      <c r="C3" s="27" t="s">
        <v>4</v>
      </c>
      <c r="D3" s="42" t="s">
        <v>5</v>
      </c>
      <c r="E3" s="42" t="s">
        <v>6</v>
      </c>
      <c r="F3" s="42" t="s">
        <v>7</v>
      </c>
      <c r="G3" s="42" t="s">
        <v>8</v>
      </c>
      <c r="H3" s="42" t="s">
        <v>6</v>
      </c>
      <c r="I3" s="42" t="s">
        <v>7</v>
      </c>
      <c r="J3" s="42" t="s">
        <v>8</v>
      </c>
      <c r="K3" s="35" t="s">
        <v>9</v>
      </c>
    </row>
    <row r="4" spans="1:99" ht="15.75" thickBot="1">
      <c r="A4" s="70"/>
      <c r="B4" s="72"/>
      <c r="C4" s="28" t="s">
        <v>10</v>
      </c>
      <c r="D4" s="43"/>
      <c r="E4" s="43"/>
      <c r="F4" s="43"/>
      <c r="G4" s="43"/>
      <c r="H4" s="43"/>
      <c r="I4" s="43"/>
      <c r="J4" s="43"/>
      <c r="K4" s="36"/>
    </row>
    <row r="5" spans="1:99" ht="105">
      <c r="A5" s="67">
        <v>1</v>
      </c>
      <c r="B5" s="66" t="s">
        <v>11</v>
      </c>
      <c r="C5" s="13" t="s">
        <v>12</v>
      </c>
      <c r="D5" s="68">
        <v>3</v>
      </c>
      <c r="E5" s="55">
        <v>8000000</v>
      </c>
      <c r="F5" s="56">
        <v>0</v>
      </c>
      <c r="G5" s="54">
        <f>E5*D5</f>
        <v>24000000</v>
      </c>
      <c r="H5" s="55">
        <v>4800000</v>
      </c>
      <c r="I5" s="56">
        <v>912000</v>
      </c>
      <c r="J5" s="54">
        <f>(I5+H5)*D5</f>
        <v>17136000</v>
      </c>
      <c r="K5" s="37">
        <f>(J5+G5)/2</f>
        <v>20568000</v>
      </c>
    </row>
    <row r="6" spans="1:99">
      <c r="A6" s="67"/>
      <c r="B6" s="66"/>
      <c r="C6" s="2"/>
      <c r="D6" s="68"/>
      <c r="E6" s="55"/>
      <c r="F6" s="56"/>
      <c r="G6" s="48"/>
      <c r="H6" s="55"/>
      <c r="I6" s="56"/>
      <c r="J6" s="48"/>
      <c r="K6" s="38"/>
    </row>
    <row r="7" spans="1:99">
      <c r="A7" s="67"/>
      <c r="B7" s="66"/>
      <c r="C7" s="14" t="s">
        <v>13</v>
      </c>
      <c r="D7" s="68"/>
      <c r="E7" s="55"/>
      <c r="F7" s="56"/>
      <c r="G7" s="48"/>
      <c r="H7" s="55"/>
      <c r="I7" s="56"/>
      <c r="J7" s="48"/>
      <c r="K7" s="38"/>
    </row>
    <row r="8" spans="1:99">
      <c r="A8" s="67"/>
      <c r="B8" s="66"/>
      <c r="C8" s="2" t="s">
        <v>14</v>
      </c>
      <c r="D8" s="68"/>
      <c r="E8" s="55"/>
      <c r="F8" s="56"/>
      <c r="G8" s="48"/>
      <c r="H8" s="55"/>
      <c r="I8" s="56"/>
      <c r="J8" s="48"/>
      <c r="K8" s="38"/>
    </row>
    <row r="9" spans="1:99">
      <c r="A9" s="67"/>
      <c r="B9" s="66"/>
      <c r="C9" s="2" t="s">
        <v>15</v>
      </c>
      <c r="D9" s="68"/>
      <c r="E9" s="55"/>
      <c r="F9" s="56"/>
      <c r="G9" s="48"/>
      <c r="H9" s="55"/>
      <c r="I9" s="56"/>
      <c r="J9" s="48"/>
      <c r="K9" s="38"/>
    </row>
    <row r="10" spans="1:99">
      <c r="A10" s="67"/>
      <c r="B10" s="66"/>
      <c r="C10" s="1"/>
      <c r="D10" s="68"/>
      <c r="E10" s="55"/>
      <c r="F10" s="56"/>
      <c r="G10" s="48"/>
      <c r="H10" s="55"/>
      <c r="I10" s="56"/>
      <c r="J10" s="48"/>
      <c r="K10" s="38"/>
    </row>
    <row r="11" spans="1:99" ht="120">
      <c r="A11" s="67"/>
      <c r="B11" s="66"/>
      <c r="C11" s="13" t="s">
        <v>16</v>
      </c>
      <c r="D11" s="68"/>
      <c r="E11" s="55"/>
      <c r="F11" s="56"/>
      <c r="G11" s="48"/>
      <c r="H11" s="55"/>
      <c r="I11" s="56"/>
      <c r="J11" s="48"/>
      <c r="K11" s="38"/>
    </row>
    <row r="12" spans="1:99">
      <c r="A12" s="67"/>
      <c r="B12" s="66"/>
      <c r="C12" s="1"/>
      <c r="D12" s="68"/>
      <c r="E12" s="55"/>
      <c r="F12" s="56"/>
      <c r="G12" s="48"/>
      <c r="H12" s="55"/>
      <c r="I12" s="56"/>
      <c r="J12" s="48"/>
      <c r="K12" s="38"/>
    </row>
    <row r="13" spans="1:99" ht="30">
      <c r="A13" s="67"/>
      <c r="B13" s="66"/>
      <c r="C13" s="13" t="s">
        <v>17</v>
      </c>
      <c r="D13" s="68"/>
      <c r="E13" s="55"/>
      <c r="F13" s="56"/>
      <c r="G13" s="48"/>
      <c r="H13" s="55"/>
      <c r="I13" s="56"/>
      <c r="J13" s="48"/>
      <c r="K13" s="38"/>
    </row>
    <row r="14" spans="1:99">
      <c r="A14" s="67"/>
      <c r="B14" s="66"/>
      <c r="C14" s="1"/>
      <c r="D14" s="68"/>
      <c r="E14" s="55"/>
      <c r="F14" s="56"/>
      <c r="G14" s="48"/>
      <c r="H14" s="55"/>
      <c r="I14" s="56"/>
      <c r="J14" s="48"/>
      <c r="K14" s="38"/>
    </row>
    <row r="15" spans="1:99" ht="90.75" thickBot="1">
      <c r="A15" s="67"/>
      <c r="B15" s="66"/>
      <c r="C15" s="13" t="s">
        <v>18</v>
      </c>
      <c r="D15" s="68"/>
      <c r="E15" s="55"/>
      <c r="F15" s="56"/>
      <c r="G15" s="48"/>
      <c r="H15" s="55"/>
      <c r="I15" s="56"/>
      <c r="J15" s="48"/>
      <c r="K15" s="39"/>
    </row>
    <row r="16" spans="1:99" ht="90.75" thickBot="1">
      <c r="A16" s="3">
        <v>2</v>
      </c>
      <c r="B16" s="4" t="s">
        <v>19</v>
      </c>
      <c r="C16" s="5" t="s">
        <v>20</v>
      </c>
      <c r="D16" s="6">
        <v>20</v>
      </c>
      <c r="E16" s="19">
        <v>180000</v>
      </c>
      <c r="F16" s="23"/>
      <c r="G16" s="21">
        <f>E16*D16</f>
        <v>3600000</v>
      </c>
      <c r="H16" s="19">
        <v>350000</v>
      </c>
      <c r="I16" s="23">
        <v>66500</v>
      </c>
      <c r="J16" s="21">
        <f>(I16+H16)*D16</f>
        <v>8330000</v>
      </c>
      <c r="K16" s="31">
        <f>(J16+G16)/2</f>
        <v>5965000</v>
      </c>
    </row>
    <row r="17" spans="1:11" ht="150">
      <c r="A17" s="66">
        <v>3</v>
      </c>
      <c r="B17" s="66" t="s">
        <v>21</v>
      </c>
      <c r="C17" s="15" t="s">
        <v>22</v>
      </c>
      <c r="D17" s="66">
        <v>3</v>
      </c>
      <c r="E17" s="47">
        <v>2400000</v>
      </c>
      <c r="F17" s="48">
        <v>0</v>
      </c>
      <c r="G17" s="50">
        <f>E17*D17</f>
        <v>7200000</v>
      </c>
      <c r="H17" s="47">
        <v>2500000</v>
      </c>
      <c r="I17" s="48">
        <v>475000</v>
      </c>
      <c r="J17" s="50">
        <f>(I17+H17)*D17</f>
        <v>8925000</v>
      </c>
      <c r="K17" s="37">
        <f>(J17+G17)/2</f>
        <v>8062500</v>
      </c>
    </row>
    <row r="18" spans="1:11">
      <c r="A18" s="66"/>
      <c r="B18" s="66"/>
      <c r="C18" s="8" t="s">
        <v>23</v>
      </c>
      <c r="D18" s="66"/>
      <c r="E18" s="47"/>
      <c r="F18" s="48"/>
      <c r="G18" s="50"/>
      <c r="H18" s="47"/>
      <c r="I18" s="48"/>
      <c r="J18" s="50"/>
      <c r="K18" s="38"/>
    </row>
    <row r="19" spans="1:11" ht="135">
      <c r="A19" s="66"/>
      <c r="B19" s="66"/>
      <c r="C19" s="16" t="s">
        <v>24</v>
      </c>
      <c r="D19" s="66"/>
      <c r="E19" s="47"/>
      <c r="F19" s="48"/>
      <c r="G19" s="50"/>
      <c r="H19" s="47"/>
      <c r="I19" s="48"/>
      <c r="J19" s="50"/>
      <c r="K19" s="38"/>
    </row>
    <row r="20" spans="1:11">
      <c r="A20" s="66"/>
      <c r="B20" s="66"/>
      <c r="C20" s="7"/>
      <c r="D20" s="66"/>
      <c r="E20" s="47"/>
      <c r="F20" s="48"/>
      <c r="G20" s="50"/>
      <c r="H20" s="47"/>
      <c r="I20" s="48"/>
      <c r="J20" s="50"/>
      <c r="K20" s="38"/>
    </row>
    <row r="21" spans="1:11" ht="30">
      <c r="A21" s="66"/>
      <c r="B21" s="66"/>
      <c r="C21" s="16" t="s">
        <v>25</v>
      </c>
      <c r="D21" s="66"/>
      <c r="E21" s="47"/>
      <c r="F21" s="48"/>
      <c r="G21" s="50"/>
      <c r="H21" s="47"/>
      <c r="I21" s="48"/>
      <c r="J21" s="50"/>
      <c r="K21" s="38"/>
    </row>
    <row r="22" spans="1:11">
      <c r="A22" s="66"/>
      <c r="B22" s="66"/>
      <c r="C22" s="8" t="s">
        <v>26</v>
      </c>
      <c r="D22" s="66"/>
      <c r="E22" s="47"/>
      <c r="F22" s="48"/>
      <c r="G22" s="50"/>
      <c r="H22" s="47"/>
      <c r="I22" s="48"/>
      <c r="J22" s="50"/>
      <c r="K22" s="38"/>
    </row>
    <row r="23" spans="1:11" ht="45">
      <c r="A23" s="66"/>
      <c r="B23" s="66"/>
      <c r="C23" s="16" t="s">
        <v>27</v>
      </c>
      <c r="D23" s="66"/>
      <c r="E23" s="47"/>
      <c r="F23" s="48"/>
      <c r="G23" s="50"/>
      <c r="H23" s="47"/>
      <c r="I23" s="48"/>
      <c r="J23" s="50"/>
      <c r="K23" s="38"/>
    </row>
    <row r="24" spans="1:11" ht="30">
      <c r="A24" s="66"/>
      <c r="B24" s="66"/>
      <c r="C24" s="9" t="s">
        <v>28</v>
      </c>
      <c r="D24" s="66"/>
      <c r="E24" s="47"/>
      <c r="F24" s="48"/>
      <c r="G24" s="50"/>
      <c r="H24" s="47"/>
      <c r="I24" s="48"/>
      <c r="J24" s="50"/>
      <c r="K24" s="38"/>
    </row>
    <row r="25" spans="1:11">
      <c r="A25" s="66"/>
      <c r="B25" s="66"/>
      <c r="C25" s="8"/>
      <c r="D25" s="66"/>
      <c r="E25" s="47"/>
      <c r="F25" s="48"/>
      <c r="G25" s="50"/>
      <c r="H25" s="47"/>
      <c r="I25" s="48"/>
      <c r="J25" s="50"/>
      <c r="K25" s="38"/>
    </row>
    <row r="26" spans="1:11" ht="45">
      <c r="A26" s="66"/>
      <c r="B26" s="66"/>
      <c r="C26" s="16" t="s">
        <v>29</v>
      </c>
      <c r="D26" s="66"/>
      <c r="E26" s="47"/>
      <c r="F26" s="48"/>
      <c r="G26" s="50"/>
      <c r="H26" s="47"/>
      <c r="I26" s="48"/>
      <c r="J26" s="50"/>
      <c r="K26" s="38"/>
    </row>
    <row r="27" spans="1:11">
      <c r="A27" s="66"/>
      <c r="B27" s="66"/>
      <c r="C27" s="7"/>
      <c r="D27" s="66"/>
      <c r="E27" s="47"/>
      <c r="F27" s="48"/>
      <c r="G27" s="50"/>
      <c r="H27" s="47"/>
      <c r="I27" s="48"/>
      <c r="J27" s="50"/>
      <c r="K27" s="38"/>
    </row>
    <row r="28" spans="1:11" ht="45">
      <c r="A28" s="66"/>
      <c r="B28" s="66"/>
      <c r="C28" s="16" t="s">
        <v>30</v>
      </c>
      <c r="D28" s="66"/>
      <c r="E28" s="47"/>
      <c r="F28" s="48"/>
      <c r="G28" s="50"/>
      <c r="H28" s="47"/>
      <c r="I28" s="48"/>
      <c r="J28" s="50"/>
      <c r="K28" s="38"/>
    </row>
    <row r="29" spans="1:11" ht="15.75" thickBot="1">
      <c r="A29" s="66"/>
      <c r="B29" s="66"/>
      <c r="C29" s="7"/>
      <c r="D29" s="66"/>
      <c r="E29" s="47"/>
      <c r="F29" s="49"/>
      <c r="G29" s="50"/>
      <c r="H29" s="47"/>
      <c r="I29" s="49"/>
      <c r="J29" s="50"/>
      <c r="K29" s="39"/>
    </row>
    <row r="30" spans="1:11" ht="45">
      <c r="A30" s="57">
        <v>4</v>
      </c>
      <c r="B30" s="60" t="s">
        <v>31</v>
      </c>
      <c r="C30" s="17" t="s">
        <v>32</v>
      </c>
      <c r="D30" s="63">
        <v>150</v>
      </c>
      <c r="E30" s="51">
        <v>93500</v>
      </c>
      <c r="F30" s="54">
        <v>0</v>
      </c>
      <c r="G30" s="54">
        <f>E30*D30</f>
        <v>14025000</v>
      </c>
      <c r="H30" s="51">
        <v>81500</v>
      </c>
      <c r="I30" s="54">
        <v>15485</v>
      </c>
      <c r="J30" s="54">
        <f>(I30+H30)*D30</f>
        <v>14547750</v>
      </c>
      <c r="K30" s="37">
        <f>(J30+G30)/2</f>
        <v>14286375</v>
      </c>
    </row>
    <row r="31" spans="1:11" ht="60">
      <c r="A31" s="58"/>
      <c r="B31" s="61"/>
      <c r="C31" s="18" t="s">
        <v>33</v>
      </c>
      <c r="D31" s="64"/>
      <c r="E31" s="52"/>
      <c r="F31" s="48"/>
      <c r="G31" s="48"/>
      <c r="H31" s="52"/>
      <c r="I31" s="48"/>
      <c r="J31" s="48"/>
      <c r="K31" s="38"/>
    </row>
    <row r="32" spans="1:11" ht="45.75" thickBot="1">
      <c r="A32" s="59"/>
      <c r="B32" s="62"/>
      <c r="C32" s="10" t="s">
        <v>34</v>
      </c>
      <c r="D32" s="65"/>
      <c r="E32" s="53"/>
      <c r="F32" s="49"/>
      <c r="G32" s="49"/>
      <c r="H32" s="53"/>
      <c r="I32" s="49"/>
      <c r="J32" s="49"/>
      <c r="K32" s="39"/>
    </row>
    <row r="33" spans="1:11" ht="21.75" thickBot="1">
      <c r="A33" s="11"/>
      <c r="B33" s="11"/>
      <c r="C33" s="12"/>
      <c r="E33" s="40" t="s">
        <v>35</v>
      </c>
      <c r="F33" s="41"/>
      <c r="G33" s="33">
        <f>G30+G17+G16+G5</f>
        <v>48825000</v>
      </c>
      <c r="H33" s="40" t="s">
        <v>35</v>
      </c>
      <c r="I33" s="41"/>
      <c r="J33" s="32">
        <f>J30+J17+J16+J5</f>
        <v>48938750</v>
      </c>
      <c r="K33" s="34">
        <f>K30+K17++K16+K5</f>
        <v>48881875</v>
      </c>
    </row>
  </sheetData>
  <mergeCells count="44">
    <mergeCell ref="A3:A4"/>
    <mergeCell ref="B3:B4"/>
    <mergeCell ref="A5:A15"/>
    <mergeCell ref="B5:B15"/>
    <mergeCell ref="D5:D15"/>
    <mergeCell ref="E5:E15"/>
    <mergeCell ref="F5:F15"/>
    <mergeCell ref="A17:A29"/>
    <mergeCell ref="B17:B29"/>
    <mergeCell ref="D17:D29"/>
    <mergeCell ref="E17:E29"/>
    <mergeCell ref="F17:F29"/>
    <mergeCell ref="A30:A32"/>
    <mergeCell ref="B30:B32"/>
    <mergeCell ref="D30:D32"/>
    <mergeCell ref="E30:E32"/>
    <mergeCell ref="F30:F32"/>
    <mergeCell ref="H2:J2"/>
    <mergeCell ref="E2:G2"/>
    <mergeCell ref="H17:H29"/>
    <mergeCell ref="I17:I29"/>
    <mergeCell ref="J17:J29"/>
    <mergeCell ref="H3:H4"/>
    <mergeCell ref="I3:I4"/>
    <mergeCell ref="J3:J4"/>
    <mergeCell ref="H5:H15"/>
    <mergeCell ref="I5:I15"/>
    <mergeCell ref="J5:J15"/>
    <mergeCell ref="G17:G29"/>
    <mergeCell ref="G5:G15"/>
    <mergeCell ref="E33:F33"/>
    <mergeCell ref="D3:D4"/>
    <mergeCell ref="E3:E4"/>
    <mergeCell ref="F3:F4"/>
    <mergeCell ref="G3:G4"/>
    <mergeCell ref="G30:G32"/>
    <mergeCell ref="K3:K4"/>
    <mergeCell ref="K5:K15"/>
    <mergeCell ref="K17:K29"/>
    <mergeCell ref="K30:K32"/>
    <mergeCell ref="H33:I33"/>
    <mergeCell ref="H30:H32"/>
    <mergeCell ref="I30:I32"/>
    <mergeCell ref="J30:J32"/>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dc:creator>
  <cp:keywords/>
  <dc:description/>
  <cp:lastModifiedBy>Victor Alfonso Cortes Vallejo</cp:lastModifiedBy>
  <cp:revision/>
  <dcterms:created xsi:type="dcterms:W3CDTF">2025-07-30T19:31:00Z</dcterms:created>
  <dcterms:modified xsi:type="dcterms:W3CDTF">2025-08-11T19:59:54Z</dcterms:modified>
  <cp:category/>
  <cp:contentStatus/>
</cp:coreProperties>
</file>