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odr\Documents\2025\IGAC\AGOSTO\SASI -13 - F5\correccion obs\"/>
    </mc:Choice>
  </mc:AlternateContent>
  <xr:revisionPtr revIDLastSave="0" documentId="13_ncr:1_{C901E873-B288-4732-BEFC-167DA1547FD4}" xr6:coauthVersionLast="47" xr6:coauthVersionMax="47" xr10:uidLastSave="{00000000-0000-0000-0000-000000000000}"/>
  <bookViews>
    <workbookView xWindow="-108" yWindow="-108" windowWidth="23256" windowHeight="12576" tabRatio="802" xr2:uid="{00000000-000D-0000-FFFF-FFFF00000000}"/>
  </bookViews>
  <sheets>
    <sheet name="VALIDACIÓN FINANCIERA" sheetId="3" r:id="rId1"/>
    <sheet name="Indicadores plural" sheetId="4" r:id="rId2"/>
  </sheets>
  <externalReferences>
    <externalReference r:id="rId3"/>
  </externalReferences>
  <definedNames>
    <definedName name="_xlnm._FilterDatabase" localSheetId="0" hidden="1">'VALIDACIÓN FINANCIERA'!$A$7:$H$9</definedName>
    <definedName name="_xlnm.Print_Area" localSheetId="0">'VALIDACIÓN FINANCIERA'!$A$1:$J$40</definedName>
    <definedName name="Segmento">[1]Datos!$B$3:$B$5</definedName>
    <definedName name="Verificación">[1]Datos!$G$5:$G$7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4" l="1"/>
  <c r="D16" i="4"/>
  <c r="D18" i="4"/>
  <c r="D17" i="4"/>
  <c r="D15" i="4"/>
  <c r="F34" i="3"/>
  <c r="E34" i="3"/>
</calcChain>
</file>

<file path=xl/sharedStrings.xml><?xml version="1.0" encoding="utf-8"?>
<sst xmlns="http://schemas.openxmlformats.org/spreadsheetml/2006/main" count="41" uniqueCount="39">
  <si>
    <t>No</t>
  </si>
  <si>
    <t xml:space="preserve">HABILITADO/
NO HABILITADO
</t>
  </si>
  <si>
    <t>PROPONENTE</t>
  </si>
  <si>
    <t>OBSERVACIONES</t>
  </si>
  <si>
    <t>CONSOLIDADO DEL 
RESULTADO DE LA VERIFICACIÓN FINANCIERA</t>
  </si>
  <si>
    <t>LIQUIDEZ</t>
  </si>
  <si>
    <t>ENDEUDAMIENTO</t>
  </si>
  <si>
    <t>Presupuesto Grupo 2</t>
  </si>
  <si>
    <t>RAZÓN DE COBERTURA DE INTERESES</t>
  </si>
  <si>
    <t xml:space="preserve">UTILIDAD OPERACIONAL SOBRE ACTIVOS  </t>
  </si>
  <si>
    <t>UTILIDAD OPERACIONAL SOBRE PATRIMONIO</t>
  </si>
  <si>
    <t xml:space="preserve"> REQUISITOS FINANCIEROS </t>
  </si>
  <si>
    <t>EVALUACIÓN FINANCIERA</t>
  </si>
  <si>
    <t>HABILITADO</t>
  </si>
  <si>
    <r>
      <rPr>
        <b/>
        <sz val="11"/>
        <color theme="1"/>
        <rFont val="Arial"/>
        <family val="2"/>
      </rPr>
      <t>OBJETO:</t>
    </r>
    <r>
      <rPr>
        <sz val="11"/>
        <color theme="1"/>
        <rFont val="Arial"/>
        <family val="2"/>
      </rPr>
      <t xml:space="preserve"> Contratar la renovación de soporte, mantenimiento, garantía y licenciamiento del sistema de balanceadores F5 de la entidad</t>
    </r>
  </si>
  <si>
    <t>NGEEK</t>
  </si>
  <si>
    <t>&gt;=1</t>
  </si>
  <si>
    <t>% Participación</t>
  </si>
  <si>
    <t>Activo Corriente</t>
  </si>
  <si>
    <t>Activo Total</t>
  </si>
  <si>
    <t>Pasivo Corriente</t>
  </si>
  <si>
    <t>Pasivo Total</t>
  </si>
  <si>
    <t>Patrimonio</t>
  </si>
  <si>
    <t>Utilidad/ pérdida operacional</t>
  </si>
  <si>
    <t>Gastos de intereses</t>
  </si>
  <si>
    <t>Capital de Trabajo</t>
  </si>
  <si>
    <t xml:space="preserve">Proponente plural </t>
  </si>
  <si>
    <t>índice de líquidez</t>
  </si>
  <si>
    <t>índice de endeudamiento</t>
  </si>
  <si>
    <t>Razón de cobertura de interes</t>
  </si>
  <si>
    <t>Rentabilidad del patrimonio</t>
  </si>
  <si>
    <t>Rentabilidad del activo</t>
  </si>
  <si>
    <t>Controles Empresariales</t>
  </si>
  <si>
    <t>COEM EXPRESS S.A.S</t>
  </si>
  <si>
    <t>UNIÓN TEMPORAL COEM CORP. 2025</t>
  </si>
  <si>
    <t>RUP del 28 de julio de 2025</t>
  </si>
  <si>
    <t>OBSERVACIONES: Los proponentes cumplen con los requisitos de capacidad financiera y organizacional</t>
  </si>
  <si>
    <t xml:space="preserve">RUP Controles Empresariales S.A.S del 2 de julio de 2025
RUP COEM EXPRESS S.A.S del 2 de julio de 2025
</t>
  </si>
  <si>
    <t>Elaborado por:
LUIS ERNESTO RODRIGUEZ  CAMARGO
Contratista SAF 
11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</si>
</sst>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(* #,##0.00_);_(* \(#,##0.00\);_(* &quot;-&quot;??_);_(@_)"/>
    <numFmt numFmtId="166" formatCode="_-* #,##0.000\ _€_-;\-* #,##0.000\ _€_-;_-* &quot;-&quot;??\ _€_-;_-@_-"/>
    <numFmt numFmtId="167" formatCode="_-&quot;$&quot;\ * #,##0_-;\-&quot;$&quot;\ * #,##0_-;_-&quot;$&quot;\ * &quot;-&quot;??_-;_-@_-"/>
    <numFmt numFmtId="168" formatCode="&quot;$&quot;#,##0.00;[Red]&quot;$&quot;#,##0.00"/>
    <numFmt numFmtId="169" formatCode="&quot;$&quot;\ #,##0.00;[Red]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sz val="11"/>
      <color theme="0"/>
      <name val="Arial"/>
      <family val="2"/>
    </font>
    <font>
      <sz val="11"/>
      <color indexed="8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2" fontId="2" fillId="2" borderId="0" xfId="3" applyFont="1" applyFill="1" applyBorder="1" applyAlignment="1">
      <alignment vertical="center" wrapText="1"/>
    </xf>
    <xf numFmtId="0" fontId="3" fillId="2" borderId="0" xfId="0" applyFont="1" applyFill="1"/>
    <xf numFmtId="3" fontId="2" fillId="2" borderId="0" xfId="0" applyNumberFormat="1" applyFont="1" applyFill="1"/>
    <xf numFmtId="9" fontId="2" fillId="2" borderId="0" xfId="1" applyFont="1" applyFill="1" applyBorder="1" applyAlignment="1">
      <alignment vertical="center" wrapText="1"/>
    </xf>
    <xf numFmtId="166" fontId="3" fillId="2" borderId="0" xfId="0" applyNumberFormat="1" applyFont="1" applyFill="1"/>
    <xf numFmtId="0" fontId="5" fillId="2" borderId="0" xfId="0" applyFont="1" applyFill="1"/>
    <xf numFmtId="4" fontId="5" fillId="2" borderId="0" xfId="0" applyNumberFormat="1" applyFont="1" applyFill="1"/>
    <xf numFmtId="166" fontId="5" fillId="2" borderId="0" xfId="0" applyNumberFormat="1" applyFont="1" applyFill="1"/>
    <xf numFmtId="0" fontId="5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3" borderId="1" xfId="5" applyFont="1" applyFill="1" applyBorder="1"/>
    <xf numFmtId="0" fontId="9" fillId="3" borderId="1" xfId="5" applyFont="1" applyFill="1" applyBorder="1" applyAlignment="1">
      <alignment horizontal="center"/>
    </xf>
    <xf numFmtId="0" fontId="8" fillId="2" borderId="0" xfId="5" applyFill="1"/>
    <xf numFmtId="167" fontId="8" fillId="4" borderId="1" xfId="4" applyNumberFormat="1" applyFont="1" applyFill="1" applyBorder="1"/>
    <xf numFmtId="9" fontId="8" fillId="2" borderId="1" xfId="5" applyNumberFormat="1" applyFill="1" applyBorder="1"/>
    <xf numFmtId="168" fontId="8" fillId="2" borderId="1" xfId="5" applyNumberFormat="1" applyFill="1" applyBorder="1"/>
    <xf numFmtId="169" fontId="8" fillId="2" borderId="1" xfId="5" applyNumberFormat="1" applyFill="1" applyBorder="1"/>
    <xf numFmtId="0" fontId="10" fillId="3" borderId="1" xfId="5" applyFont="1" applyFill="1" applyBorder="1"/>
    <xf numFmtId="2" fontId="8" fillId="4" borderId="1" xfId="5" applyNumberFormat="1" applyFill="1" applyBorder="1"/>
    <xf numFmtId="0" fontId="9" fillId="3" borderId="1" xfId="5" applyFont="1" applyFill="1" applyBorder="1" applyAlignment="1">
      <alignment horizontal="center" vertical="center"/>
    </xf>
    <xf numFmtId="9" fontId="8" fillId="2" borderId="1" xfId="5" applyNumberFormat="1" applyFill="1" applyBorder="1" applyAlignment="1">
      <alignment vertical="center"/>
    </xf>
    <xf numFmtId="168" fontId="8" fillId="2" borderId="1" xfId="5" applyNumberFormat="1" applyFill="1" applyBorder="1" applyAlignment="1">
      <alignment vertical="center"/>
    </xf>
    <xf numFmtId="2" fontId="8" fillId="2" borderId="0" xfId="5" applyNumberFormat="1" applyFill="1"/>
    <xf numFmtId="169" fontId="8" fillId="2" borderId="0" xfId="5" applyNumberFormat="1" applyFill="1"/>
    <xf numFmtId="0" fontId="6" fillId="0" borderId="1" xfId="0" applyFont="1" applyBorder="1" applyAlignment="1">
      <alignment horizontal="left" vertical="center" wrapText="1"/>
    </xf>
    <xf numFmtId="15" fontId="2" fillId="2" borderId="0" xfId="0" applyNumberFormat="1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164" fontId="2" fillId="0" borderId="8" xfId="2" applyNumberFormat="1" applyFont="1" applyBorder="1" applyAlignment="1">
      <alignment horizontal="center" vertical="center" wrapText="1"/>
    </xf>
    <xf numFmtId="164" fontId="2" fillId="0" borderId="9" xfId="2" applyNumberFormat="1" applyFont="1" applyBorder="1" applyAlignment="1">
      <alignment horizontal="center" vertical="center" wrapText="1"/>
    </xf>
    <xf numFmtId="164" fontId="2" fillId="0" borderId="10" xfId="2" applyNumberFormat="1" applyFont="1" applyBorder="1" applyAlignment="1">
      <alignment horizontal="center" vertical="center" wrapText="1"/>
    </xf>
    <xf numFmtId="164" fontId="2" fillId="0" borderId="3" xfId="2" applyNumberFormat="1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164" fontId="2" fillId="0" borderId="2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3" borderId="7" xfId="5" applyFont="1" applyFill="1" applyBorder="1" applyAlignment="1">
      <alignment horizontal="center" wrapText="1"/>
    </xf>
    <xf numFmtId="0" fontId="10" fillId="3" borderId="11" xfId="5" applyFont="1" applyFill="1" applyBorder="1" applyAlignment="1">
      <alignment horizontal="center" wrapText="1"/>
    </xf>
  </cellXfs>
  <cellStyles count="6">
    <cellStyle name="Millares 2" xfId="2" xr:uid="{00000000-0005-0000-0000-000002000000}"/>
    <cellStyle name="Moneda" xfId="4" builtinId="4"/>
    <cellStyle name="Moneda [0]" xfId="3" builtinId="7"/>
    <cellStyle name="Normal" xfId="0" builtinId="0"/>
    <cellStyle name="Normal 2" xfId="5" xr:uid="{ECD6C897-6582-4109-B403-8B7E0AC74E5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171682</xdr:colOff>
      <xdr:row>0</xdr:row>
      <xdr:rowOff>616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9703065" y="245799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131233</xdr:colOff>
      <xdr:row>0</xdr:row>
      <xdr:rowOff>46566</xdr:rowOff>
    </xdr:from>
    <xdr:to>
      <xdr:col>1</xdr:col>
      <xdr:colOff>2032000</xdr:colOff>
      <xdr:row>3</xdr:row>
      <xdr:rowOff>250438</xdr:rowOff>
    </xdr:to>
    <xdr:pic>
      <xdr:nvPicPr>
        <xdr:cNvPr id="6" name="Imagen 5" descr="Inici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233" y="46566"/>
          <a:ext cx="2180167" cy="1156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219074</xdr:colOff>
      <xdr:row>10</xdr:row>
      <xdr:rowOff>44196</xdr:rowOff>
    </xdr:from>
    <xdr:to>
      <xdr:col>1</xdr:col>
      <xdr:colOff>1390649</xdr:colOff>
      <xdr:row>14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C805E8-BE68-8156-A4A9-93FB9720D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9074" y="20961096"/>
          <a:ext cx="1419225" cy="908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170330</xdr:colOff>
      <xdr:row>0</xdr:row>
      <xdr:rowOff>17930</xdr:rowOff>
    </xdr:from>
    <xdr:to>
      <xdr:col>16</xdr:col>
      <xdr:colOff>727376</xdr:colOff>
      <xdr:row>14</xdr:row>
      <xdr:rowOff>28963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F37824-FF74-A88F-68B7-863D62D44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0377" y="17930"/>
          <a:ext cx="8840434" cy="27721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erviciosdeNube2019/Documentos%20compartidos/General/Nube%20P&#250;blica/Evaluacion/Evaluaci&#243;n%20de%20las%20ofertas/1.Avanxo%20-%20evidencias/1.Avanx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"/>
      <sheetName val="Ind"/>
      <sheetName val="Técnico (mínimo y puntos)"/>
      <sheetName val="Tabla Requisitos Mín"/>
      <sheetName val="Tabla Factor Técnico"/>
      <sheetName val="Hoja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J44"/>
  <sheetViews>
    <sheetView tabSelected="1" view="pageBreakPreview" topLeftCell="A5" zoomScaleNormal="100" zoomScaleSheetLayoutView="100" workbookViewId="0">
      <selection activeCell="B9" sqref="B9"/>
    </sheetView>
  </sheetViews>
  <sheetFormatPr baseColWidth="10" defaultColWidth="11.44140625" defaultRowHeight="13.8" x14ac:dyDescent="0.25"/>
  <cols>
    <col min="1" max="1" width="3.6640625" style="3" customWidth="1"/>
    <col min="2" max="2" width="49.33203125" style="1" customWidth="1"/>
    <col min="3" max="3" width="20.77734375" style="1" customWidth="1"/>
    <col min="4" max="4" width="19.6640625" style="1" customWidth="1"/>
    <col min="5" max="5" width="20" style="1" customWidth="1"/>
    <col min="6" max="6" width="21" style="1" customWidth="1"/>
    <col min="7" max="7" width="17.88671875" style="1" bestFit="1" customWidth="1"/>
    <col min="8" max="8" width="16.5546875" style="4" customWidth="1"/>
    <col min="9" max="9" width="17.33203125" style="4" customWidth="1"/>
    <col min="10" max="10" width="28.109375" style="1" customWidth="1"/>
    <col min="11" max="16384" width="11.44140625" style="1"/>
  </cols>
  <sheetData>
    <row r="1" spans="1:10" ht="29.25" customHeight="1" x14ac:dyDescent="0.25">
      <c r="A1" s="42" t="s">
        <v>11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24" customHeight="1" x14ac:dyDescent="0.25">
      <c r="A2" s="45"/>
      <c r="B2" s="46"/>
      <c r="C2" s="46"/>
      <c r="D2" s="46"/>
      <c r="E2" s="46"/>
      <c r="F2" s="46"/>
      <c r="G2" s="46"/>
      <c r="H2" s="46"/>
      <c r="I2" s="46"/>
      <c r="J2" s="47"/>
    </row>
    <row r="3" spans="1:10" ht="22.5" customHeight="1" x14ac:dyDescent="0.25">
      <c r="A3" s="45"/>
      <c r="B3" s="46"/>
      <c r="C3" s="46"/>
      <c r="D3" s="46"/>
      <c r="E3" s="46"/>
      <c r="F3" s="46"/>
      <c r="G3" s="46"/>
      <c r="H3" s="46"/>
      <c r="I3" s="46"/>
      <c r="J3" s="47"/>
    </row>
    <row r="4" spans="1:10" ht="23.1" customHeight="1" x14ac:dyDescent="0.25">
      <c r="A4" s="45"/>
      <c r="B4" s="46"/>
      <c r="C4" s="46"/>
      <c r="D4" s="46"/>
      <c r="E4" s="46"/>
      <c r="F4" s="46"/>
      <c r="G4" s="46"/>
      <c r="H4" s="46"/>
      <c r="I4" s="46"/>
      <c r="J4" s="47"/>
    </row>
    <row r="5" spans="1:10" ht="65.25" customHeight="1" x14ac:dyDescent="0.25">
      <c r="A5" s="56" t="s">
        <v>12</v>
      </c>
      <c r="B5" s="57"/>
      <c r="C5" s="50" t="s">
        <v>14</v>
      </c>
      <c r="D5" s="50"/>
      <c r="E5" s="50"/>
      <c r="F5" s="50"/>
      <c r="G5" s="50"/>
      <c r="H5" s="50"/>
      <c r="I5" s="50"/>
      <c r="J5" s="51"/>
    </row>
    <row r="6" spans="1:10" ht="63.75" customHeight="1" x14ac:dyDescent="0.25">
      <c r="A6" s="54" t="s">
        <v>4</v>
      </c>
      <c r="B6" s="55"/>
      <c r="C6" s="16" t="s">
        <v>5</v>
      </c>
      <c r="D6" s="16" t="s">
        <v>6</v>
      </c>
      <c r="E6" s="16" t="s">
        <v>8</v>
      </c>
      <c r="F6" s="16" t="s">
        <v>9</v>
      </c>
      <c r="G6" s="16" t="s">
        <v>10</v>
      </c>
      <c r="H6" s="48" t="s">
        <v>1</v>
      </c>
      <c r="I6" s="48" t="s">
        <v>3</v>
      </c>
      <c r="J6" s="49"/>
    </row>
    <row r="7" spans="1:10" ht="57.75" customHeight="1" x14ac:dyDescent="0.25">
      <c r="A7" s="18" t="s">
        <v>0</v>
      </c>
      <c r="B7" s="17" t="s">
        <v>2</v>
      </c>
      <c r="C7" s="21">
        <v>1.45</v>
      </c>
      <c r="D7" s="23">
        <v>0.69</v>
      </c>
      <c r="E7" s="21" t="s">
        <v>16</v>
      </c>
      <c r="F7" s="23">
        <v>0.1</v>
      </c>
      <c r="G7" s="23">
        <v>0.08</v>
      </c>
      <c r="H7" s="48"/>
      <c r="I7" s="48"/>
      <c r="J7" s="49"/>
    </row>
    <row r="8" spans="1:10" ht="25.95" customHeight="1" x14ac:dyDescent="0.25">
      <c r="A8" s="6">
        <v>1</v>
      </c>
      <c r="B8" s="20" t="s">
        <v>15</v>
      </c>
      <c r="C8" s="5">
        <v>1.46</v>
      </c>
      <c r="D8" s="22">
        <v>0.69</v>
      </c>
      <c r="E8" s="5">
        <v>12.56</v>
      </c>
      <c r="F8" s="22">
        <v>0.26</v>
      </c>
      <c r="G8" s="22">
        <v>0.08</v>
      </c>
      <c r="H8" s="24" t="s">
        <v>13</v>
      </c>
      <c r="I8" s="52" t="s">
        <v>35</v>
      </c>
      <c r="J8" s="53"/>
    </row>
    <row r="9" spans="1:10" ht="25.95" customHeight="1" x14ac:dyDescent="0.25">
      <c r="A9" s="6">
        <v>2</v>
      </c>
      <c r="B9" s="20" t="s">
        <v>34</v>
      </c>
      <c r="C9" s="5">
        <v>2.0099999999999998</v>
      </c>
      <c r="D9" s="22">
        <v>0.5</v>
      </c>
      <c r="E9" s="5">
        <v>1.03</v>
      </c>
      <c r="F9" s="22">
        <v>0.16600000000000001</v>
      </c>
      <c r="G9" s="22">
        <v>0.08</v>
      </c>
      <c r="H9" s="24" t="s">
        <v>13</v>
      </c>
      <c r="I9" s="52" t="s">
        <v>37</v>
      </c>
      <c r="J9" s="53"/>
    </row>
    <row r="10" spans="1:10" x14ac:dyDescent="0.25">
      <c r="A10" s="39" t="s">
        <v>36</v>
      </c>
      <c r="B10" s="39"/>
      <c r="C10" s="39"/>
      <c r="D10" s="39"/>
      <c r="E10" s="39"/>
      <c r="F10" s="39"/>
      <c r="G10" s="39"/>
      <c r="H10" s="39"/>
      <c r="I10" s="39"/>
      <c r="J10" s="39"/>
    </row>
    <row r="11" spans="1:10" ht="22.8" customHeight="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</row>
    <row r="12" spans="1:10" ht="15" customHeight="1" x14ac:dyDescent="0.25">
      <c r="A12" s="2"/>
      <c r="B12" s="2"/>
      <c r="C12" s="7"/>
      <c r="D12" s="2"/>
      <c r="E12" s="2"/>
      <c r="F12" s="2"/>
      <c r="G12" s="2"/>
      <c r="H12" s="2"/>
      <c r="I12" s="2"/>
      <c r="J12" s="8"/>
    </row>
    <row r="13" spans="1:10" ht="15" customHeight="1" x14ac:dyDescent="0.25">
      <c r="A13" s="2"/>
      <c r="B13" s="2"/>
      <c r="C13" s="7"/>
      <c r="D13" s="2"/>
      <c r="E13" s="2"/>
      <c r="F13" s="2"/>
      <c r="G13" s="2"/>
      <c r="H13" s="2"/>
      <c r="I13" s="2"/>
      <c r="J13" s="8"/>
    </row>
    <row r="14" spans="1:10" ht="15" customHeight="1" x14ac:dyDescent="0.25">
      <c r="A14" s="2"/>
      <c r="B14" s="2"/>
      <c r="C14" s="7"/>
      <c r="D14" s="2"/>
      <c r="E14" s="2"/>
      <c r="F14" s="2"/>
      <c r="G14" s="2"/>
      <c r="H14" s="2"/>
      <c r="I14" s="2"/>
      <c r="J14" s="8"/>
    </row>
    <row r="15" spans="1:10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8"/>
    </row>
    <row r="16" spans="1:10" ht="55.2" x14ac:dyDescent="0.25">
      <c r="A16" s="2"/>
      <c r="B16" s="2" t="s">
        <v>38</v>
      </c>
      <c r="C16" s="9"/>
      <c r="D16" s="7"/>
      <c r="E16" s="7"/>
      <c r="F16" s="10"/>
      <c r="G16" s="2"/>
      <c r="H16" s="2"/>
      <c r="I16" s="2"/>
      <c r="J16" s="8"/>
    </row>
    <row r="17" spans="1:10" x14ac:dyDescent="0.25">
      <c r="A17" s="2"/>
      <c r="B17" s="40"/>
      <c r="C17" s="41"/>
      <c r="D17" s="2"/>
      <c r="E17" s="2"/>
      <c r="F17" s="2"/>
      <c r="G17" s="2"/>
      <c r="H17" s="2"/>
      <c r="I17" s="2"/>
      <c r="J17" s="8"/>
    </row>
    <row r="18" spans="1:10" x14ac:dyDescent="0.25">
      <c r="A18" s="4"/>
      <c r="B18" s="8"/>
      <c r="C18" s="8"/>
      <c r="D18" s="4"/>
      <c r="E18" s="4"/>
      <c r="F18" s="4"/>
      <c r="G18" s="4"/>
      <c r="J18" s="8"/>
    </row>
    <row r="19" spans="1:10" x14ac:dyDescent="0.25">
      <c r="A19" s="4"/>
      <c r="B19" s="2"/>
      <c r="C19" s="8"/>
      <c r="D19" s="4"/>
      <c r="E19" s="4"/>
      <c r="F19" s="4"/>
      <c r="G19" s="4"/>
      <c r="J19" s="8"/>
    </row>
    <row r="20" spans="1:10" x14ac:dyDescent="0.25">
      <c r="A20" s="4"/>
      <c r="B20" s="8"/>
      <c r="C20" s="8"/>
      <c r="D20" s="8"/>
      <c r="E20" s="8"/>
      <c r="F20" s="8"/>
      <c r="G20" s="8"/>
      <c r="H20" s="8"/>
      <c r="J20" s="8"/>
    </row>
    <row r="21" spans="1:10" x14ac:dyDescent="0.25">
      <c r="A21" s="4"/>
      <c r="B21" s="8"/>
      <c r="C21" s="8"/>
      <c r="D21" s="8"/>
      <c r="E21" s="8"/>
      <c r="F21" s="8"/>
      <c r="G21" s="8"/>
      <c r="J21" s="8"/>
    </row>
    <row r="22" spans="1:10" x14ac:dyDescent="0.25">
      <c r="A22" s="4"/>
      <c r="B22" s="8"/>
      <c r="C22" s="8"/>
      <c r="D22" s="8"/>
      <c r="E22" s="8"/>
      <c r="F22" s="8"/>
      <c r="G22" s="8"/>
      <c r="J22" s="8"/>
    </row>
    <row r="23" spans="1:10" x14ac:dyDescent="0.25">
      <c r="A23" s="4"/>
      <c r="B23" s="8"/>
      <c r="C23" s="8"/>
      <c r="D23" s="8"/>
      <c r="E23" s="8"/>
      <c r="F23" s="8"/>
      <c r="G23" s="8"/>
      <c r="J23" s="8"/>
    </row>
    <row r="24" spans="1:10" x14ac:dyDescent="0.25">
      <c r="A24" s="4"/>
      <c r="B24" s="8"/>
      <c r="C24" s="8"/>
      <c r="D24" s="8"/>
      <c r="E24" s="8"/>
      <c r="F24" s="8"/>
      <c r="G24" s="8"/>
      <c r="J24" s="8"/>
    </row>
    <row r="25" spans="1:10" x14ac:dyDescent="0.25">
      <c r="A25" s="4"/>
      <c r="B25" s="8"/>
      <c r="C25" s="8"/>
      <c r="D25" s="8"/>
      <c r="E25" s="8"/>
      <c r="F25" s="8"/>
      <c r="G25" s="8"/>
      <c r="J25" s="8"/>
    </row>
    <row r="26" spans="1:10" x14ac:dyDescent="0.25">
      <c r="A26" s="4"/>
      <c r="B26" s="8"/>
      <c r="C26" s="8"/>
      <c r="D26" s="8"/>
      <c r="E26" s="8"/>
      <c r="F26" s="8"/>
      <c r="G26" s="8"/>
      <c r="J26" s="8"/>
    </row>
    <row r="27" spans="1:10" x14ac:dyDescent="0.25">
      <c r="A27" s="4"/>
      <c r="B27" s="8"/>
      <c r="C27" s="8"/>
      <c r="D27" s="8"/>
      <c r="E27" s="8"/>
      <c r="F27" s="8"/>
      <c r="G27" s="8"/>
      <c r="J27" s="8"/>
    </row>
    <row r="28" spans="1:10" ht="26.25" customHeight="1" x14ac:dyDescent="0.25">
      <c r="A28" s="4"/>
      <c r="B28" s="8"/>
      <c r="C28" s="8"/>
      <c r="D28" s="8"/>
      <c r="E28" s="8"/>
      <c r="F28" s="8"/>
      <c r="G28" s="8"/>
      <c r="J28" s="8"/>
    </row>
    <row r="29" spans="1:10" x14ac:dyDescent="0.25">
      <c r="A29" s="4"/>
      <c r="B29" s="8"/>
      <c r="C29" s="8"/>
      <c r="D29" s="8"/>
      <c r="E29" s="8"/>
      <c r="F29" s="8"/>
      <c r="G29" s="8"/>
      <c r="J29" s="8"/>
    </row>
    <row r="30" spans="1:10" x14ac:dyDescent="0.25">
      <c r="A30" s="4"/>
      <c r="B30" s="8"/>
      <c r="C30" s="8"/>
      <c r="D30" s="8"/>
      <c r="E30" s="8"/>
      <c r="F30" s="11"/>
      <c r="G30" s="11"/>
      <c r="J30" s="8"/>
    </row>
    <row r="31" spans="1:10" x14ac:dyDescent="0.25">
      <c r="A31" s="4"/>
      <c r="B31" s="8"/>
      <c r="C31" s="8"/>
      <c r="D31" s="8"/>
      <c r="E31" s="8"/>
      <c r="F31" s="8"/>
      <c r="G31" s="8"/>
      <c r="J31" s="8"/>
    </row>
    <row r="32" spans="1:10" ht="23.25" customHeight="1" x14ac:dyDescent="0.25">
      <c r="A32" s="4"/>
      <c r="B32" s="12"/>
      <c r="C32" s="12"/>
      <c r="D32" s="12"/>
      <c r="E32" s="12"/>
      <c r="F32" s="12"/>
      <c r="G32" s="12"/>
      <c r="J32" s="8"/>
    </row>
    <row r="33" spans="1:10" x14ac:dyDescent="0.25">
      <c r="A33" s="4"/>
      <c r="B33" s="12"/>
      <c r="C33" s="12"/>
      <c r="D33" s="12"/>
      <c r="E33" s="12"/>
      <c r="F33" s="12">
        <v>1</v>
      </c>
      <c r="G33" s="12"/>
      <c r="J33" s="8"/>
    </row>
    <row r="34" spans="1:10" x14ac:dyDescent="0.25">
      <c r="A34" s="4"/>
      <c r="B34" s="12"/>
      <c r="C34" s="12"/>
      <c r="D34" s="12"/>
      <c r="E34" s="13" t="e">
        <f>+(B34/C34)*D34</f>
        <v>#DIV/0!</v>
      </c>
      <c r="F34" s="14" t="str">
        <f>IF(E35&gt;=$F$33,"HABILITADO","NO HABILITADO")</f>
        <v>NO HABILITADO</v>
      </c>
      <c r="G34" s="14"/>
      <c r="J34" s="8"/>
    </row>
    <row r="35" spans="1:10" x14ac:dyDescent="0.25">
      <c r="A35" s="4"/>
      <c r="B35" s="12"/>
      <c r="C35" s="12"/>
      <c r="D35" s="12"/>
      <c r="E35" s="13"/>
      <c r="F35" s="12"/>
      <c r="G35" s="12"/>
      <c r="J35" s="8"/>
    </row>
    <row r="36" spans="1:10" ht="25.5" customHeight="1" x14ac:dyDescent="0.25">
      <c r="A36" s="15" t="s">
        <v>7</v>
      </c>
      <c r="B36" s="12">
        <v>83227754</v>
      </c>
      <c r="C36" s="12"/>
      <c r="D36" s="12"/>
      <c r="E36" s="12"/>
      <c r="F36" s="12"/>
      <c r="G36" s="12"/>
      <c r="J36" s="8"/>
    </row>
    <row r="40" spans="1:10" ht="24.75" customHeight="1" x14ac:dyDescent="0.25"/>
    <row r="44" spans="1:10" ht="27.75" customHeight="1" x14ac:dyDescent="0.25"/>
  </sheetData>
  <mergeCells count="10">
    <mergeCell ref="A10:J10"/>
    <mergeCell ref="B17:C17"/>
    <mergeCell ref="A1:J4"/>
    <mergeCell ref="I6:J7"/>
    <mergeCell ref="H6:H7"/>
    <mergeCell ref="C5:J5"/>
    <mergeCell ref="I8:J8"/>
    <mergeCell ref="I9:J9"/>
    <mergeCell ref="A6:B6"/>
    <mergeCell ref="A5:B5"/>
  </mergeCells>
  <phoneticPr fontId="7" type="noConversion"/>
  <pageMargins left="0.70866141732283472" right="0.70866141732283472" top="0.74803149606299213" bottom="0.74803149606299213" header="0.31496062992125984" footer="0.31496062992125984"/>
  <pageSetup scale="5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7CA28-4D35-4821-B5C2-432CE3828A5C}">
  <dimension ref="C2:H25"/>
  <sheetViews>
    <sheetView zoomScale="85" zoomScaleNormal="85" workbookViewId="0">
      <selection activeCell="D16" sqref="D16"/>
    </sheetView>
  </sheetViews>
  <sheetFormatPr baseColWidth="10" defaultColWidth="12.5546875" defaultRowHeight="15.6" x14ac:dyDescent="0.3"/>
  <cols>
    <col min="1" max="1" width="12.5546875" style="27"/>
    <col min="2" max="2" width="30.21875" style="27" customWidth="1"/>
    <col min="3" max="3" width="29" style="27" customWidth="1"/>
    <col min="4" max="4" width="25" style="27" bestFit="1" customWidth="1"/>
    <col min="5" max="5" width="23.21875" style="27" bestFit="1" customWidth="1"/>
    <col min="6" max="6" width="19.5546875" style="27" customWidth="1"/>
    <col min="7" max="7" width="19.44140625" style="27" customWidth="1"/>
    <col min="8" max="8" width="20.33203125" style="27" bestFit="1" customWidth="1"/>
    <col min="9" max="16384" width="12.5546875" style="27"/>
  </cols>
  <sheetData>
    <row r="2" spans="3:7" x14ac:dyDescent="0.3">
      <c r="C2" s="25"/>
      <c r="D2" s="34" t="s">
        <v>32</v>
      </c>
      <c r="E2" s="34" t="s">
        <v>33</v>
      </c>
      <c r="F2" s="26"/>
      <c r="G2" s="26"/>
    </row>
    <row r="3" spans="3:7" x14ac:dyDescent="0.3">
      <c r="C3" s="25" t="s">
        <v>17</v>
      </c>
      <c r="D3" s="35">
        <v>0.04</v>
      </c>
      <c r="E3" s="35">
        <v>0.96</v>
      </c>
      <c r="F3" s="29"/>
      <c r="G3" s="29"/>
    </row>
    <row r="4" spans="3:7" x14ac:dyDescent="0.3">
      <c r="C4" s="25" t="s">
        <v>18</v>
      </c>
      <c r="D4" s="36">
        <v>332635159832</v>
      </c>
      <c r="E4" s="36">
        <v>337708905</v>
      </c>
      <c r="F4" s="30"/>
      <c r="G4" s="30"/>
    </row>
    <row r="5" spans="3:7" x14ac:dyDescent="0.3">
      <c r="C5" s="25" t="s">
        <v>19</v>
      </c>
      <c r="D5" s="36">
        <v>382143617268</v>
      </c>
      <c r="E5" s="36">
        <v>337708905</v>
      </c>
      <c r="F5" s="30"/>
      <c r="G5" s="30"/>
    </row>
    <row r="6" spans="3:7" x14ac:dyDescent="0.3">
      <c r="C6" s="25" t="s">
        <v>20</v>
      </c>
      <c r="D6" s="36">
        <v>260124640537</v>
      </c>
      <c r="E6" s="36">
        <v>165819597</v>
      </c>
      <c r="F6" s="30"/>
      <c r="G6" s="30"/>
    </row>
    <row r="7" spans="3:7" x14ac:dyDescent="0.3">
      <c r="C7" s="25" t="s">
        <v>21</v>
      </c>
      <c r="D7" s="36">
        <v>266267904000</v>
      </c>
      <c r="E7" s="36">
        <v>165819597</v>
      </c>
      <c r="F7" s="30"/>
      <c r="G7" s="30"/>
    </row>
    <row r="8" spans="3:7" x14ac:dyDescent="0.3">
      <c r="C8" s="25" t="s">
        <v>22</v>
      </c>
      <c r="D8" s="36">
        <v>115875713268</v>
      </c>
      <c r="E8" s="36">
        <v>171889308</v>
      </c>
      <c r="F8" s="30"/>
      <c r="G8" s="30"/>
    </row>
    <row r="9" spans="3:7" x14ac:dyDescent="0.3">
      <c r="C9" s="25" t="s">
        <v>23</v>
      </c>
      <c r="D9" s="36">
        <v>33186001426</v>
      </c>
      <c r="E9" s="36">
        <v>27643265</v>
      </c>
      <c r="F9" s="30"/>
      <c r="G9" s="30"/>
    </row>
    <row r="10" spans="3:7" x14ac:dyDescent="0.3">
      <c r="C10" s="25" t="s">
        <v>24</v>
      </c>
      <c r="D10" s="36">
        <v>1292859185</v>
      </c>
      <c r="E10" s="36">
        <v>0</v>
      </c>
      <c r="F10" s="30"/>
      <c r="G10" s="30"/>
    </row>
    <row r="11" spans="3:7" x14ac:dyDescent="0.3">
      <c r="C11" s="25" t="s">
        <v>25</v>
      </c>
      <c r="D11" s="31"/>
      <c r="E11" s="31"/>
      <c r="F11" s="31"/>
      <c r="G11" s="31"/>
    </row>
    <row r="13" spans="3:7" x14ac:dyDescent="0.3">
      <c r="C13" s="58" t="s">
        <v>26</v>
      </c>
      <c r="D13" s="59"/>
    </row>
    <row r="14" spans="3:7" x14ac:dyDescent="0.3">
      <c r="C14" s="32" t="s">
        <v>27</v>
      </c>
      <c r="D14" s="33">
        <f>(D4/D6*D3)+(E4/E6*E3)</f>
        <v>2.0062902514886649</v>
      </c>
    </row>
    <row r="15" spans="3:7" x14ac:dyDescent="0.3">
      <c r="C15" s="32" t="s">
        <v>28</v>
      </c>
      <c r="D15" s="33">
        <f>(D7/D5*D3)+(E7/E5*E3)</f>
        <v>0.49924383964350016</v>
      </c>
    </row>
    <row r="16" spans="3:7" x14ac:dyDescent="0.3">
      <c r="C16" s="32" t="s">
        <v>29</v>
      </c>
      <c r="D16" s="33">
        <f>(D9/D10*D3)+(0*E3)</f>
        <v>1.0267475935826686</v>
      </c>
    </row>
    <row r="17" spans="3:8" x14ac:dyDescent="0.3">
      <c r="C17" s="32" t="s">
        <v>30</v>
      </c>
      <c r="D17" s="33">
        <f>(D9/D8*D3)+(E9/E8*E3)</f>
        <v>0.16584307078894434</v>
      </c>
    </row>
    <row r="18" spans="3:8" x14ac:dyDescent="0.3">
      <c r="C18" s="32" t="s">
        <v>31</v>
      </c>
      <c r="D18" s="33">
        <f>(D9/D5*D3)+(E9/E5*E3)</f>
        <v>8.2054759612200018E-2</v>
      </c>
    </row>
    <row r="19" spans="3:8" x14ac:dyDescent="0.3">
      <c r="C19" s="32" t="s">
        <v>25</v>
      </c>
      <c r="D19" s="28"/>
    </row>
    <row r="22" spans="3:8" x14ac:dyDescent="0.3">
      <c r="H22" s="37"/>
    </row>
    <row r="25" spans="3:8" x14ac:dyDescent="0.3">
      <c r="H25" s="38"/>
    </row>
  </sheetData>
  <mergeCells count="1">
    <mergeCell ref="C13:D13"/>
  </mergeCells>
  <pageMargins left="0.75" right="0.75" top="1" bottom="1" header="0.5" footer="0.5"/>
  <pageSetup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VALIDACIÓN FINANCIERA</vt:lpstr>
      <vt:lpstr>Indicadores plural</vt:lpstr>
      <vt:lpstr>'VALIDACIÓN FINANCIERA'!Área_de_impresión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Andres Ballesteros Soto</dc:creator>
  <cp:lastModifiedBy>Luis Ernesto Rodriguez Camargo</cp:lastModifiedBy>
  <cp:lastPrinted>2024-06-13T21:35:23Z</cp:lastPrinted>
  <dcterms:created xsi:type="dcterms:W3CDTF">2018-02-21T19:01:07Z</dcterms:created>
  <dcterms:modified xsi:type="dcterms:W3CDTF">2025-08-11T17:52:01Z</dcterms:modified>
</cp:coreProperties>
</file>