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SPIRE\Desktop\SABANETA\LICITACIONES\2025\ESCENARIOS DEPORTIVOS\PUBLICAR\"/>
    </mc:Choice>
  </mc:AlternateContent>
  <bookViews>
    <workbookView xWindow="0" yWindow="0" windowWidth="20490" windowHeight="7530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[3]AIU!$D$338:$D$357</definedName>
    <definedName name="__123Graph_Acaja" hidden="1">[3]EVA!$D$39:$AD$39</definedName>
    <definedName name="__123Graph_ACart_AnticAdic" hidden="1">[3]EVA!$F$95:$I$95</definedName>
    <definedName name="__123Graph_AFACTURAC" hidden="1">[3]Program!$B$120:$Y$120</definedName>
    <definedName name="__123Graph_AGraph2" hidden="1">[3]AIU!$D$338:$D$357</definedName>
    <definedName name="__123Graph_B" hidden="1">#REF!</definedName>
    <definedName name="__123Graph_Bcaja" hidden="1">[3]EVA!$D$56:$AD$56</definedName>
    <definedName name="__123Graph_BCart_AnticAdic" hidden="1">[3]EVA!$F$96:$I$96</definedName>
    <definedName name="__123Graph_Ccaja" hidden="1">[3]EVA!$D$58:$AD$58</definedName>
    <definedName name="__123Graph_CCart_AnticAdic" hidden="1">[3]EVA!$F$97:$I$97</definedName>
    <definedName name="__123Graph_Dcaja" hidden="1">[3]EVA!$D$61:$AD$61</definedName>
    <definedName name="__123Graph_DCart_AnticAdic" hidden="1">[3]EVA!$F$99:$I$99</definedName>
    <definedName name="__123Graph_ECart_AnticAdic" hidden="1">[3]EVA!$F$99:$I$99</definedName>
    <definedName name="__123Graph_LBL_ACart_AnticAdic" hidden="1">[3]EVA!$J$95:$K$95</definedName>
    <definedName name="__123Graph_LBL_Ccaja" hidden="1">[3]EVA!$D$58:$AD$58</definedName>
    <definedName name="__123Graph_LBL_DCart_AnticAdic" hidden="1">[3]EVA!$F$98:$I$98</definedName>
    <definedName name="__123Graph_X" hidden="1">[3]AIU!$C$338:$C$357</definedName>
    <definedName name="__123Graph_Xcaja" hidden="1">[3]EVA!$D$6:$AD$6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[4]INST!#REF!</definedName>
    <definedName name="__key21" hidden="1">[2]INST!#REF!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Dist_Bin" hidden="1">[5]MPC3I4!$A$2040:$DD$3161</definedName>
    <definedName name="_Dist_Values" hidden="1">[5]MPC3I4!$2552:$3906</definedName>
    <definedName name="_Fill" hidden="1">#REF!</definedName>
    <definedName name="_xlnm._FilterDatabase" hidden="1">[6]Presupuesto_Via_distribuidora!$A$9:$H$344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[7]OCTUBRE!#REF!</definedName>
    <definedName name="_Key11" hidden="1">[8]INST!#REF!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[7]OCTUBRE!#REF!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" hidden="1">#REF!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Cwvu.TAB1." hidden="1">[6]Presupuesto_Via_distribuidora!#REF!</definedName>
    <definedName name="ACwvu.TAB2." hidden="1">[6]Presupuesto_Via_distribuidora!#REF!</definedName>
    <definedName name="ACwvu.TAB3." hidden="1">[6]Presupuesto_Via_distribuidora!#REF!</definedName>
    <definedName name="ACwvu.TAB4." hidden="1">[6]Presupuesto_Via_distribuidora!#REF!</definedName>
    <definedName name="ACwvu.TAB5." hidden="1">[6]Presupuesto_Via_distribuidora!#REF!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lv" hidden="1">#REF!</definedName>
    <definedName name="aqaq" hidden="1">{"TAB1",#N/A,TRUE,"GENERAL";"TAB2",#N/A,TRUE,"GENERAL";"TAB3",#N/A,TRUE,"GENERAL";"TAB4",#N/A,TRUE,"GENERAL";"TAB5",#N/A,TRUE,"GENERAL"}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actor3">'[9]F. PRESTACIONAL'!$E$38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P_1">'[10]F PRESTACIONAL'!$C$77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dh" hidden="1">[6]Presupuesto_Via_distribuidora!#REF!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LIZAS" hidden="1">{"TAB1",#N/A,TRUE,"GENERAL";"TAB2",#N/A,TRUE,"GENERAL";"TAB3",#N/A,TRUE,"GENERAL";"TAB4",#N/A,TRUE,"GENERAL";"TAB5",#N/A,TRUE,"GENERAL"}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PRESUPUESTO!#REF!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PRESUPUESTO!#REF!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[6]Presupuesto_Via_distribuidora!#REF!</definedName>
    <definedName name="Swvu.TAB2." hidden="1">[6]Presupuesto_Via_distribuidora!#REF!</definedName>
    <definedName name="Swvu.TAB3." hidden="1">[6]Presupuesto_Via_distribuidora!#REF!</definedName>
    <definedName name="Swvu.TAB4." hidden="1">[6]Presupuesto_Via_distribuidora!#REF!</definedName>
    <definedName name="Swvu.TAB5." hidden="1">[6]Presupuesto_Via_distribuidora!#REF!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[8]INST!#REF!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[4]INST!#REF!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_026CD6D7_F7CA_4BE8_B625_9A1778CFA739_.wvu.FilterData" hidden="1">[6]Presupuesto_Via_distribuidora!$A$9:$H$344</definedName>
    <definedName name="Z_026CD6D7_F7CA_4BE8_B625_9A1778CFA739_.wvu.PrintArea" hidden="1">[6]Presupuesto_Via_distribuidora!$A$390:$I$602</definedName>
    <definedName name="Z_026CD6D7_F7CA_4BE8_B625_9A1778CFA739_.wvu.PrintTitles" hidden="1">[6]Presupuesto_Via_distribuidora!$A$380:$IV$389</definedName>
    <definedName name="Z_05670E35_1347_49D9_AD91_AA9A31A4EF61_.wvu.FilterData" hidden="1">[6]Presupuesto_Via_distribuidora!$A$9:$H$344</definedName>
    <definedName name="Z_05670E35_1347_49D9_AD91_AA9A31A4EF61_.wvu.PrintArea" hidden="1">[6]Presupuesto_Via_distribuidora!$C$1:$H$344</definedName>
    <definedName name="Z_05670E35_1347_49D9_AD91_AA9A31A4EF61_.wvu.PrintTitles" hidden="1">[6]Presupuesto_Via_distribuidora!$A$2:$IV$8</definedName>
    <definedName name="Z_0890F28A_A8C8_451C_A3E6_C3AFDD239B64_.wvu.FilterData" hidden="1">[6]Presupuesto_Via_distribuidora!$A$9:$H$344</definedName>
    <definedName name="Z_0890F28A_A8C8_451C_A3E6_C3AFDD239B64_.wvu.PrintArea" hidden="1">[6]Presupuesto_Via_distribuidora!$A$392:$I$604</definedName>
    <definedName name="Z_0890F28A_A8C8_451C_A3E6_C3AFDD239B64_.wvu.PrintTitles" hidden="1">[6]Presupuesto_Via_distribuidora!$A$382:$IV$391</definedName>
    <definedName name="Z_0A4C2D72_EA87_11DA_B6F6_00609720E0A1_.wvu.FilterData" hidden="1">[6]Presupuesto_Via_distribuidora!$A$9:$H$344</definedName>
    <definedName name="Z_0A4C2D72_EA87_11DA_B6F6_00609720E0A1_.wvu.PrintArea" hidden="1">[6]Presupuesto_Via_distribuidora!$A$10:$I$164</definedName>
    <definedName name="Z_0A4C2D72_EA87_11DA_B6F6_00609720E0A1_.wvu.PrintTitles" hidden="1">[6]Presupuesto_Via_distribuidora!$A$1:$IV$9</definedName>
    <definedName name="Z_0A4C2D73_EA87_11DA_B6F6_00609720E0A1_.wvu.FilterData" hidden="1">[6]Presupuesto_Via_distribuidora!$A$9:$H$344</definedName>
    <definedName name="Z_0A4C2D73_EA87_11DA_B6F6_00609720E0A1_.wvu.PrintArea" hidden="1">[6]Presupuesto_Via_distribuidora!$A$176:$I$193</definedName>
    <definedName name="Z_0A4C2D73_EA87_11DA_B6F6_00609720E0A1_.wvu.PrintTitles" hidden="1">[6]Presupuesto_Via_distribuidora!#REF!</definedName>
    <definedName name="Z_0A4C2D74_EA87_11DA_B6F6_00609720E0A1_.wvu.FilterData" hidden="1">[6]Presupuesto_Via_distribuidora!$A$9:$H$344</definedName>
    <definedName name="Z_0A4C2D74_EA87_11DA_B6F6_00609720E0A1_.wvu.PrintArea" hidden="1">[6]Presupuesto_Via_distribuidora!$A$342:$I$541</definedName>
    <definedName name="Z_0A4C2D74_EA87_11DA_B6F6_00609720E0A1_.wvu.PrintTitles" hidden="1">[6]Presupuesto_Via_distribuidora!#REF!</definedName>
    <definedName name="Z_0A4C2D75_EA87_11DA_B6F6_00609720E0A1_.wvu.FilterData" hidden="1">[6]Presupuesto_Via_distribuidora!$A$9:$H$344</definedName>
    <definedName name="Z_0A4C2D75_EA87_11DA_B6F6_00609720E0A1_.wvu.PrintArea" hidden="1">[6]Presupuesto_Via_distribuidora!$A$557:$I$825</definedName>
    <definedName name="Z_0A4C2D75_EA87_11DA_B6F6_00609720E0A1_.wvu.PrintTitles" hidden="1">[6]Presupuesto_Via_distribuidora!$A$547:$IV$556</definedName>
    <definedName name="Z_0A4C2D76_EA87_11DA_B6F6_00609720E0A1_.wvu.FilterData" hidden="1">[6]Presupuesto_Via_distribuidora!$A$9:$H$344</definedName>
    <definedName name="Z_0A4C2D76_EA87_11DA_B6F6_00609720E0A1_.wvu.PrintArea" hidden="1">[6]Presupuesto_Via_distribuidora!$A$839:$I$1037</definedName>
    <definedName name="Z_0A4C2D76_EA87_11DA_B6F6_00609720E0A1_.wvu.PrintTitles" hidden="1">[6]Presupuesto_Via_distribuidora!$A$829:$IV$838</definedName>
    <definedName name="Z_0E0DE1F8_394A_4093_8E74_B2A631A3A88C_.wvu.FilterData" hidden="1">[6]Presupuesto_Via_distribuidora!$A$9:$H$344</definedName>
    <definedName name="Z_0E0DE1F8_394A_4093_8E74_B2A631A3A88C_.wvu.PrintArea" hidden="1">[6]Presupuesto_Via_distribuidora!$A$620:$I$888</definedName>
    <definedName name="Z_0E0DE1F8_394A_4093_8E74_B2A631A3A88C_.wvu.PrintTitles" hidden="1">[6]Presupuesto_Via_distribuidora!$A$610:$IV$619</definedName>
    <definedName name="Z_18C710ED_70CF_48D0_92F5_038A88335068_.wvu.FilterData" hidden="1">[6]Presupuesto_Via_distribuidora!$A$9:$H$344</definedName>
    <definedName name="Z_18C710ED_70CF_48D0_92F5_038A88335068_.wvu.PrintArea" hidden="1">[6]Presupuesto_Via_distribuidora!$C$1:$H$344</definedName>
    <definedName name="Z_18C710ED_70CF_48D0_92F5_038A88335068_.wvu.PrintTitles" hidden="1">[6]Presupuesto_Via_distribuidora!$A$2:$IV$8</definedName>
    <definedName name="Z_378D82E8_FE69_4712_AE73_9D578C4190DE_.wvu.FilterData" hidden="1">[6]Presupuesto_Via_distribuidora!$A$9:$H$344</definedName>
    <definedName name="Z_378D82E8_FE69_4712_AE73_9D578C4190DE_.wvu.PrintArea" hidden="1">[6]Presupuesto_Via_distribuidora!$C$1:$H$344</definedName>
    <definedName name="Z_378D82E8_FE69_4712_AE73_9D578C4190DE_.wvu.PrintTitles" hidden="1">[6]Presupuesto_Via_distribuidora!$A$2:$IV$8</definedName>
    <definedName name="Z_381FCF61_DF95_4756_B103_A1118DFFDE02_.wvu.FilterData" hidden="1">[6]Presupuesto_Via_distribuidora!$A$9:$H$344</definedName>
    <definedName name="Z_381FCF61_DF95_4756_B103_A1118DFFDE02_.wvu.PrintArea" hidden="1">[6]Presupuesto_Via_distribuidora!$C$1:$H$344</definedName>
    <definedName name="Z_381FCF61_DF95_4756_B103_A1118DFFDE02_.wvu.PrintTitles" hidden="1">[6]Presupuesto_Via_distribuidora!$A$2:$IV$8</definedName>
    <definedName name="Z_3B3C0CA1_2A9C_45FD_9823_50B200F6C0D1_.wvu.FilterData" hidden="1">[6]Presupuesto_Via_distribuidora!$A$9:$H$344</definedName>
    <definedName name="Z_3B3C0CA1_2A9C_45FD_9823_50B200F6C0D1_.wvu.PrintArea" hidden="1">[6]Presupuesto_Via_distribuidora!$C$1:$H$344</definedName>
    <definedName name="Z_3B3C0CA1_2A9C_45FD_9823_50B200F6C0D1_.wvu.PrintTitles" hidden="1">[6]Presupuesto_Via_distribuidora!$A$2:$IV$8</definedName>
    <definedName name="Z_3E9430E5_6A83_435B_9E47_1B8F7E18D67C_.wvu.FilterData" hidden="1">[6]Presupuesto_Via_distribuidora!$A$9:$H$344</definedName>
    <definedName name="Z_3E9430E5_6A83_435B_9E47_1B8F7E18D67C_.wvu.PrintArea" hidden="1">[6]Presupuesto_Via_distribuidora!$C$1:$H$344</definedName>
    <definedName name="Z_3E9430E5_6A83_435B_9E47_1B8F7E18D67C_.wvu.PrintTitles" hidden="1">[6]Presupuesto_Via_distribuidora!$A$2:$IV$8</definedName>
    <definedName name="Z_47428D23_BC6F_4C63_A7F3_A8D8A61BF433_.wvu.Cols" localSheetId="0" hidden="1">PRESUPUESTO!$A:$A,PRESUPUESTO!#REF!,PRESUPUESTO!$I:$AE,PRESUPUESTO!$AJ:$AO,PRESUPUESTO!#REF!</definedName>
    <definedName name="Z_4A14CB5C_2287_4F6E_9A65_22F0A4D81D81_.wvu.FilterData" hidden="1">[6]Presupuesto_Via_distribuidora!$A$9:$H$344</definedName>
    <definedName name="Z_4A14CB5C_2287_4F6E_9A65_22F0A4D81D81_.wvu.PrintArea" hidden="1">[6]Presupuesto_Via_distribuidora!$C$1:$H$344</definedName>
    <definedName name="Z_4A14CB5C_2287_4F6E_9A65_22F0A4D81D81_.wvu.PrintTitles" hidden="1">[6]Presupuesto_Via_distribuidora!$A$2:$IV$8</definedName>
    <definedName name="Z_4BBC24C4_A093_4EC9_8AFF_49C6F602CC39_.wvu.FilterData" hidden="1">[6]Presupuesto_Via_distribuidora!$A$9:$H$344</definedName>
    <definedName name="Z_4BBC24C4_A093_4EC9_8AFF_49C6F602CC39_.wvu.PrintArea" hidden="1">[6]Presupuesto_Via_distribuidora!$C$1:$H$344</definedName>
    <definedName name="Z_4BBC24C4_A093_4EC9_8AFF_49C6F602CC39_.wvu.PrintTitles" hidden="1">[6]Presupuesto_Via_distribuidora!$A$2:$IV$8</definedName>
    <definedName name="Z_504A8F9D_2C46_439E_975A_DF1C1FA56E7B_.wvu.FilterData" hidden="1">[6]Presupuesto_Via_distribuidora!$A$9:$H$344</definedName>
    <definedName name="Z_504A8F9D_2C46_439E_975A_DF1C1FA56E7B_.wvu.PrintArea" hidden="1">[6]Presupuesto_Via_distribuidora!$C$1:$H$344</definedName>
    <definedName name="Z_504A8F9D_2C46_439E_975A_DF1C1FA56E7B_.wvu.PrintTitles" hidden="1">[6]Presupuesto_Via_distribuidora!$A$2:$IV$8</definedName>
    <definedName name="Z_653348E7_CDAD_4F62_A236_641A4BB6425A_.wvu.FilterData" hidden="1">[6]Presupuesto_Via_distribuidora!$A$9:$H$344</definedName>
    <definedName name="Z_653348E7_CDAD_4F62_A236_641A4BB6425A_.wvu.PrintArea" hidden="1">[6]Presupuesto_Via_distribuidora!$A$221:$I$375</definedName>
    <definedName name="Z_653348E7_CDAD_4F62_A236_641A4BB6425A_.wvu.PrintTitles" hidden="1">[6]Presupuesto_Via_distribuidora!$A$211:$IV$220</definedName>
    <definedName name="Z_68C48519_C8C2_4287_96F6_0F561F815CE8_.wvu.FilterData" hidden="1">[6]Presupuesto_Via_distribuidora!$A$9:$H$344</definedName>
    <definedName name="Z_68C48519_C8C2_4287_96F6_0F561F815CE8_.wvu.PrintArea" hidden="1">[6]Presupuesto_Via_distribuidora!$C$1:$H$344</definedName>
    <definedName name="Z_68C48519_C8C2_4287_96F6_0F561F815CE8_.wvu.PrintTitles" hidden="1">[6]Presupuesto_Via_distribuidora!$A$2:$IV$8</definedName>
    <definedName name="Z_6BA141F2_E104_11DA_B6F6_00609720E0A1_.wvu.FilterData" hidden="1">[6]Presupuesto_Via_distribuidora!$A$9:$H$344</definedName>
    <definedName name="Z_6BA141F2_E104_11DA_B6F6_00609720E0A1_.wvu.PrintArea" hidden="1">[6]Presupuesto_Via_distribuidora!$A$10:$I$164</definedName>
    <definedName name="Z_6BA141F2_E104_11DA_B6F6_00609720E0A1_.wvu.PrintTitles" hidden="1">[6]Presupuesto_Via_distribuidora!$A$1:$IV$9</definedName>
    <definedName name="Z_6BA141F3_E104_11DA_B6F6_00609720E0A1_.wvu.FilterData" hidden="1">[6]Presupuesto_Via_distribuidora!$A$9:$H$344</definedName>
    <definedName name="Z_6BA141F3_E104_11DA_B6F6_00609720E0A1_.wvu.PrintArea" hidden="1">[6]Presupuesto_Via_distribuidora!$A$176:$I$193</definedName>
    <definedName name="Z_6BA141F3_E104_11DA_B6F6_00609720E0A1_.wvu.PrintTitles" hidden="1">[6]Presupuesto_Via_distribuidora!#REF!</definedName>
    <definedName name="Z_6BA141F4_E104_11DA_B6F6_00609720E0A1_.wvu.FilterData" hidden="1">[6]Presupuesto_Via_distribuidora!$A$9:$H$344</definedName>
    <definedName name="Z_6BA141F4_E104_11DA_B6F6_00609720E0A1_.wvu.PrintArea" hidden="1">[6]Presupuesto_Via_distribuidora!$A$342:$I$541</definedName>
    <definedName name="Z_6BA141F4_E104_11DA_B6F6_00609720E0A1_.wvu.PrintTitles" hidden="1">[6]Presupuesto_Via_distribuidora!#REF!</definedName>
    <definedName name="Z_6BA141F5_E104_11DA_B6F6_00609720E0A1_.wvu.FilterData" hidden="1">[6]Presupuesto_Via_distribuidora!$A$9:$H$344</definedName>
    <definedName name="Z_6BA141F5_E104_11DA_B6F6_00609720E0A1_.wvu.PrintArea" hidden="1">[6]Presupuesto_Via_distribuidora!$A$557:$I$825</definedName>
    <definedName name="Z_6BA141F5_E104_11DA_B6F6_00609720E0A1_.wvu.PrintTitles" hidden="1">[6]Presupuesto_Via_distribuidora!$A$547:$IV$556</definedName>
    <definedName name="Z_6BA141F6_E104_11DA_B6F6_00609720E0A1_.wvu.FilterData" hidden="1">[6]Presupuesto_Via_distribuidora!$A$9:$H$344</definedName>
    <definedName name="Z_6BA141F6_E104_11DA_B6F6_00609720E0A1_.wvu.PrintArea" hidden="1">[6]Presupuesto_Via_distribuidora!$A$839:$I$1037</definedName>
    <definedName name="Z_6BA141F6_E104_11DA_B6F6_00609720E0A1_.wvu.PrintTitles" hidden="1">[6]Presupuesto_Via_distribuidora!$A$829:$IV$838</definedName>
    <definedName name="Z_726673D2_C579_4EF3_83C7_45DC3792EA6A_.wvu.FilterData" hidden="1">[6]Presupuesto_Via_distribuidora!$A$9:$H$344</definedName>
    <definedName name="Z_726673D2_C579_4EF3_83C7_45DC3792EA6A_.wvu.PrintArea" hidden="1">[6]Presupuesto_Via_distribuidora!$A$10:$I$208</definedName>
    <definedName name="Z_726673D2_C579_4EF3_83C7_45DC3792EA6A_.wvu.PrintTitles" hidden="1">[6]Presupuesto_Via_distribuidora!$A$1:$IV$9</definedName>
    <definedName name="Z_729969D8_DFDA_47B9_ADA2_E05CF62B3DEF_.wvu.FilterData" hidden="1">[6]Presupuesto_Via_distribuidora!$A$9:$H$344</definedName>
    <definedName name="Z_729969D8_DFDA_47B9_ADA2_E05CF62B3DEF_.wvu.PrintArea" hidden="1">[6]Presupuesto_Via_distribuidora!$A$618:$I$886</definedName>
    <definedName name="Z_729969D8_DFDA_47B9_ADA2_E05CF62B3DEF_.wvu.PrintTitles" hidden="1">[6]Presupuesto_Via_distribuidora!$A$608:$IV$617</definedName>
    <definedName name="Z_75EDDC88_CA8C_4671_911D_25D74F37EC47_.wvu.FilterData" hidden="1">[6]Presupuesto_Via_distribuidora!$A$9:$H$344</definedName>
    <definedName name="Z_75EDDC88_CA8C_4671_911D_25D74F37EC47_.wvu.PrintArea" hidden="1">[6]Presupuesto_Via_distribuidora!$A$902:$I$1100</definedName>
    <definedName name="Z_75EDDC88_CA8C_4671_911D_25D74F37EC47_.wvu.PrintTitles" hidden="1">[6]Presupuesto_Via_distribuidora!$A$892:$IV$901</definedName>
    <definedName name="Z_80573755_2D8B_4158_BD3A_CC331B950748_.wvu.FilterData" hidden="1">[6]Presupuesto_Via_distribuidora!$A$9:$H$344</definedName>
    <definedName name="Z_80573755_2D8B_4158_BD3A_CC331B950748_.wvu.PrintArea" hidden="1">[6]Presupuesto_Via_distribuidora!$A$221:$I$375</definedName>
    <definedName name="Z_80573755_2D8B_4158_BD3A_CC331B950748_.wvu.PrintTitles" hidden="1">[6]Presupuesto_Via_distribuidora!$A$211:$IV$220</definedName>
    <definedName name="Z_9C7B0D6D_4DDE_4C72_B23F_2E183F63ECB1_.wvu.FilterData" hidden="1">[6]Presupuesto_Via_distribuidora!$A$9:$H$344</definedName>
    <definedName name="Z_9C7B0D6D_4DDE_4C72_B23F_2E183F63ECB1_.wvu.PrintArea" hidden="1">[6]Presupuesto_Via_distribuidora!$C$1:$H$344</definedName>
    <definedName name="Z_9C7B0D6D_4DDE_4C72_B23F_2E183F63ECB1_.wvu.PrintTitles" hidden="1">[6]Presupuesto_Via_distribuidora!$A$2:$IV$8</definedName>
    <definedName name="Z_9C8B6436_249F_426A_96DC_EEE5E7CB7D1B_.wvu.FilterData" hidden="1">[6]Presupuesto_Via_distribuidora!$A$9:$H$344</definedName>
    <definedName name="Z_9C8B6436_249F_426A_96DC_EEE5E7CB7D1B_.wvu.PrintArea" hidden="1">[6]Presupuesto_Via_distribuidora!$C$1:$H$344</definedName>
    <definedName name="Z_9C8B6436_249F_426A_96DC_EEE5E7CB7D1B_.wvu.PrintTitles" hidden="1">[6]Presupuesto_Via_distribuidora!$A$2:$IV$8</definedName>
    <definedName name="Z_9FCFD0D5_270B_4F36_B422_02EF7A3700B8_.wvu.FilterData" hidden="1">[6]Presupuesto_Via_distribuidora!$A$9:$H$344</definedName>
    <definedName name="Z_9FCFD0D5_270B_4F36_B422_02EF7A3700B8_.wvu.PrintArea" hidden="1">[6]Presupuesto_Via_distribuidora!$A$390:$I$602</definedName>
    <definedName name="Z_9FCFD0D5_270B_4F36_B422_02EF7A3700B8_.wvu.PrintTitles" hidden="1">[6]Presupuesto_Via_distribuidora!$A$380:$IV$389</definedName>
    <definedName name="Z_9FE8FF3F_4486_44D6_9AFB_43CC5B824BF9_.wvu.FilterData" hidden="1">[6]Presupuesto_Via_distribuidora!$A$9:$H$344</definedName>
    <definedName name="Z_9FE8FF3F_4486_44D6_9AFB_43CC5B824BF9_.wvu.PrintArea" hidden="1">[6]Presupuesto_Via_distribuidora!$C$1:$H$344</definedName>
    <definedName name="Z_9FE8FF3F_4486_44D6_9AFB_43CC5B824BF9_.wvu.PrintTitles" hidden="1">[6]Presupuesto_Via_distribuidora!$A$2:$IV$8</definedName>
    <definedName name="Z_A3DE26BA_CF48_4654_9BE9_FAEB3C301C95_.wvu.FilterData" hidden="1">[6]Presupuesto_Via_distribuidora!$A$9:$H$344</definedName>
    <definedName name="Z_A3DE26BA_CF48_4654_9BE9_FAEB3C301C95_.wvu.PrintArea" hidden="1">[6]Presupuesto_Via_distribuidora!$A$221:$I$377</definedName>
    <definedName name="Z_A3DE26BA_CF48_4654_9BE9_FAEB3C301C95_.wvu.PrintTitles" hidden="1">[6]Presupuesto_Via_distribuidora!$A$211:$IV$220</definedName>
    <definedName name="Z_AAA1DD33_F1E3_423A_B1F2_E8567F4D95A5_.wvu.FilterData" hidden="1">[6]Presupuesto_Via_distribuidora!$A$9:$H$344</definedName>
    <definedName name="Z_AAA1DD33_F1E3_423A_B1F2_E8567F4D95A5_.wvu.PrintArea" hidden="1">[6]Presupuesto_Via_distribuidora!$A$900:$I$1098</definedName>
    <definedName name="Z_AAA1DD33_F1E3_423A_B1F2_E8567F4D95A5_.wvu.PrintTitles" hidden="1">[6]Presupuesto_Via_distribuidora!$A$890:$IV$899</definedName>
    <definedName name="Z_B4899972_EBDC_11DA_B6F6_00609720E0A1_.wvu.FilterData" hidden="1">[6]Presupuesto_Via_distribuidora!$A$9:$H$344</definedName>
    <definedName name="Z_B4899972_EBDC_11DA_B6F6_00609720E0A1_.wvu.PrintArea" hidden="1">[6]Presupuesto_Via_distribuidora!$A$10:$I$164</definedName>
    <definedName name="Z_B4899972_EBDC_11DA_B6F6_00609720E0A1_.wvu.PrintTitles" hidden="1">[6]Presupuesto_Via_distribuidora!$A$1:$IV$9</definedName>
    <definedName name="Z_B4899973_EBDC_11DA_B6F6_00609720E0A1_.wvu.FilterData" hidden="1">[6]Presupuesto_Via_distribuidora!$A$9:$H$344</definedName>
    <definedName name="Z_B4899973_EBDC_11DA_B6F6_00609720E0A1_.wvu.PrintArea" hidden="1">[6]Presupuesto_Via_distribuidora!$A$176:$I$193</definedName>
    <definedName name="Z_B4899973_EBDC_11DA_B6F6_00609720E0A1_.wvu.PrintTitles" hidden="1">[6]Presupuesto_Via_distribuidora!#REF!</definedName>
    <definedName name="Z_B4899974_EBDC_11DA_B6F6_00609720E0A1_.wvu.FilterData" hidden="1">[6]Presupuesto_Via_distribuidora!$A$9:$H$344</definedName>
    <definedName name="Z_B4899974_EBDC_11DA_B6F6_00609720E0A1_.wvu.PrintArea" hidden="1">[6]Presupuesto_Via_distribuidora!$A$342:$I$541</definedName>
    <definedName name="Z_B4899974_EBDC_11DA_B6F6_00609720E0A1_.wvu.PrintTitles" hidden="1">[6]Presupuesto_Via_distribuidora!#REF!</definedName>
    <definedName name="Z_B4899975_EBDC_11DA_B6F6_00609720E0A1_.wvu.FilterData" hidden="1">[6]Presupuesto_Via_distribuidora!$A$9:$H$344</definedName>
    <definedName name="Z_B4899975_EBDC_11DA_B6F6_00609720E0A1_.wvu.PrintArea" hidden="1">[6]Presupuesto_Via_distribuidora!$A$557:$I$825</definedName>
    <definedName name="Z_B4899975_EBDC_11DA_B6F6_00609720E0A1_.wvu.PrintTitles" hidden="1">[6]Presupuesto_Via_distribuidora!$A$547:$IV$556</definedName>
    <definedName name="Z_B4899976_EBDC_11DA_B6F6_00609720E0A1_.wvu.FilterData" hidden="1">[6]Presupuesto_Via_distribuidora!$A$9:$H$344</definedName>
    <definedName name="Z_B4899976_EBDC_11DA_B6F6_00609720E0A1_.wvu.PrintArea" hidden="1">[6]Presupuesto_Via_distribuidora!$A$839:$I$1037</definedName>
    <definedName name="Z_B4899976_EBDC_11DA_B6F6_00609720E0A1_.wvu.PrintTitles" hidden="1">[6]Presupuesto_Via_distribuidora!$A$829:$IV$838</definedName>
    <definedName name="Z_C24E6469_C4CC_430B_8814_72DD019DF2C8_.wvu.FilterData" hidden="1">[6]Presupuesto_Via_distribuidora!$A$9:$H$344</definedName>
    <definedName name="Z_C24E6469_C4CC_430B_8814_72DD019DF2C8_.wvu.PrintArea" hidden="1">[6]Presupuesto_Via_distribuidora!$A$900:$I$1098</definedName>
    <definedName name="Z_C24E6469_C4CC_430B_8814_72DD019DF2C8_.wvu.PrintTitles" hidden="1">[6]Presupuesto_Via_distribuidora!$A$890:$IV$899</definedName>
    <definedName name="Z_CA61CA57_E7CE_4A4D_974A_F3124BCA2797_.wvu.FilterData" hidden="1">[6]Presupuesto_Via_distribuidora!$A$9:$H$344</definedName>
    <definedName name="Z_CA61CA57_E7CE_4A4D_974A_F3124BCA2797_.wvu.PrintArea" hidden="1">[6]Presupuesto_Via_distribuidora!$A$618:$I$886</definedName>
    <definedName name="Z_CA61CA57_E7CE_4A4D_974A_F3124BCA2797_.wvu.PrintTitles" hidden="1">[6]Presupuesto_Via_distribuidora!$A$608:$IV$617</definedName>
    <definedName name="Z_DA4D5A8F_12FA_42F5_A8BB_526600E97433_.wvu.FilterData" hidden="1">[6]Presupuesto_Via_distribuidora!$A$9:$H$344</definedName>
    <definedName name="Z_DA4D5A8F_12FA_42F5_A8BB_526600E97433_.wvu.PrintArea" hidden="1">[6]Presupuesto_Via_distribuidora!$C$1:$H$344</definedName>
    <definedName name="Z_DA4D5A8F_12FA_42F5_A8BB_526600E97433_.wvu.PrintTitles" hidden="1">[6]Presupuesto_Via_distribuidora!$A$2:$IV$8</definedName>
    <definedName name="Z_DFB4C5EB_A8D3_475E_B627_EA98F95F9220_.wvu.FilterData" hidden="1">[6]Presupuesto_Via_distribuidora!$A$9:$H$344</definedName>
    <definedName name="Z_DFB4C5EB_A8D3_475E_B627_EA98F95F9220_.wvu.PrintArea" hidden="1">[6]Presupuesto_Via_distribuidora!$A$10:$I$208</definedName>
    <definedName name="Z_DFB4C5EB_A8D3_475E_B627_EA98F95F9220_.wvu.PrintTitles" hidden="1">[6]Presupuesto_Via_distribuidora!$A$1:$IV$9</definedName>
    <definedName name="Z_F280ACB9_FA83_4338_89FE_BB26875C8195_.wvu.Cols" localSheetId="0" hidden="1">PRESUPUESTO!$A:$A,PRESUPUESTO!#REF!,PRESUPUESTO!$I:$AE,PRESUPUESTO!$AJ:$AO,PRESUPUESTO!#REF!</definedName>
    <definedName name="Z_F2B990A1_57B3_4766_8C3D_4D3A5265BAEF_.wvu.FilterData" hidden="1">[6]Presupuesto_Via_distribuidora!$A$9:$H$344</definedName>
    <definedName name="Z_F2B990A1_57B3_4766_8C3D_4D3A5265BAEF_.wvu.PrintArea" hidden="1">[6]Presupuesto_Via_distribuidora!$C$1:$H$344</definedName>
    <definedName name="Z_F2B990A1_57B3_4766_8C3D_4D3A5265BAEF_.wvu.PrintTitles" hidden="1">[6]Presupuesto_Via_distribuidora!$A$2:$IV$8</definedName>
    <definedName name="Z_F9482E1F_92B8_43D8_949A_7DDCF2E63A19_.wvu.FilterData" hidden="1">[6]Presupuesto_Via_distribuidora!$A$9:$H$344</definedName>
    <definedName name="Z_F9482E1F_92B8_43D8_949A_7DDCF2E63A19_.wvu.PrintArea" hidden="1">[6]Presupuesto_Via_distribuidora!$A$10:$I$208</definedName>
    <definedName name="Z_F9482E1F_92B8_43D8_949A_7DDCF2E63A19_.wvu.PrintTitles" hidden="1">[6]Presupuesto_Via_distribuidora!$A$1:$IV$9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1" i="1" l="1"/>
  <c r="AM81" i="1" s="1"/>
  <c r="AQ79" i="1"/>
  <c r="AQ81" i="1" s="1"/>
  <c r="AO79" i="1"/>
  <c r="AO81" i="1" s="1"/>
  <c r="AO88" i="1" s="1"/>
  <c r="AM79" i="1"/>
  <c r="G79" i="1"/>
  <c r="G81" i="1" s="1"/>
  <c r="AI77" i="1"/>
  <c r="AG77" i="1"/>
  <c r="AC77" i="1"/>
  <c r="AD77" i="1" s="1"/>
  <c r="AB77" i="1"/>
  <c r="Z77" i="1"/>
  <c r="X77" i="1"/>
  <c r="V77" i="1"/>
  <c r="T77" i="1"/>
  <c r="R77" i="1"/>
  <c r="P77" i="1"/>
  <c r="N77" i="1"/>
  <c r="L77" i="1"/>
  <c r="J77" i="1"/>
  <c r="G77" i="1"/>
  <c r="AI76" i="1"/>
  <c r="AG76" i="1"/>
  <c r="AC76" i="1"/>
  <c r="AD76" i="1" s="1"/>
  <c r="AB76" i="1"/>
  <c r="Z76" i="1"/>
  <c r="X76" i="1"/>
  <c r="V76" i="1"/>
  <c r="T76" i="1"/>
  <c r="R76" i="1"/>
  <c r="P76" i="1"/>
  <c r="N76" i="1"/>
  <c r="L76" i="1"/>
  <c r="J76" i="1"/>
  <c r="G76" i="1"/>
  <c r="AK75" i="1"/>
  <c r="AK79" i="1" s="1"/>
  <c r="AI75" i="1"/>
  <c r="AI79" i="1" s="1"/>
  <c r="AG75" i="1"/>
  <c r="AG79" i="1" s="1"/>
  <c r="AC75" i="1"/>
  <c r="AD75" i="1" s="1"/>
  <c r="AD79" i="1" s="1"/>
  <c r="AB75" i="1"/>
  <c r="Z75" i="1"/>
  <c r="X75" i="1"/>
  <c r="V75" i="1"/>
  <c r="T75" i="1"/>
  <c r="R75" i="1"/>
  <c r="P75" i="1"/>
  <c r="N75" i="1"/>
  <c r="L75" i="1"/>
  <c r="L79" i="1" s="1"/>
  <c r="J75" i="1"/>
  <c r="J79" i="1" s="1"/>
  <c r="G75" i="1"/>
  <c r="AO71" i="1"/>
  <c r="AG71" i="1"/>
  <c r="AD71" i="1"/>
  <c r="AG70" i="1"/>
  <c r="AG72" i="1" s="1"/>
  <c r="AQ69" i="1"/>
  <c r="AO69" i="1"/>
  <c r="AM69" i="1"/>
  <c r="AK69" i="1"/>
  <c r="AI69" i="1"/>
  <c r="AG69" i="1"/>
  <c r="AD69" i="1"/>
  <c r="L69" i="1"/>
  <c r="J69" i="1"/>
  <c r="G68" i="1"/>
  <c r="G67" i="1"/>
  <c r="G66" i="1"/>
  <c r="G65" i="1"/>
  <c r="G64" i="1"/>
  <c r="G63" i="1"/>
  <c r="G62" i="1"/>
  <c r="G61" i="1"/>
  <c r="G60" i="1"/>
  <c r="G58" i="1"/>
  <c r="G57" i="1"/>
  <c r="G56" i="1"/>
  <c r="G54" i="1"/>
  <c r="G53" i="1"/>
  <c r="G52" i="1"/>
  <c r="G51" i="1"/>
  <c r="G50" i="1"/>
  <c r="G49" i="1"/>
  <c r="G48" i="1"/>
  <c r="G47" i="1"/>
  <c r="G45" i="1"/>
  <c r="G44" i="1"/>
  <c r="G43" i="1"/>
  <c r="G41" i="1"/>
  <c r="G40" i="1"/>
  <c r="G38" i="1"/>
  <c r="G37" i="1"/>
  <c r="G36" i="1"/>
  <c r="G35" i="1"/>
  <c r="G34" i="1"/>
  <c r="G32" i="1"/>
  <c r="G31" i="1"/>
  <c r="G29" i="1"/>
  <c r="G27" i="1"/>
  <c r="G26" i="1"/>
  <c r="G25" i="1"/>
  <c r="G24" i="1"/>
  <c r="G23" i="1"/>
  <c r="G22" i="1"/>
  <c r="G21" i="1"/>
  <c r="G19" i="1"/>
  <c r="G17" i="1"/>
  <c r="G16" i="1"/>
  <c r="G15" i="1"/>
  <c r="G14" i="1"/>
  <c r="G13" i="1"/>
  <c r="G12" i="1"/>
  <c r="G11" i="1"/>
  <c r="G10" i="1"/>
  <c r="G9" i="1"/>
  <c r="G7" i="1"/>
  <c r="F88" i="1" l="1"/>
  <c r="J81" i="1" s="1"/>
  <c r="G69" i="1"/>
  <c r="G86" i="1" s="1"/>
  <c r="AO70" i="1"/>
  <c r="AO72" i="1" s="1"/>
  <c r="AO73" i="1" s="1"/>
  <c r="AD86" i="1"/>
  <c r="J86" i="1"/>
  <c r="AG86" i="1"/>
  <c r="AG81" i="1"/>
  <c r="AG88" i="1" s="1"/>
  <c r="AG73" i="1"/>
  <c r="AI81" i="1"/>
  <c r="AI86" i="1"/>
  <c r="AK81" i="1"/>
  <c r="AK88" i="1" s="1"/>
  <c r="AK86" i="1"/>
  <c r="L86" i="1"/>
  <c r="AQ70" i="1"/>
  <c r="AQ71" i="1"/>
  <c r="F80" i="1"/>
  <c r="G80" i="1" s="1"/>
  <c r="G82" i="1" s="1"/>
  <c r="G83" i="1" s="1"/>
  <c r="AD70" i="1"/>
  <c r="AD72" i="1" s="1"/>
  <c r="AD73" i="1" s="1"/>
  <c r="AM86" i="1"/>
  <c r="AO86" i="1"/>
  <c r="AI70" i="1"/>
  <c r="AI71" i="1"/>
  <c r="AQ86" i="1"/>
  <c r="AK70" i="1"/>
  <c r="AK71" i="1"/>
  <c r="AM70" i="1"/>
  <c r="AM71" i="1"/>
  <c r="AM88" i="1" s="1"/>
  <c r="L81" i="1" l="1"/>
  <c r="AD81" i="1"/>
  <c r="G70" i="1"/>
  <c r="G71" i="1"/>
  <c r="AG80" i="1"/>
  <c r="AG87" i="1" s="1"/>
  <c r="AG89" i="1" s="1"/>
  <c r="AG90" i="1" s="1"/>
  <c r="E95" i="1" s="1"/>
  <c r="AQ80" i="1"/>
  <c r="AQ82" i="1" s="1"/>
  <c r="AQ83" i="1" s="1"/>
  <c r="AI80" i="1"/>
  <c r="AI72" i="1"/>
  <c r="AI73" i="1" s="1"/>
  <c r="AI88" i="1"/>
  <c r="F87" i="1"/>
  <c r="AM80" i="1"/>
  <c r="G87" i="1"/>
  <c r="G88" i="1"/>
  <c r="AK80" i="1"/>
  <c r="J88" i="1"/>
  <c r="AI82" i="1"/>
  <c r="AI83" i="1" s="1"/>
  <c r="AI87" i="1"/>
  <c r="AI89" i="1" s="1"/>
  <c r="AI90" i="1" s="1"/>
  <c r="E96" i="1" s="1"/>
  <c r="AD88" i="1"/>
  <c r="AQ87" i="1"/>
  <c r="AQ88" i="1"/>
  <c r="AM72" i="1"/>
  <c r="AM73" i="1" s="1"/>
  <c r="AK72" i="1"/>
  <c r="AK73" i="1" s="1"/>
  <c r="AO80" i="1"/>
  <c r="AQ72" i="1"/>
  <c r="AQ73" i="1" s="1"/>
  <c r="L88" i="1"/>
  <c r="L87" i="1"/>
  <c r="G72" i="1" l="1"/>
  <c r="G73" i="1" s="1"/>
  <c r="E94" i="1" s="1"/>
  <c r="L89" i="1"/>
  <c r="L90" i="1" s="1"/>
  <c r="AG82" i="1"/>
  <c r="AG83" i="1" s="1"/>
  <c r="AK82" i="1"/>
  <c r="AK83" i="1" s="1"/>
  <c r="AK87" i="1"/>
  <c r="AK89" i="1" s="1"/>
  <c r="AK90" i="1" s="1"/>
  <c r="E97" i="1" s="1"/>
  <c r="AO87" i="1"/>
  <c r="AO89" i="1" s="1"/>
  <c r="AO90" i="1" s="1"/>
  <c r="E99" i="1" s="1"/>
  <c r="AO82" i="1"/>
  <c r="AO83" i="1" s="1"/>
  <c r="AQ89" i="1"/>
  <c r="AQ90" i="1" s="1"/>
  <c r="AD80" i="1"/>
  <c r="AD82" i="1" s="1"/>
  <c r="AD83" i="1" s="1"/>
  <c r="J80" i="1"/>
  <c r="J82" i="1" s="1"/>
  <c r="J83" i="1" s="1"/>
  <c r="L80" i="1"/>
  <c r="L82" i="1" s="1"/>
  <c r="L83" i="1" s="1"/>
  <c r="G89" i="1"/>
  <c r="G90" i="1" s="1"/>
  <c r="AM82" i="1"/>
  <c r="AM83" i="1" s="1"/>
  <c r="AM87" i="1"/>
  <c r="AM89" i="1" s="1"/>
  <c r="AM90" i="1" s="1"/>
  <c r="E98" i="1" s="1"/>
  <c r="J87" i="1"/>
  <c r="J89" i="1" s="1"/>
  <c r="J90" i="1" s="1"/>
  <c r="AD87" i="1"/>
  <c r="AD89" i="1" s="1"/>
  <c r="AD90" i="1" s="1"/>
  <c r="E100" i="1" l="1"/>
  <c r="E101" i="1" s="1"/>
</calcChain>
</file>

<file path=xl/sharedStrings.xml><?xml version="1.0" encoding="utf-8"?>
<sst xmlns="http://schemas.openxmlformats.org/spreadsheetml/2006/main" count="322" uniqueCount="214">
  <si>
    <t>CAMBIOS DE OBRA</t>
  </si>
  <si>
    <t>ACTAS DE OBRA</t>
  </si>
  <si>
    <t>RECUPERACIÓN, MANTENIMIENTO, ADECUACIONES Y OBRAS COMPLEMENTARIAS DE DIFERENTES ESCENARIOS DEPORTIVOS DEL MUNICIPIO DE SABANETA</t>
  </si>
  <si>
    <t>ID BD</t>
  </si>
  <si>
    <t>ID</t>
  </si>
  <si>
    <t>ACTIVIDADES</t>
  </si>
  <si>
    <t>UNIDAD DE MEDIDA</t>
  </si>
  <si>
    <t>VALOR UNITARIO</t>
  </si>
  <si>
    <t>CONTRACTUAL</t>
  </si>
  <si>
    <t>CAMBIO DE OBRA No.1</t>
  </si>
  <si>
    <t>CAMBIO DE OBRA No.2</t>
  </si>
  <si>
    <t>CAMBIO DE OBRA No.3</t>
  </si>
  <si>
    <t>CAMBIO DE OBRA No.4</t>
  </si>
  <si>
    <t>CAMBIO DE OBRA No.5</t>
  </si>
  <si>
    <t>CONDICIONES ACTUALIZADAS</t>
  </si>
  <si>
    <t>ACTA No.1</t>
  </si>
  <si>
    <t>ACTA No.2</t>
  </si>
  <si>
    <t>ACTA No.3</t>
  </si>
  <si>
    <t>ACTA No.4</t>
  </si>
  <si>
    <t>ACTA No.5</t>
  </si>
  <si>
    <t>ACUMULADO</t>
  </si>
  <si>
    <t>CANTIDADES ADICIONALES</t>
  </si>
  <si>
    <t>CANTIDADES NO EJECUTADAS</t>
  </si>
  <si>
    <t>CANTIDAD</t>
  </si>
  <si>
    <t>VALOR PARCIAL</t>
  </si>
  <si>
    <t>VALOR TOTAL</t>
  </si>
  <si>
    <t>1</t>
  </si>
  <si>
    <t>PRELIMINARES Y ANDAMIOS</t>
  </si>
  <si>
    <t>1.6</t>
  </si>
  <si>
    <t>1.1</t>
  </si>
  <si>
    <t>Instalación de CERRAMIENTO PROVISIONAL en tela verde polietileno de alta densidad y resistencia 65 gr/m2 con una altura de 2,10 m, estacones de madera común para fijación vertical de altura de 2,50 m, puesto mínimo cada 2,0 m y para apuntalamiento mínimo cada 10 m y cada cambio de dirección, arranques y terminación, diámetro aproximado 0,10 m, elementos de fijación, Incluye: suministro, transporte, instalación, excavación, diámetro aproximado 0,30 m y profundidad aproximada 0,50 m, concreto de 17,5 MPa, cable o alambre tensor parte inferior y superior horizontal, mantenimiento, desmonte y todos los demás elementos necesarios para su correcta instalación y operación. Cargue transporte y botada de material sobrante en botaderos oficiales</t>
  </si>
  <si>
    <t>m</t>
  </si>
  <si>
    <t>2</t>
  </si>
  <si>
    <t>DESMONTE Y DEMOLICION</t>
  </si>
  <si>
    <t>2.1</t>
  </si>
  <si>
    <t>DESMONTE Y RETIRO DE APARATOS SANITARIOS en cualquier material y diseño.  Incluye cargue interno y acopio para su posterior retiro. No incluye la disposicion final de los elementos, se pagará en su respectivo item</t>
  </si>
  <si>
    <t>Und</t>
  </si>
  <si>
    <t>2.16</t>
  </si>
  <si>
    <t>2.2</t>
  </si>
  <si>
    <t>DEMOLICIÓN MANUAL DE ENCHAPE Y/O REVOQUE EN MUROS O PISOS en cualquier material, diseño y espesor. Incluye cargue interno y acopio para su posterior retiro, retiro de rejillas y demas elementos. Incluye retiro del material sobrante producto de la demolicion</t>
  </si>
  <si>
    <t>m2</t>
  </si>
  <si>
    <t>2.6</t>
  </si>
  <si>
    <t>2.3</t>
  </si>
  <si>
    <t>DESMONTE Y RETIRO DE CIELO FALSO en cualquier material y diseño. Incluye cargue interno y acopio para su posterior retiro. No incluye la disposicion final de los elementos, se pagará en su respectivo item</t>
  </si>
  <si>
    <t>2.15</t>
  </si>
  <si>
    <t>2.4</t>
  </si>
  <si>
    <t>DEMOLICIÓN MURO EN SISTEMA DRYWALL, SUPERBOARD O SIMILAR de cualquier espesor con su estructura y accesorios. Incluye cargue interno y acopio para su posterior retiro. Incluye retiro del material sobrante producto de la demolicion</t>
  </si>
  <si>
    <t>2.44</t>
  </si>
  <si>
    <t>2.5</t>
  </si>
  <si>
    <t>DESMONTE Y RETIRO DE MANTO IMPERMEABILIZANTE en cualquier material y diseño. Incluye cargue interno y acopio para su posterior retiro. No incluye la disposicion final de los elementos, se pagará en su respectivo item</t>
  </si>
  <si>
    <t>DESMONTE Y RETIRO DE TECHO Y SU ESTRUCTURA en cualquier material y diseño. Incluye cargue interno y acopio para su posterior retiro. No incluye la disposicion final de los elementos, se pagará en su respectivo item</t>
  </si>
  <si>
    <t>2.7</t>
  </si>
  <si>
    <t>DESMONTE Y RETIRO DE TEJAS en cualquier material y diseño. Incluye cargue interno y acopio para su posterior retiro. No incluye la disposicion final de los elementos, se pagará en su respectivo item</t>
  </si>
  <si>
    <t>2.9</t>
  </si>
  <si>
    <t>2.8</t>
  </si>
  <si>
    <t>DESMONTE Y RETIRO DE CANOA Y/O BAJANTE y sus soportes en cualquier material y diseño. Incluye cargue interno y acopio para su posterior retiro. No incluye la disposicion final de los elementos, se pagará en su respectivo item</t>
  </si>
  <si>
    <t>2.13</t>
  </si>
  <si>
    <t>DESMONTE Y RETIRO DE LUMINARIA, toma, suiches, tubería, caja, adaptadores, bombillas en cualquier material y diseño. Incluye cargue interno y acopio para su posterior retiro. No incluye la disposicion final de los elementos, se pagará en su respectivo item</t>
  </si>
  <si>
    <t>3</t>
  </si>
  <si>
    <t>EXCAVACIONES, LLENOS Y CARGUE</t>
  </si>
  <si>
    <t>3.9</t>
  </si>
  <si>
    <t>3.1</t>
  </si>
  <si>
    <t>CARGUE MANUAL Y DISPOSICIÓN DE MATERIAL SOBRANTE. Implica el cargue, retiro, transporte, almacenamiento, manejo, disposición temporal y final del material sobrante de cortes, excavaciones y demoliciones. Estos materiales deben ser trasladados a sitios de depósito o botaderos autorizados</t>
  </si>
  <si>
    <t>m3</t>
  </si>
  <si>
    <t>4</t>
  </si>
  <si>
    <t>CUBIERTA Y CIELO FALSOS</t>
  </si>
  <si>
    <t>6.16</t>
  </si>
  <si>
    <t>4.1</t>
  </si>
  <si>
    <t>Suministro e instalación de CANOA EN LÁMINA GALVANIZADA Cal.22 EN U CON DESARROLLO DE 1,00m. Incluye suministro, transporte e instalación de canal en lámina galvanizada Cal.22, soldadura autógena, embudos en el mismo material, soportes, elementos de fijación, anticorrosivo, pintura esmalte, accesorios, andamios, equipo de trabajo en alturas y todo lo necesario para su correcta instalación</t>
  </si>
  <si>
    <t>11.8</t>
  </si>
  <si>
    <t>4.2</t>
  </si>
  <si>
    <t>Suministro e instalación de BAJANTE TUBERIA PVC SANITARIA 4" de acuerdo a las indicaciones y recomendaciones de los planos sanitarios. Incluye suministro y transporte de los materiales, demoliciones menores, tubería, accesorios, soldadura, limpiador, soportes, pintura esmalte para exteriores y todos los elementos necesarios para su correcta instalación</t>
  </si>
  <si>
    <t>6.4</t>
  </si>
  <si>
    <t>4.3</t>
  </si>
  <si>
    <t>Suministro e instalación de TEJA TERMOACUSTICA ECOROOF UPVC 2.5mm O SIMILAR. Incluye suministro, transporte e instalación de tejas termoacústicas ecoroof UPVC 2.5mm de cualquier dimensión, tornillos, silicona policarbonato, andamios, equipos de altura, accesorios y todo lo necesario para su correcta instalación. No incluye entramado para soporte de tejas, el mismo se pagará en su respectivo ítem</t>
  </si>
  <si>
    <t>6.2</t>
  </si>
  <si>
    <t>4.4</t>
  </si>
  <si>
    <t>Suministro e instalación de TEJA DE BARRO. Incluye suministro, transporte e instalación de tejas de barro de cualquier dimensión, mortero 1:5, manto asfaltico impermeabilizante alumanto o similar, malla de gallinero, machimbre de pino con barniz  y todo lo necesario para su correcta instalación. Su medida sera en proyección horizontal y no incluye entramado para soporte de tejas, el mismo se pagará en su respectivo ítem</t>
  </si>
  <si>
    <t>4.5</t>
  </si>
  <si>
    <t>Suministro e instalación de CANOA EN LÁMINA GALVANIZADA Cal.22 EN U CON DESARROLLO DE 0.60m. Incluye suministro, transporte e instalación de canal en lámina galvanizada Cal.22, soldadura autógena, embudos en el mismo material, soportes, elementos de fijación, anticorrosivo, pintura esmalte, accesorios y todo lo necesario para su correcta instalación</t>
  </si>
  <si>
    <t>6.20</t>
  </si>
  <si>
    <t>4.6</t>
  </si>
  <si>
    <t>Suministro e instalación de CIELO FALSO EN PANEL YESO (DRYWALL) 1/2" SIN ESTRUCTURA. Incluye suministro, transporte e instalación de lámina en panel yeso de 1/2", masilla y tornillos. Incluye también estuco plástico, pintura vinilo tipo 2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</si>
  <si>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6.21</t>
  </si>
  <si>
    <t>4.7</t>
  </si>
  <si>
    <t>Suministro e instalación de CIELO FALSO EN PLACA DE FIBROCEMENTO (SUPERBOARD) 8mm SIN ESTRUCTURA. Incluye suministro, transporte e instalación de placa de fibrocemento de 8mm, masilla y tornillos. Incluye también estuco plástico, pintura vinilo tipo 2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</si>
  <si>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5</t>
  </si>
  <si>
    <t>PISOS Y ENCHAPES</t>
  </si>
  <si>
    <t>9.7</t>
  </si>
  <si>
    <t>5.1</t>
  </si>
  <si>
    <t>Suministro e instalación de ENCHAPE EN CERÁMICA AURORA BLANCO 30x60cm O SIMILAR de primera calidad sobre paredes previamente realistados y afinados a plomo. Incluye suministro y transporte de los materiales, adhesivo para instalación de cerámico, cemento blanco, boquilla con látex para juntas, ala para cerámica, adecuación de la superficie a intervenir hasta obtener una superficie pareja y homogénea, color a definir según aprobación de la entidad o interventoría y todos los elementos necesarios para su correcta instalación</t>
  </si>
  <si>
    <t>6</t>
  </si>
  <si>
    <t>DIVISIONES Y REVOQUE</t>
  </si>
  <si>
    <t>7.12</t>
  </si>
  <si>
    <t>6.1</t>
  </si>
  <si>
    <t>Suministro e instalación de MURO EN PANEL YESO (DRYWALL) 1/2" UNA CARA SIN ESTRUCTURA. Incluye suministro, transporte e instalación de panel de yeso de 1/2", masilla, tornillos y accesorios. Incluye también estuco plástico, pintura  vinilo tipo 1 tres manos o las necesarias hasta obtener una superficie pareja y homogénea, adecuación de la superficie a intervenir hasta obtener una superficie pareja y homogénea, color a definir según aprobación de la entidad o interventoría y todos los elementos necesarios para su correcta instalación</t>
  </si>
  <si>
    <t>7.8</t>
  </si>
  <si>
    <t>Aplicación de REVOQUE SOBRE MUROS con mortero 1:4 en mampostería, drywall o materiales similares, una mano o las necesarias hasta obtener una superficie pareja y homogénea. Incluye filos y dilataciones, suministro y transporte de los materiales, resanes, adecuación de la superficie a intervenir hasta obtener una superficie pareja y homogénea y todos los elementos necesarios para su correcta aplicación.</t>
  </si>
  <si>
    <t>7</t>
  </si>
  <si>
    <t>PINTURA E IMPERMEABILIZACION</t>
  </si>
  <si>
    <t>6.37</t>
  </si>
  <si>
    <t>7.1</t>
  </si>
  <si>
    <t>Suminsitro e instalación de MEMBRANA LANZADA APLICADA EN FRIO DE CURADO INSTANTANEO, ESPESOR DE 1,5mm. Incluye suministro, transporte e instalación la membrana, accesorios y todo lo necesario para su correcta instalación</t>
  </si>
  <si>
    <t>8.1</t>
  </si>
  <si>
    <t>7.2</t>
  </si>
  <si>
    <t>Aplicación de PINTURA A BASE DE AGUA EN MUROS, CON VINILO TIPO 1 de primera calidad sobre muros revocados y/o estucados en mamposteria o drywall, tres manos o las necesarias hasta obtener una superficie pareja y homogénea. Incluye filos y dilataciones, suministro y transporte de los materiales, resanes, tapa poros en estuco plástico, adecuación de la superficie a intervenir hasta obtener una superficie pareja y homogénea, color a definir según aprobación de la entidad o interventoría y todos los elementos necesarios para su correcta aplicación.</t>
  </si>
  <si>
    <t>8.2</t>
  </si>
  <si>
    <t>7.3</t>
  </si>
  <si>
    <t>Aplicación de PINTURA A BASE DE AGUA EN CIELOS CON VINILO TIPO 2 de primera calidad sobre cielos revocados y/o estucados en drywall o revoque, tres manos o las necesarias hasta obtener una superficie pareja y homogénea. Incluye filos y dilataciones, suministro y transporte de los materiales, resanes, tapa poros en estuco plástico, adecuación de la superficie a intervenir hasta obtener una superficie pareja y homogénea, color a definir según aprobación de la entidad o interventoría y todos los elementos necesarios para su correcta aplicación.</t>
  </si>
  <si>
    <t>8.3</t>
  </si>
  <si>
    <t>7.4</t>
  </si>
  <si>
    <t>Aplicación de PINTURA PLASTICA PARA EXTERIORES TIPO KORAZA de primera calidad sobre muros revocados y/o estucados en mamposteria o drywall, tres manos o las necesarias hasta obtener una superficie pareja y homogénea. Incluye filos y dilataciones, suministro y transporte de los materiales, resanes, tapa poros en estuco plástico, adecuación de la superficie a intervenir hasta obtener una superficie pareja y homogénea, color a definir según aprobación de la entidad o interventoría y todos los elementos necesarios para su correcta aplicación. El personal debe contar con certificado y equipo para trabajos en altura.</t>
  </si>
  <si>
    <t>8.5</t>
  </si>
  <si>
    <t>7.5</t>
  </si>
  <si>
    <t>Aplicación de PINTURA ESMALTE PARA METAL Y/O MADERA de primera calidad con COMPRESOR dos manos o las necesarias hasta obtener una superficie pareja y homogénea. Incluye filos y dilataciones, suministro y transporte de los materiales, thinner, resanes, adecuación de la superficie a intervenir hasta obtener una superficie pareja y homogénea, color a definir según aprobación de la entidad o interventoría y todos los elementos necesarios para su correcta aplicación.</t>
  </si>
  <si>
    <t>8</t>
  </si>
  <si>
    <t>COMPONENTE HIDRAULICO</t>
  </si>
  <si>
    <t>10.4</t>
  </si>
  <si>
    <t>Suministro e instalación de TUBERÍA PVC PRESIÓN 1/2" RDE 9 de acuerdo a las indicaciones y recomendaciones de los planos hidráulicos. Incluye suministro y transporte de los materiales, demoliciones menores, tubería, accesorios, soldadura, limpiador, mortero 1:3 y todos los elementos necesarios para su correcta instalación. No incluye excavación, llenos ni retiro de material sobrante, los mismos se pagarán en sus respectivos ítems</t>
  </si>
  <si>
    <t>10.12</t>
  </si>
  <si>
    <t>SALIDA HIDRÁULICA EN PVC 1/2" RDE 9 de acuerdo a las indicaciones y recomendaciones de los planos hidráulicos. Se estima una longitud promedio de tubería del mismo diámetro de 3m. Incluye suministro y transporte de los materiales, demoliciones menores, tubería, accesorios, soldadura, limpiador, adaptador, mortero 1:3, resanes y todos los elementos necesarios para su correcta instalación</t>
  </si>
  <si>
    <t>9</t>
  </si>
  <si>
    <t>COMPONENTE SANITARIO</t>
  </si>
  <si>
    <t>11.1</t>
  </si>
  <si>
    <t>9.1</t>
  </si>
  <si>
    <t>Suministro e instalación de TUBERÍA PVC SANITARIA 2" de acuerdo a las indicaciones y recomendaciones de los planos sanitarios. Incluye suministro y transporte de los materiales, demoliciones menores, tubería, accesorios, soldadura, limpiador y todos los elementos necesarios para su correcta instalación. No incluye excavación, llenos ni retiro de material sobrante, los mismos se pagarán en sus respectivos ítems</t>
  </si>
  <si>
    <t>11.3</t>
  </si>
  <si>
    <t>9.2</t>
  </si>
  <si>
    <t>Suministro e instalación de TUBERÍA PVC SANITARIA 4" de acuerdo a las indicaciones y recomendaciones de los planos sanitarios. Incluye suministro y transporte de los materiales, demoliciones menores, tubería, accesorios, soldadura, limpiador y todos los elementos necesarios para su correcta instalación. No incluye excavación, llenos ni retiro de material sobrante, los mismos se pagarán en sus respectivos ítems</t>
  </si>
  <si>
    <t>13.11</t>
  </si>
  <si>
    <t>9.3</t>
  </si>
  <si>
    <t>Suministro e instalación de REJILLA DE PISO EN ACERO INOXIDABLE. Incluye suministro y transporte de los materiales, rejilla, demoliciones menores, accesorios y todos los elementos necesarios para su correcta instalación</t>
  </si>
  <si>
    <t>10</t>
  </si>
  <si>
    <t>INSTALACIONES HIDROSANITARIAS</t>
  </si>
  <si>
    <t>13.10</t>
  </si>
  <si>
    <t>10.1</t>
  </si>
  <si>
    <t>Suministro e instalación de SANITARIO TIPO MONTECARLO ADVANCE REDONDO DE CORONA O SIMILAR de primera calidad. Incluye suministro y transporte de los materiales, aparato sanitario, cemento blanco, grifería, silicona antihongos, acople en acero, adaptador, brida sanitaria, valvula de regulación, demoliciones menores, accesorios y todos los elementos necesarios para su correcta instalación</t>
  </si>
  <si>
    <t>13.13</t>
  </si>
  <si>
    <t>10.2</t>
  </si>
  <si>
    <t>Suministro e instalación de LAVAMANOS TIPO SAN LORENZO PETIT DE CORONA O SIMILAR DE INCRUSTAR de primera calidad. Incluye suministro y transporte de los materiales, aparato sanitario, cemento blanco, grifería, silicona antihongos, acople en acero, demoliciones menores, accesorios y todos los elementos necesarios para su correcta instalación</t>
  </si>
  <si>
    <t>13.3</t>
  </si>
  <si>
    <t>10.3</t>
  </si>
  <si>
    <t>Suministro e instalación de ORINAL TIPO ARRECIFE DE CORONA O SIMILAR de primera calidad. Incluye suministro y transporte de los materiales, aparato sanitario, cemento blanco, grifería tradicional, silicona antihongos, demoliciones menores, accesorios y todos los elementos necesarios para su correcta instalación</t>
  </si>
  <si>
    <t>13.14</t>
  </si>
  <si>
    <t>Suministro e instalación de GRIFERIA PARA LAVAMANOS TIPO PUSH de primera calidad. Incluye suministro y transporte de los materiales, grifería, silicona antihongos, demoliciones menores, accesorios y todos los elementos necesarios para su correcta instalación</t>
  </si>
  <si>
    <t>13.7</t>
  </si>
  <si>
    <t>10.5</t>
  </si>
  <si>
    <t>Suministro e instalación de DUCHA SENCILLA DALIA DE CORONA O SIMILAR de primera calidad. Incluye suministro y transporte de los materiales, aparato sanitario, cemento blanco, grifería, silicona antihongos, demoliciones menores, accesorios y todos los elementos necesarios para su correcta instalación</t>
  </si>
  <si>
    <t>16.6</t>
  </si>
  <si>
    <t>10.6</t>
  </si>
  <si>
    <t>Suministro e instalación de MESON PARA LAVAMANOS EN QUARZTONE DE 270x50cm con faldon integrado y tres griferias. Incluye suministro y transporte de los materiales, tanque continuo, soportes, griferia, acarreo interno y todos los elementos necesarios para su correcta instalación</t>
  </si>
  <si>
    <t>10.7</t>
  </si>
  <si>
    <t>Suministro e instalación de MESON PARA LAVAMANOS EN QUARZTONE DE 280x50cm con faldon integrado y tres griferias. Incluye suministro y transporte de los materiales, tanque continuo, soportes, griferia, acarreo interno y todos los elementos necesarios para su correcta instalación</t>
  </si>
  <si>
    <t>10.8</t>
  </si>
  <si>
    <t>Suministro e instalación de MESON PARA LAVAMANOS EN QUARZTONE DE 370x50cm con faldon integrado y cuatro griferias. Incluye suministro y transporte de los materiales, tanque continuo, soportes, griferia, acarreo interno y todos los elementos necesarios para su correcta instalación</t>
  </si>
  <si>
    <t>11</t>
  </si>
  <si>
    <t>COMPONENTE ELECTRICO</t>
  </si>
  <si>
    <t>12.13</t>
  </si>
  <si>
    <t>SALIDA PARA LUMINARIA EN TUBERIA EMT de acuerdo a las indicaciones y recomendaciones de los planos eléctricos. Se estima una longitud promedio de 4m. Incluye suministro y transporte de los materiales, demoliciones menores, tubería EMT 1/2", accesorios, adaptador EMT, unión EMT, abrazaderas, caja EMT, interruptor doble, cable de cobre aislado No.12 AWG THHN (Fase, neutro y tierra), conector, resanes y todos los elementos necesarios para su correcta instalación. Todos los elementos a instalar deben cumplir con la norma RETIE. No incluye luminaria, la misma se pagará en su respectivo ítem</t>
  </si>
  <si>
    <t>12.22</t>
  </si>
  <si>
    <t>11.2</t>
  </si>
  <si>
    <t>Suministro e instalación de LUMINARIA PANEL LED 48W BLANCA 30x120cm empotrada o sobrepuesta en cielo raso de acuerdo a las indicaciones y recomendaciones de los planos eléctricos. Incluye suministro y transporte de los materiales, luminaria, accesorios, cable encauchetado 3x16, clavija en caucho polo a tierra y todos los elementos necesarios para su correcta instalación. Todos los elementos a instalar deben cumplir con la norma RETIE</t>
  </si>
  <si>
    <t>12.23</t>
  </si>
  <si>
    <t>Suministro e instalación de LUMINARIA PANEL LED 48W BLANCA 60x60cm empotrada o sobrepuesta en cielo raso de acuerdo a las indicaciones y recomendaciones de los planos eléctricos. Incluye suministro y transporte de los materiales, luminaria, accesorios, cable encauchetado 3x16, clavija en caucho polo a tierra y todos los elementos necesarios para su correcta instalación. Todos los elementos a instalar deben cumplir con la norma RETIE</t>
  </si>
  <si>
    <t>12</t>
  </si>
  <si>
    <t>CARPINTERIA METALICA</t>
  </si>
  <si>
    <t>14.12</t>
  </si>
  <si>
    <t>12.1</t>
  </si>
  <si>
    <t>Suministro e instalación de DIVISIÓN DE ORINAL EN ACERO INOXIDABLE SAE 304 Cal.20 con dimensiones de 96x46x3cm. Incluye suministro y transporte de los materiales, anclajes, resanes y todos los elementos necesarios para su correcta instalación</t>
  </si>
  <si>
    <t>14.41</t>
  </si>
  <si>
    <t>12.2</t>
  </si>
  <si>
    <t>MANTENIMIENTO DE DIVISIÓNES EN ACERO INOXIDABLE TIPO SOCODA O SIMILAR. Incluye desmonte, transporte de las divisiones, reparaciones, cambio de cerradura, adicion de elemento perchero, anclajes, resanes, reinstalación, lavado, limpieza, y todos los elementos necesarios para su correcta instalación</t>
  </si>
  <si>
    <t>14.1</t>
  </si>
  <si>
    <t>12.3</t>
  </si>
  <si>
    <t>Suministro e instalación de PERFILES ESTRUCTURALES FORMADOS EN FRIO (PHR) en acero A36 recubierto con anticorrosivo. Los perlines pueden ser tipo C, Z o cajón. Las dimensiones y la distribución de los perfiles según planos estructurales. Los anclajes y conexiones se sumarán al peso total de los perfiles. Incluye suministro y transporte de los materiales, montaje, soldadura, anclajes y/o conexiones, pintura esmalte, equipos necesarios, accesorios y todos los elementos necesarios para su correcta instalación</t>
  </si>
  <si>
    <t>Kg</t>
  </si>
  <si>
    <t>14.2</t>
  </si>
  <si>
    <t>12.4</t>
  </si>
  <si>
    <t>Suministro e instalación de PERFILES TUBULARES ESTRUCTURALES (PTE) en acero A500 Grado C. La sección puede ser redonda, cuadrada o rectangular. Las dimensiones y la distribución de los perfiles según planos estructurales. Los anclajes y conexiones se sumarán al peso total de los perfiles. Incluye suministro y transporte de los materiales, montaje, soldadura, anclajes y/o conexiones, pintura anticorrosiva, pintura esmalte, equipos necesarios, accesorios y todos los elementos necesarios para su correcta instalación</t>
  </si>
  <si>
    <t>12.5</t>
  </si>
  <si>
    <t>MANTENIMIENTO DE ESTRUCTURA METALICA DE CUBIERTA SOBRE GRADERIAS, ELEMENTOS: COLUMNAS DE SECCIÓN APROXIMADA IPE 500 O SIMILAR. Incluye limpieza y lijada del elemento, adecuación de la superficie a intervenir, reparaciones, aplicación de anticorrosivo, dos manos de pintura esmalte para elementos metalicos en exterior (o las necesarias hasta obtener una superficie pareja y homogénea), acabado final, accesorios, andamios, equipo de trabajo en alturas, soldadura, masilla y todos los elementos necesarios para su correcta ejecución. Incluye filos y dilataciones, color a definir según aprobación de la entidad o interventoría</t>
  </si>
  <si>
    <t>12.6</t>
  </si>
  <si>
    <t>MANTENIMIENTO DE ESTRUCTURA METALICA DE CUBIERTA SOBRE GRADERIAS, ELEMENTOS: VIGAS DE SECCIÓN APROXIMADA 15x35cm O SIMILAR. Incluye limpieza y lijada del elemento, adecuación de la superficie a intervenir, reparaciones, aplicación de anticorrosivo, dos manos de pintura esmalte para elementos metalicos en exterior (o las necesarias hasta obtener una superficie pareja y homogénea), acabado final, accesorios, andamios, equipo de trabajo en alturas, soldadura, masilla y todos los elementos necesarios para su correcta ejecución. Incluye filos y dilataciones, color a definir según aprobación de la entidad o interventoría</t>
  </si>
  <si>
    <t>12.7</t>
  </si>
  <si>
    <t>MANTENIMIENTO DE ESTRUCTURA METALICA DE CUBIERTA SOBRE GRADERIAS, ELEMENTOS: CORREAS DE SECCIÓN APROXIMADA 15x20cm O SIMILAR. Incluye limpieza y lijada del elemento, adecuación de la superficie a intervenir, reparaciones, aplicación de anticorrosivo, dos manos de pintura esmalte para elementos metalicos en exterior (o las necesarias hasta obtener una superficie pareja y homogénea), acabado final, accesorios, andamios, equipo de trabajo en alturas, soldadura, masilla y todos los elementos necesarios para su correcta ejecución. Incluye filos y dilataciones, color a definir según aprobación de la entidad o interventoría</t>
  </si>
  <si>
    <t>12.8</t>
  </si>
  <si>
    <t>MANTENIMIENTO DE ESTRUCTURA METALICA DE CUBIERTA SOBRE GRADERIAS, ELEMENTOS: VIENTOS EN CUALQUIER DIMENSIÓN. INCLUYE LA CONEXION CON LA ESTRUCTURA. Incluye limpieza y lijada del elemento, adecuación de la superficie a intervenir, reparaciones, aplicación de anticorrosivo, dos manos de pintura esmalte para elementos metalicos en exterior (o las necesarias hasta obtener una superficie pareja y homogénea), acabado final, accesorios, andamios, equipo de trabajo en alturas, soldadura, masilla y todos los elementos necesarios para su correcta ejecución. Incluye filos y dilataciones, color a definir según aprobación de la entidad o interventoría</t>
  </si>
  <si>
    <t>12.9</t>
  </si>
  <si>
    <t>MANTENIMIENTO DE ESTRUCTURA METALICA DE CUBIERTA SOBRE GRADERIAS, ELEMENTOS: DIAGONALES DE SECCIÓN APROXIMADA 3" O SIMILAR. INCLUYE LA CONEXION CON LA ESTRUCTURA. Incluye limpieza y lijada del elemento, adecuación de la superficie a intervenir, reparaciones, aplicación de anticorrosivo, dos manos de pintura esmalte para elementos metalicos en exterior (o las necesarias hasta obtener una superficie pareja y homogénea), acabado final, accesorios, andamios, equipo de trabajo en alturas, soldadura, masilla y todos los elementos necesarios para su correcta ejecución. Incluye filos y dilataciones, color a definir según aprobación de la entidad o interventoría</t>
  </si>
  <si>
    <t>TOTAL COSTO DIRECTO</t>
  </si>
  <si>
    <t>ADMINISTRACION</t>
  </si>
  <si>
    <t>UTILIDAD</t>
  </si>
  <si>
    <t>TOTAL AU</t>
  </si>
  <si>
    <t>TOTAL COSTO DIRECTO + AU</t>
  </si>
  <si>
    <t>OBRA EXTRA</t>
  </si>
  <si>
    <t>OE1</t>
  </si>
  <si>
    <t>OE2</t>
  </si>
  <si>
    <t>OE3</t>
  </si>
  <si>
    <t>TOTAL COSTO DIRECTO OBRA EXTRA</t>
  </si>
  <si>
    <t>TOTAL COSTO DIRECTO OBRA EXTRA + AU</t>
  </si>
  <si>
    <t>TOTAL COSTO DIRECTO CONTRACTUAL + OBRA EXTRA</t>
  </si>
  <si>
    <t>TOTAL COSTO DIRECTO CONTRACTUAL + OBRA EXTRA + AU</t>
  </si>
  <si>
    <t>JUNIO DE 2025</t>
  </si>
  <si>
    <t>ACTA 1</t>
  </si>
  <si>
    <t>ACTA 2</t>
  </si>
  <si>
    <t>ACTA 3</t>
  </si>
  <si>
    <t>ACTA 4</t>
  </si>
  <si>
    <t>ACTA 5</t>
  </si>
  <si>
    <t>TOTAL REAL</t>
  </si>
  <si>
    <t>PENDIENTE POR PAGO</t>
  </si>
  <si>
    <t>NOMBRE Y FIRMA</t>
  </si>
  <si>
    <t>PROPONENTE</t>
  </si>
  <si>
    <t xml:space="preserve">FECHA </t>
  </si>
  <si>
    <t>SELECCIÓN ABREVIADA DE MENOR CUANTIA No. SAB-XX-XXX-25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</si>
</sst>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[$$-240A]\ * #,##0_-;\-[$$-240A]\ * #,##0_-;_-[$$-240A]\ * &quot;-&quot;??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2" fontId="6" fillId="2" borderId="2" xfId="0" applyNumberFormat="1" applyFont="1" applyFill="1" applyBorder="1" applyAlignment="1">
      <alignment horizontal="center" vertical="center" wrapText="1"/>
    </xf>
    <xf numFmtId="2" fontId="2" fillId="2" borderId="2" xfId="0" applyNumberFormat="1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166" fontId="4" fillId="2" borderId="2" xfId="1" applyNumberFormat="1" applyFont="1" applyFill="1" applyBorder="1" applyAlignment="1">
      <alignment horizontal="left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right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10" fontId="2" fillId="2" borderId="2" xfId="2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wrapText="1"/>
    </xf>
    <xf numFmtId="0" fontId="2" fillId="2" borderId="2" xfId="0" applyFont="1" applyFill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4" fillId="2" borderId="2" xfId="0" applyFont="1" applyFill="1" applyBorder="1" applyAlignment="1">
      <alignment wrapText="1"/>
    </xf>
    <xf numFmtId="164" fontId="4" fillId="2" borderId="2" xfId="0" applyNumberFormat="1" applyFont="1" applyFill="1" applyBorder="1" applyAlignment="1">
      <alignment wrapText="1"/>
    </xf>
    <xf numFmtId="0" fontId="4" fillId="2" borderId="0" xfId="0" applyFont="1" applyFill="1" applyAlignment="1">
      <alignment horizontal="right" vertical="center" wrapText="1"/>
    </xf>
    <xf numFmtId="164" fontId="4" fillId="2" borderId="0" xfId="0" applyNumberFormat="1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164" fontId="4" fillId="2" borderId="0" xfId="0" applyNumberFormat="1" applyFont="1" applyFill="1" applyAlignment="1">
      <alignment wrapText="1"/>
    </xf>
    <xf numFmtId="164" fontId="2" fillId="2" borderId="0" xfId="0" applyNumberFormat="1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164" fontId="4" fillId="2" borderId="7" xfId="0" applyNumberFormat="1" applyFont="1" applyFill="1" applyBorder="1" applyAlignment="1">
      <alignment horizontal="center" vertical="center" wrapText="1"/>
    </xf>
    <xf numFmtId="166" fontId="2" fillId="2" borderId="0" xfId="1" applyNumberFormat="1" applyFont="1" applyFill="1" applyAlignment="1">
      <alignment wrapText="1"/>
    </xf>
    <xf numFmtId="10" fontId="2" fillId="2" borderId="0" xfId="2" applyNumberFormat="1" applyFont="1" applyFill="1" applyAlignment="1">
      <alignment wrapText="1"/>
    </xf>
    <xf numFmtId="166" fontId="2" fillId="2" borderId="0" xfId="0" applyNumberFormat="1" applyFont="1" applyFill="1" applyAlignment="1">
      <alignment wrapText="1"/>
    </xf>
    <xf numFmtId="0" fontId="8" fillId="2" borderId="5" xfId="0" applyFont="1" applyFill="1" applyBorder="1" applyAlignment="1">
      <alignment horizontal="right" vertical="center" wrapText="1"/>
    </xf>
    <xf numFmtId="164" fontId="8" fillId="2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right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right" vertical="center" wrapText="1"/>
    </xf>
    <xf numFmtId="164" fontId="2" fillId="2" borderId="11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right" vertical="center" wrapText="1"/>
    </xf>
    <xf numFmtId="164" fontId="2" fillId="2" borderId="13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right" wrapText="1"/>
    </xf>
    <xf numFmtId="0" fontId="4" fillId="2" borderId="14" xfId="0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16" xfId="0" applyFill="1" applyBorder="1"/>
  </cellXfs>
  <cellStyles count="3">
    <cellStyle name="Moneda" xfId="1" builtinId="4"/>
    <cellStyle name="Normal" xfId="0" builtinId="0"/>
    <cellStyle name="Porcentaje" xfId="2" builtinId="5"/>
  </cellStyles>
  <dxfs count="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\Para%20presupuesto\Documents%20and%20Settings\67370\Configuraci&#243;n%20local\Archivos%20temporales%20de%20Internet\Content.IE5\UOTNRVQZ\Presupuesto%20correigio%20nora%20morales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ATOS\Equipos\COSTO%20DE%20PROPIEDA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DOCUMENTOS%20OBRAS%20PUBLICAS%202021/PRESUPUESTOS/2.%20MALLA%20VIAL%202021/PROPUESTA%20LICITACION%20OBRA%20E%20INTERVENTORIA/PRESUPUESTO%20MALLA%20VIAL%202021%20AU%20Y%20APUS%20AJUSTADO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torr\Desktop\PRESUPUESTO%20GIRAL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_12"/>
      <sheetName val="PUC"/>
      <sheetName val="Proveedores"/>
      <sheetName val="Facturacion_M&amp;E_Marzo12"/>
      <sheetName val="Disponibilidad"/>
      <sheetName val="Utilizacion"/>
      <sheetName val="SRN-005"/>
      <sheetName val="PRESUPUESTO_LICITACIÓN_SRN_0021"/>
      <sheetName val="Precios_7"/>
      <sheetName val="Listado"/>
      <sheetName val="DISTRITOS"/>
      <sheetName val="Anexo_112"/>
      <sheetName val="Anexo_212"/>
      <sheetName val="Anexo_312"/>
      <sheetName val="Anexo_412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Lista"/>
      <sheetName val="Hoja6"/>
      <sheetName val="DATBAND"/>
      <sheetName val="EQUIPOS"/>
      <sheetName val="M_O_7"/>
      <sheetName val="MATERIALES"/>
      <sheetName val="RESUMEN_MES_MARZO12"/>
      <sheetName val="CALCULO_DE_CAMISAS3"/>
      <sheetName val="56-_MÉNSULA_(1)7"/>
      <sheetName val="56-CUNETAS_T1_(1)7"/>
      <sheetName val="56__CAJA_K105+570_(2)7"/>
      <sheetName val="56__CAJA_K105+841_(2)7"/>
      <sheetName val="RESUMEN_MES_MARZO"/>
      <sheetName val="41"/>
      <sheetName val="42"/>
      <sheetName val="Precios_"/>
      <sheetName val="Listas"/>
      <sheetName val="PA"/>
      <sheetName val="Mensual"/>
      <sheetName val="Lineas"/>
      <sheetName val="Dosificaciones_y_lista3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Act_1"/>
      <sheetName val="PRESUPUESTO_LICITACIÓN_SRN_0011"/>
      <sheetName val="Facturacion_M&amp;E_Marzo1"/>
      <sheetName val="Anexo_11"/>
      <sheetName val="Anexo_21"/>
      <sheetName val="Anexo_31"/>
      <sheetName val="Anexo_41"/>
      <sheetName val="Precios_1"/>
      <sheetName val="Hoja3_(67)1"/>
      <sheetName val="Hoja3_(66)1"/>
      <sheetName val="Hoja3_(65)1"/>
      <sheetName val="Hoja3_(64)1"/>
      <sheetName val="CORREO2"/>
      <sheetName val="Hoja3_(63)1"/>
      <sheetName val="Hoja3_(62)1"/>
      <sheetName val="CORREO1"/>
      <sheetName val="Hoja3_(61)1"/>
      <sheetName val="Hoja3_(60)1"/>
      <sheetName val="Hoja3_(59)1"/>
      <sheetName val="Hoja3_(58)1"/>
      <sheetName val="Hoja3_(57)1"/>
      <sheetName val="Hoja3_(56)1"/>
      <sheetName val="Hoja3_(55)1"/>
      <sheetName val="Hoja3_(53)1"/>
      <sheetName val="Hoja3_(54)1"/>
      <sheetName val="Hoja3_(52)1"/>
      <sheetName val="Hoja3_(51)1"/>
      <sheetName val="Hoja3_(50)1"/>
      <sheetName val="Hoja3_(49)1"/>
      <sheetName val="Hoja3_(48)1"/>
      <sheetName val="Hoja3_(47)1"/>
      <sheetName val="Hoja3_(46)1"/>
      <sheetName val="Hoja3_(45)1"/>
      <sheetName val="Hoja3_(44)1"/>
      <sheetName val="Hoja3_(43)1"/>
      <sheetName val="Hoja3_(11)1"/>
      <sheetName val="Hoja3_(42)1"/>
      <sheetName val="Hoja3_(41)1"/>
      <sheetName val="Hoja3_(40)1"/>
      <sheetName val="Hoja3_(39)1"/>
      <sheetName val="Hoja3_(38)1"/>
      <sheetName val="Hoja3_(37)1"/>
      <sheetName val="Hoja3_(36)1"/>
      <sheetName val="Hoja3_(34)1"/>
      <sheetName val="Hoja3_(33)1"/>
      <sheetName val="Hoja3_(32)1"/>
      <sheetName val="Hoja3_(31)1"/>
      <sheetName val="Hoja3_(30)1"/>
      <sheetName val="Hoja3_(29)1"/>
      <sheetName val="Hoja3_(27)1"/>
      <sheetName val="Hoja3_(26)1"/>
      <sheetName val="Hoja3_(25)1"/>
      <sheetName val="Hoja3_(24)1"/>
      <sheetName val="Hoja3_(23)1"/>
      <sheetName val="Hoja3_(22)1"/>
      <sheetName val="Hoja3_(21)1"/>
      <sheetName val="Hoja3_(20)1"/>
      <sheetName val="Hoja1__(2)1"/>
      <sheetName val="Hoja1_1"/>
      <sheetName val="Hoja2"/>
      <sheetName val="Hoja3"/>
      <sheetName val="Hoja3_(14)1"/>
      <sheetName val="Hoja3_(2)1"/>
      <sheetName val="Hoja3_(3)1"/>
      <sheetName val="Hoja3_(4)1"/>
      <sheetName val="Hoja3_(5)1"/>
      <sheetName val="Hoja3_(6)1"/>
      <sheetName val="Hoja3_(7)1"/>
      <sheetName val="Hoja3_(8)1"/>
      <sheetName val="Hoja3_(9)1"/>
      <sheetName val="Hoja3_(10)1"/>
      <sheetName val="Hoja3_(12)1"/>
      <sheetName val="Hoja3_(13)1"/>
      <sheetName val="Hoja3_(15)1"/>
      <sheetName val="Hoja3_(16)1"/>
      <sheetName val="Hoja3_(17)1"/>
      <sheetName val="Hoja3_(18)1"/>
      <sheetName val="Hoja3_(19)1"/>
      <sheetName val="Hoja3_(28)1"/>
      <sheetName val="Hoja3_(35)1"/>
      <sheetName val="LIST"/>
      <sheetName val="Peaje"/>
      <sheetName val="formato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RESUMEN_MES_MARZO1"/>
      <sheetName val="G_TAL_MEN_UF7_F3"/>
      <sheetName val="N_TAL_MEN_UF7_F3"/>
      <sheetName val="RESUMEN"/>
      <sheetName val="PU1CD"/>
      <sheetName val="PU1CI"/>
      <sheetName val="PU2CD"/>
      <sheetName val="PU2CI"/>
      <sheetName val="datos_entrada3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_CD3"/>
      <sheetName val="PU9_CD3"/>
      <sheetName val="PU9_CI3"/>
      <sheetName val="PU10CD"/>
      <sheetName val="PU10CI"/>
      <sheetName val="PU10ACD"/>
      <sheetName val="PU10ACI"/>
      <sheetName val="PU11A_CD3"/>
      <sheetName val="PU11CD"/>
      <sheetName val="PU11CI"/>
      <sheetName val="PU12CD"/>
      <sheetName val="PU12CI"/>
      <sheetName val="PU13CD"/>
      <sheetName val="PU13CI"/>
      <sheetName val="PU14"/>
      <sheetName val="PU14A_CD3"/>
      <sheetName val="PU14A_CI3"/>
      <sheetName val="PU15CI"/>
      <sheetName val="PU15CD"/>
      <sheetName val="PU16CD_3"/>
      <sheetName val="PU16CI_3"/>
      <sheetName val="PU17CI"/>
      <sheetName val="PU17CD"/>
      <sheetName val="PU18CI"/>
      <sheetName val="PU18CD"/>
      <sheetName val="PU19CI"/>
      <sheetName val="PU19CD"/>
      <sheetName val="PU19_A3"/>
      <sheetName val="PU21_A_CD3"/>
      <sheetName val="PU22_CD3"/>
      <sheetName val="PU22_CI3"/>
      <sheetName val="PU23_CD_3"/>
      <sheetName val="PU23_CI3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_Bases3"/>
      <sheetName val="IPC"/>
      <sheetName val="Espf"/>
      <sheetName val="CTAS-CECOS"/>
      <sheetName val="Esquema_CECOS_3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_3"/>
      <sheetName val="Consolidado_F"/>
      <sheetName val="PONTONES"/>
      <sheetName val="VOLADIZOS_Y_VIGAS3"/>
      <sheetName val="SOPORTE_PONTONES3"/>
      <sheetName val="VIA_VEREDAL_ACTA_TOCCI1"/>
      <sheetName val="POR_ADMINISTRACION1"/>
      <sheetName val="ACTIVIDAD_DE_DESMONTE1"/>
      <sheetName val="DISTANCIA_LAGOS-RIOGRANDE1"/>
      <sheetName val="DISTANCIA_MINCIVIL1"/>
      <sheetName val="TRASLADO_DE_CERCHAS_METALICAS1"/>
      <sheetName val="EXC-32-70"/>
      <sheetName val="ENR-32-70_1"/>
      <sheetName val="SUB-BSE-32-70_1"/>
      <sheetName val="EXC-115-160"/>
      <sheetName val="ENR-115-160"/>
      <sheetName val="SB-BASE-115-160"/>
      <sheetName val="EXC-185-215"/>
      <sheetName val="ENR-185-215"/>
      <sheetName val="SUB-BASE-185-215_1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_X_gasto1"/>
      <sheetName val="detalle_X_gcia1"/>
      <sheetName val="EJEC__ENE-AGO1"/>
      <sheetName val="TOTAL_2020_X_GASTO1"/>
      <sheetName val="P&amp;G_20201"/>
      <sheetName val="TOTAL_20201"/>
      <sheetName val="DET_GASTOS_VIAJE1"/>
      <sheetName val="COSTOS_VEH1"/>
      <sheetName val="ALQ__VEHÍCULO_HOY1"/>
      <sheetName val="DEP_20191"/>
      <sheetName val="DEP_20201"/>
      <sheetName val="AMORT_20201"/>
      <sheetName val="P&amp;G_X_GERENCIAS1"/>
      <sheetName val="CONTRACTUAL"/>
      <sheetName val="SGI"/>
      <sheetName val="FINANCIERA"/>
      <sheetName val="GENERAL"/>
      <sheetName val="JURÍDICA"/>
      <sheetName val="O&amp;M"/>
      <sheetName val="TÉCNICA"/>
      <sheetName val="OF__CUMPLIM1"/>
      <sheetName val="PÓLIZAS"/>
      <sheetName val="FINANCIACIÓN"/>
      <sheetName val="IMPUESTOS"/>
      <sheetName val="AMORT_20191"/>
      <sheetName val="HE"/>
      <sheetName val="Localizaciones"/>
      <sheetName val="Datos"/>
      <sheetName val="TRAZABILIDAD"/>
      <sheetName val="ENTRADAS"/>
      <sheetName val="INFORME_SEMANAL1"/>
      <sheetName val="SALIDAS"/>
      <sheetName val="SEGUIMIENTO"/>
      <sheetName val="DISEÑO_20-04-191"/>
      <sheetName val="PROGRAMACIÓN"/>
      <sheetName val="DISEÑOS"/>
      <sheetName val="CALCULOS_DE_SILO1"/>
      <sheetName val="GRANEL_PE1"/>
      <sheetName val="Hoja1"/>
      <sheetName val="STOCK_ABRIL1"/>
      <sheetName val="Consumos_(LS)1"/>
      <sheetName val="Elementos"/>
      <sheetName val="diseñosx_div_conc1"/>
      <sheetName val="pref"/>
      <sheetName val="pe_20191"/>
      <sheetName val="TRAZB_CTO_(TE-may-19)1"/>
      <sheetName val="ps-2019"/>
      <sheetName val="diseños_TS1"/>
      <sheetName val="Hoja8"/>
      <sheetName val="TRAZ__CTO_(TS_may-19)1"/>
      <sheetName val="TRAZAB__CTO_(T_E_a_abr-19)1"/>
      <sheetName val="TRAZAB__CTO_(T_S_a_abril-19)1"/>
      <sheetName val="Hoja7"/>
      <sheetName val="T_E-20181"/>
      <sheetName val="T_S-20181"/>
      <sheetName val="RESUMEN_1"/>
      <sheetName val="Hoja5"/>
      <sheetName val="RECIBO_DE_SALIDA_ALMACEN1"/>
      <sheetName val="EL_TIEMPO_DEL_CARGUE1"/>
      <sheetName val="MATERIALES_CONCRETO1"/>
      <sheetName val="Hoja4"/>
      <sheetName val="cc-_dia1"/>
      <sheetName val="mezcla_asf-Datos1"/>
      <sheetName val="CONSILIACION_CONCRETO1"/>
      <sheetName val="Entrada_mat1"/>
      <sheetName val="PEAJES"/>
      <sheetName val="Materiales_contaminado_despach1"/>
      <sheetName val="TIEMPO_DE_LA_MIXER_MECO1"/>
      <sheetName val="FORMALETA_METALICAS1"/>
      <sheetName val="AGRAGADO_3-4_mix-entrad_(2)1"/>
      <sheetName val="graf_(3-4)1"/>
      <sheetName val="AGRAGADO_1-2_mix-entrad1"/>
      <sheetName val="graf_(1-2)1"/>
      <sheetName val="Agregado-ind-Entrad"/>
      <sheetName val="Ingresos"/>
      <sheetName val="Res-Accide-10"/>
      <sheetName val="PRESUPUESTO"/>
      <sheetName val="SABANA"/>
      <sheetName val="1_01"/>
      <sheetName val="1_1"/>
      <sheetName val="2_1"/>
      <sheetName val="2_02"/>
      <sheetName val="2_4"/>
      <sheetName val="2_5"/>
      <sheetName val="NP_2_04"/>
      <sheetName val="3_01"/>
      <sheetName val="3,3"/>
      <sheetName val="3_03"/>
      <sheetName val="NP_3_04"/>
      <sheetName val="4_01"/>
      <sheetName val="4_02"/>
      <sheetName val="5_01"/>
      <sheetName val="5_02"/>
      <sheetName val="5_03"/>
      <sheetName val="5_04"/>
      <sheetName val="5_05"/>
      <sheetName val="5,06"/>
      <sheetName val="5,07"/>
      <sheetName val="5_08"/>
      <sheetName val="5_09"/>
      <sheetName val="5_10"/>
      <sheetName val="NP_5_11"/>
      <sheetName val="NP_5_12"/>
      <sheetName val="NP_5_13"/>
      <sheetName val="NP_5_14"/>
      <sheetName val="NP_5,15"/>
      <sheetName val="NP_5_16"/>
      <sheetName val="NP_5_17"/>
      <sheetName val="NP_5_18"/>
      <sheetName val="NP_5_19"/>
      <sheetName val="NP_5_20"/>
      <sheetName val="NP_5_21"/>
      <sheetName val="6_01"/>
      <sheetName val="6_02"/>
      <sheetName val="6_03"/>
      <sheetName val="6_04"/>
      <sheetName val="6_05"/>
      <sheetName val="6_06"/>
      <sheetName val="6_07"/>
      <sheetName val="6_08"/>
      <sheetName val="NP_1_03"/>
      <sheetName val="NP_4_03"/>
      <sheetName val="1_02"/>
      <sheetName val="2_01"/>
      <sheetName val="2_03"/>
      <sheetName val="3_02"/>
      <sheetName val="ITEMS"/>
      <sheetName val="Resultados"/>
      <sheetName val="SOPORTE_ALC_PLUVIAL"/>
      <sheetName val="Quadro-Orç__Resumo"/>
      <sheetName val="SOPORTE_"/>
      <sheetName val="ESTRUCTURA"/>
      <sheetName val="ARQUITECTONICO_PEAJE"/>
      <sheetName val="CONT_ADI"/>
      <sheetName val="Insumos"/>
      <sheetName val="Planilla"/>
      <sheetName val="EQALT"/>
      <sheetName val="ac2-ag96"/>
      <sheetName val="A_P_U_"/>
      <sheetName val="CONS"/>
      <sheetName val="31"/>
      <sheetName val="DAT_NUC"/>
      <sheetName val="Nucleos"/>
      <sheetName val="Proc0009m"/>
      <sheetName val="Proc_0009h"/>
      <sheetName val="AiuBPMarco98"/>
      <sheetName val="sap"/>
      <sheetName val="M_O"/>
      <sheetName val="Datos_Graficas"/>
      <sheetName val="inst"/>
      <sheetName val="Act_11"/>
      <sheetName val="PRESUPUESTO_LICITACIÓN_SRN_0020"/>
      <sheetName val="Facturacion_M&amp;E_Marzo11"/>
      <sheetName val="Anexo_111"/>
      <sheetName val="Anexo_211"/>
      <sheetName val="Anexo_311"/>
      <sheetName val="Anexo_411"/>
      <sheetName val="Precios_6"/>
      <sheetName val="M_O_6"/>
      <sheetName val="RESUMEN_MES_MARZO11"/>
      <sheetName val="56-_MÉNSULA_(1)6"/>
      <sheetName val="56-CUNETAS_T1_(1)6"/>
      <sheetName val="56__CAJA_K105+570_(2)6"/>
      <sheetName val="56__CAJA_K105+841_(2)6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CALCULO_DE_CAMISAS2"/>
      <sheetName val="Dosificaciones_y_lista2"/>
      <sheetName val="INFORME_SEMANAL"/>
      <sheetName val="DISEÑO_20-04-19"/>
      <sheetName val="CALCULOS_DE_SILO"/>
      <sheetName val="GRANEL_PE"/>
      <sheetName val="STOCK_ABRIL"/>
      <sheetName val="Consumos_(LS)"/>
      <sheetName val="diseñosx_div_conc"/>
      <sheetName val="pe_2019"/>
      <sheetName val="TRAZB_CTO_(TE-may-19)"/>
      <sheetName val="diseños_TS"/>
      <sheetName val="TRAZ__CTO_(TS_may-19)"/>
      <sheetName val="TRAZAB__CTO_(T_E_a_abr-19)"/>
      <sheetName val="TRAZAB__CTO_(T_S_a_abril-19)"/>
      <sheetName val="T_E-2018"/>
      <sheetName val="T_S-2018"/>
      <sheetName val="RESUMEN_"/>
      <sheetName val="RECIBO_DE_SALIDA_ALMACEN"/>
      <sheetName val="EL_TIEMPO_DEL_CARGUE"/>
      <sheetName val="MATERIALES_CONCRETO"/>
      <sheetName val="cc-_dia"/>
      <sheetName val="mezcla_asf-Datos"/>
      <sheetName val="CONSILIACION_CONCRETO"/>
      <sheetName val="Entrada_mat"/>
      <sheetName val="Materiales_contaminado_despacha"/>
      <sheetName val="TIEMPO_DE_LA_MIXER_MECO"/>
      <sheetName val="FORMALETA_METALICAS"/>
      <sheetName val="AGRAGADO_3-4_mix-entrad_(2)"/>
      <sheetName val="graf_(3-4)"/>
      <sheetName val="AGRAGADO_1-2_mix-entrad"/>
      <sheetName val="graf_(1-2)"/>
      <sheetName val="datos_entrada2"/>
      <sheetName val="PU8A_CD2"/>
      <sheetName val="PU9_CD2"/>
      <sheetName val="PU9_CI2"/>
      <sheetName val="PU11A_CD2"/>
      <sheetName val="PU14A_CD2"/>
      <sheetName val="PU14A_CI2"/>
      <sheetName val="PU16CD_2"/>
      <sheetName val="PU16CI_2"/>
      <sheetName val="PU19_A2"/>
      <sheetName val="PU21_A_CD2"/>
      <sheetName val="PU22_CD2"/>
      <sheetName val="PU22_CI2"/>
      <sheetName val="PU23_CD_2"/>
      <sheetName val="PU23_CI2"/>
      <sheetName val="0_Bases2"/>
      <sheetName val="Esquema_CECOS_2"/>
      <sheetName val="Seg_2"/>
      <sheetName val="VOLADIZOS_Y_VIGAS2"/>
      <sheetName val="SOPORTE_PONTONES2"/>
      <sheetName val="VIA_VEREDAL_ACTA_TOCCI"/>
      <sheetName val="POR_ADMINISTRACION"/>
      <sheetName val="ACTIVIDAD_DE_DESMONTE"/>
      <sheetName val="DISTANCIA_LAGOS-RIOGRANDE"/>
      <sheetName val="DISTANCIA_MINCIVIL"/>
      <sheetName val="TRASLADO_DE_CERCHAS_METALICAS"/>
      <sheetName val="ENR-32-70_"/>
      <sheetName val="SUB-BSE-32-70_"/>
      <sheetName val="SUB-BASE-185-215_"/>
      <sheetName val="Detalle_X_gasto"/>
      <sheetName val="detalle_X_gcia"/>
      <sheetName val="EJEC__ENE-AGO"/>
      <sheetName val="TOTAL_2020_X_GASTO"/>
      <sheetName val="P&amp;G_2020"/>
      <sheetName val="TOTAL_2020"/>
      <sheetName val="DET_GASTOS_VIAJE"/>
      <sheetName val="COSTOS_VEH"/>
      <sheetName val="ALQ__VEHÍCULO_HOY"/>
      <sheetName val="DEP_2019"/>
      <sheetName val="DEP_2020"/>
      <sheetName val="AMORT_2020"/>
      <sheetName val="P&amp;G_X_GERENCIAS"/>
      <sheetName val="OF__CUMPLIM"/>
      <sheetName val="AMORT_2019"/>
      <sheetName val="MC_SF_GAVIONES"/>
      <sheetName val="EMPRESA"/>
      <sheetName val="g_g"/>
      <sheetName val="Act."/>
      <sheetName val="Facturacion M&amp;E Marzo"/>
      <sheetName val="PRESUPUESTO LICITACIÓN SRN 001"/>
      <sheetName val="Precios."/>
      <sheetName val="Anexo 1"/>
      <sheetName val="Anexo 2"/>
      <sheetName val="Anexo 3"/>
      <sheetName val="Anexo 4"/>
      <sheetName val="M.O."/>
      <sheetName val="RESUMEN MES MARZO"/>
      <sheetName val="CALCULO DE CAMISAS"/>
      <sheetName val="56- MÉNSULA (1)"/>
      <sheetName val="56-CUNETAS T1 (1)"/>
      <sheetName val="56. CAJA K105+570 (2)"/>
      <sheetName val="56. CAJA K105+841 (2)"/>
      <sheetName val="Dosificaciones y lista"/>
      <sheetName val="Hoja3 (67)"/>
      <sheetName val="Hoja3 (66)"/>
      <sheetName val="Hoja3 (65)"/>
      <sheetName val="Hoja3 (64)"/>
      <sheetName val="Hoja3 (63)"/>
      <sheetName val="Hoja3 (62)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datos entrada"/>
      <sheetName val="PU8A CD"/>
      <sheetName val="PU9 CD"/>
      <sheetName val="PU9 CI"/>
      <sheetName val="PU11A CD"/>
      <sheetName val="PU14A CD"/>
      <sheetName val="PU14A CI"/>
      <sheetName val="PU16CD "/>
      <sheetName val="PU16CI "/>
      <sheetName val="PU19 A"/>
      <sheetName val="PU21 A CD"/>
      <sheetName val="PU22 CD"/>
      <sheetName val="PU22 CI"/>
      <sheetName val="PU23 CD "/>
      <sheetName val="PU23 CI"/>
      <sheetName val="0.Bases"/>
      <sheetName val="Esquema CECOS "/>
      <sheetName val="Seg."/>
      <sheetName val="VOLADIZOS Y VIGAS"/>
      <sheetName val="SOPORTE PONTONES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NR-32-70 "/>
      <sheetName val="SUB-BSE-32-70 "/>
      <sheetName val="SUB-BASE-185-215 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OF. CUMPLIM"/>
      <sheetName val="AMORT 2019"/>
      <sheetName val="INFORME SEMANAL"/>
      <sheetName val="DISEÑO 20-04-19"/>
      <sheetName val="CALCULOS DE SILO"/>
      <sheetName val="GRANEL PE"/>
      <sheetName val="STOCK ABRIL"/>
      <sheetName val="Consumos (LS)"/>
      <sheetName val="diseñosx div.conc"/>
      <sheetName val="pe 2019"/>
      <sheetName val="TRAZB.CTO (TE-may-19)"/>
      <sheetName val="diseños.TS"/>
      <sheetName val="TRAZ. CTO (TS may-19)"/>
      <sheetName val="TRAZAB. CTO (T.E a abr-19)"/>
      <sheetName val="TRAZAB. CTO (T.S a abril-19)"/>
      <sheetName val="T.E-2018"/>
      <sheetName val="T.S-2018"/>
      <sheetName val="RESUMEN "/>
      <sheetName val="RECIBO DE SALIDA ALMACEN"/>
      <sheetName val="EL TIEMPO DEL CARGUE"/>
      <sheetName val="MATERIALES CONCRETO"/>
      <sheetName val="cc- dia"/>
      <sheetName val="mezcla asf-Datos"/>
      <sheetName val="CONSILIACION CONCRETO"/>
      <sheetName val="Entrada mat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1.01"/>
      <sheetName val="1.1"/>
      <sheetName val="2.1"/>
      <sheetName val="2.02"/>
      <sheetName val="2.4"/>
      <sheetName val="2.5"/>
      <sheetName val="NP 2.04"/>
      <sheetName val="3.01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  <sheetName val="SOPORTE ALC PLUVIAL"/>
      <sheetName val="Quadro-Orç. Resumo"/>
      <sheetName val="SOPORTE "/>
      <sheetName val="ARQUITECTONICO PEAJE"/>
      <sheetName val="A.P.U."/>
      <sheetName val="DAT NUC"/>
      <sheetName val="Proc 0009h"/>
      <sheetName val="M.O"/>
      <sheetName val="Datos Graficas"/>
      <sheetName val="MC SF GAVIONES"/>
      <sheetName val="g.g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mat&amp;consumo"/>
      <sheetName val="subcontrats"/>
      <sheetName val="codconst"/>
    </sheetNames>
    <sheetDataSet>
      <sheetData sheetId="0" refreshError="1">
        <row r="3">
          <cell r="B3">
            <v>3</v>
          </cell>
        </row>
        <row r="338">
          <cell r="C338" t="str">
            <v>Activos</v>
          </cell>
          <cell r="D338">
            <v>9750</v>
          </cell>
        </row>
        <row r="339">
          <cell r="C339" t="str">
            <v>Direcc.</v>
          </cell>
          <cell r="D339">
            <v>53970</v>
          </cell>
        </row>
        <row r="340">
          <cell r="C340" t="str">
            <v>Admon</v>
          </cell>
          <cell r="D340">
            <v>48583.5</v>
          </cell>
        </row>
        <row r="341">
          <cell r="C341" t="str">
            <v>Topog</v>
          </cell>
          <cell r="D341">
            <v>0</v>
          </cell>
        </row>
        <row r="342">
          <cell r="C342" t="str">
            <v>Taller</v>
          </cell>
          <cell r="D342">
            <v>2898</v>
          </cell>
        </row>
        <row r="343">
          <cell r="C343" t="str">
            <v>Operad.</v>
          </cell>
          <cell r="D343">
            <v>0</v>
          </cell>
        </row>
        <row r="344">
          <cell r="C344" t="str">
            <v>Vigilan.</v>
          </cell>
          <cell r="D344">
            <v>10836</v>
          </cell>
        </row>
        <row r="345">
          <cell r="C345" t="str">
            <v>Prestac</v>
          </cell>
          <cell r="D345">
            <v>66283.875</v>
          </cell>
        </row>
        <row r="346">
          <cell r="C346" t="str">
            <v>Honor</v>
          </cell>
          <cell r="D346">
            <v>6700</v>
          </cell>
        </row>
        <row r="347">
          <cell r="C347" t="str">
            <v>Impues</v>
          </cell>
          <cell r="D347">
            <v>98630.90675611388</v>
          </cell>
        </row>
        <row r="348">
          <cell r="C348" t="str">
            <v>Arrend</v>
          </cell>
          <cell r="D348">
            <v>11295</v>
          </cell>
        </row>
        <row r="349">
          <cell r="C349" t="str">
            <v>Segur</v>
          </cell>
          <cell r="D349">
            <v>30840.71727788596</v>
          </cell>
        </row>
        <row r="350">
          <cell r="C350" t="str">
            <v>Sevic</v>
          </cell>
          <cell r="D350">
            <v>7366.9087499999996</v>
          </cell>
        </row>
        <row r="351">
          <cell r="C351" t="str">
            <v>Legal</v>
          </cell>
          <cell r="D351">
            <v>1.1868038433000001</v>
          </cell>
        </row>
        <row r="352">
          <cell r="C352" t="str">
            <v>Manten</v>
          </cell>
          <cell r="D352">
            <v>1283.2009599999999</v>
          </cell>
        </row>
        <row r="353">
          <cell r="C353" t="str">
            <v>Adecu</v>
          </cell>
          <cell r="D353">
            <v>6090</v>
          </cell>
        </row>
        <row r="354">
          <cell r="C354" t="str">
            <v>Viaje</v>
          </cell>
          <cell r="D354">
            <v>3030</v>
          </cell>
        </row>
        <row r="355">
          <cell r="C355" t="str">
            <v>Divers</v>
          </cell>
          <cell r="D355">
            <v>132161.02532999997</v>
          </cell>
        </row>
        <row r="356">
          <cell r="C356" t="str">
            <v>Financ.</v>
          </cell>
          <cell r="D356">
            <v>360.00599999999997</v>
          </cell>
        </row>
        <row r="357">
          <cell r="C357" t="str">
            <v>Costos</v>
          </cell>
          <cell r="D357">
            <v>68623.484200000006</v>
          </cell>
        </row>
      </sheetData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</sheetData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>
        <row r="10">
          <cell r="M10">
            <v>1302940.7487084535</v>
          </cell>
        </row>
      </sheetData>
      <sheetData sheetId="18">
        <row r="10">
          <cell r="M10">
            <v>1302940.7487084535</v>
          </cell>
        </row>
      </sheetData>
      <sheetData sheetId="19">
        <row r="10">
          <cell r="M10">
            <v>1302940.7487084535</v>
          </cell>
        </row>
      </sheetData>
      <sheetData sheetId="20">
        <row r="10">
          <cell r="M10">
            <v>1302940.7487084535</v>
          </cell>
        </row>
      </sheetData>
      <sheetData sheetId="21">
        <row r="10">
          <cell r="M10">
            <v>1302940.7487084535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>
        <row r="6">
          <cell r="D6" t="str">
            <v>Base tratada con asfalto (BTA)</v>
          </cell>
        </row>
      </sheetData>
      <sheetData sheetId="43">
        <row r="6">
          <cell r="D6" t="str">
            <v>Base tratada con asfalto (BTA)</v>
          </cell>
        </row>
      </sheetData>
      <sheetData sheetId="44">
        <row r="3">
          <cell r="B3">
            <v>3</v>
          </cell>
        </row>
      </sheetData>
      <sheetData sheetId="45">
        <row r="6">
          <cell r="D6" t="str">
            <v>Base tratada con asfalto (BTA)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/>
      <sheetData sheetId="51">
        <row r="10">
          <cell r="M10">
            <v>1302940.7487084535</v>
          </cell>
        </row>
      </sheetData>
      <sheetData sheetId="52">
        <row r="6">
          <cell r="D6">
            <v>43666</v>
          </cell>
        </row>
      </sheetData>
      <sheetData sheetId="53">
        <row r="10">
          <cell r="M10">
            <v>1302940.7487084535</v>
          </cell>
        </row>
      </sheetData>
      <sheetData sheetId="54">
        <row r="10">
          <cell r="M10">
            <v>1302940.7487084535</v>
          </cell>
        </row>
      </sheetData>
      <sheetData sheetId="55">
        <row r="10">
          <cell r="M10">
            <v>1302940.7487084535</v>
          </cell>
        </row>
      </sheetData>
      <sheetData sheetId="56">
        <row r="6">
          <cell r="D6">
            <v>0</v>
          </cell>
        </row>
      </sheetData>
      <sheetData sheetId="57">
        <row r="10">
          <cell r="M10">
            <v>1302940.7487084535</v>
          </cell>
        </row>
      </sheetData>
      <sheetData sheetId="58">
        <row r="10">
          <cell r="M10">
            <v>1302940.7487084535</v>
          </cell>
        </row>
      </sheetData>
      <sheetData sheetId="59">
        <row r="10">
          <cell r="M10">
            <v>1302940.7487084535</v>
          </cell>
        </row>
      </sheetData>
      <sheetData sheetId="60">
        <row r="6">
          <cell r="D6">
            <v>0</v>
          </cell>
        </row>
      </sheetData>
      <sheetData sheetId="61">
        <row r="6">
          <cell r="D6">
            <v>43666</v>
          </cell>
        </row>
      </sheetData>
      <sheetData sheetId="62">
        <row r="10">
          <cell r="M10">
            <v>1302940.7487084535</v>
          </cell>
        </row>
      </sheetData>
      <sheetData sheetId="63">
        <row r="10">
          <cell r="M10">
            <v>1302940.7487084535</v>
          </cell>
        </row>
      </sheetData>
      <sheetData sheetId="64">
        <row r="6">
          <cell r="D6">
            <v>0</v>
          </cell>
        </row>
      </sheetData>
      <sheetData sheetId="65">
        <row r="6">
          <cell r="D6">
            <v>43666</v>
          </cell>
        </row>
      </sheetData>
      <sheetData sheetId="66">
        <row r="6">
          <cell r="D6">
            <v>43666</v>
          </cell>
        </row>
      </sheetData>
      <sheetData sheetId="67">
        <row r="10">
          <cell r="M10">
            <v>1302940.7487084535</v>
          </cell>
        </row>
      </sheetData>
      <sheetData sheetId="68">
        <row r="6">
          <cell r="D6">
            <v>0</v>
          </cell>
        </row>
      </sheetData>
      <sheetData sheetId="69">
        <row r="10">
          <cell r="M10">
            <v>1302940.7487084535</v>
          </cell>
        </row>
      </sheetData>
      <sheetData sheetId="70">
        <row r="10">
          <cell r="M10">
            <v>1302940.7487084535</v>
          </cell>
        </row>
      </sheetData>
      <sheetData sheetId="71"/>
      <sheetData sheetId="72">
        <row r="6">
          <cell r="D6">
            <v>0</v>
          </cell>
        </row>
      </sheetData>
      <sheetData sheetId="73">
        <row r="10">
          <cell r="M10">
            <v>1302940.7487084535</v>
          </cell>
        </row>
      </sheetData>
      <sheetData sheetId="74">
        <row r="10">
          <cell r="M10">
            <v>1302940.7487084535</v>
          </cell>
        </row>
      </sheetData>
      <sheetData sheetId="75">
        <row r="10">
          <cell r="M10">
            <v>1302940.7487084535</v>
          </cell>
        </row>
      </sheetData>
      <sheetData sheetId="76">
        <row r="6">
          <cell r="D6">
            <v>0</v>
          </cell>
        </row>
      </sheetData>
      <sheetData sheetId="77">
        <row r="10">
          <cell r="M10">
            <v>1302940.7487084535</v>
          </cell>
        </row>
      </sheetData>
      <sheetData sheetId="78">
        <row r="6">
          <cell r="D6">
            <v>0</v>
          </cell>
        </row>
      </sheetData>
      <sheetData sheetId="79">
        <row r="10">
          <cell r="M10">
            <v>1302940.7487084535</v>
          </cell>
        </row>
      </sheetData>
      <sheetData sheetId="80">
        <row r="6">
          <cell r="D6">
            <v>0</v>
          </cell>
        </row>
      </sheetData>
      <sheetData sheetId="81"/>
      <sheetData sheetId="82">
        <row r="6">
          <cell r="D6">
            <v>0</v>
          </cell>
        </row>
      </sheetData>
      <sheetData sheetId="83">
        <row r="10">
          <cell r="M10">
            <v>1302940.7487084535</v>
          </cell>
        </row>
      </sheetData>
      <sheetData sheetId="84">
        <row r="10">
          <cell r="M10">
            <v>1302940.7487084535</v>
          </cell>
        </row>
      </sheetData>
      <sheetData sheetId="85">
        <row r="10">
          <cell r="M10">
            <v>1302940.7487084535</v>
          </cell>
        </row>
      </sheetData>
      <sheetData sheetId="86">
        <row r="6">
          <cell r="D6">
            <v>0</v>
          </cell>
        </row>
      </sheetData>
      <sheetData sheetId="87">
        <row r="6">
          <cell r="D6">
            <v>0</v>
          </cell>
        </row>
      </sheetData>
      <sheetData sheetId="88">
        <row r="10">
          <cell r="M10">
            <v>1302940.7487084535</v>
          </cell>
        </row>
      </sheetData>
      <sheetData sheetId="89">
        <row r="10">
          <cell r="M10">
            <v>1302940.7487084535</v>
          </cell>
        </row>
      </sheetData>
      <sheetData sheetId="90"/>
      <sheetData sheetId="91">
        <row r="6">
          <cell r="D6">
            <v>0</v>
          </cell>
        </row>
      </sheetData>
      <sheetData sheetId="92"/>
      <sheetData sheetId="93"/>
      <sheetData sheetId="94"/>
      <sheetData sheetId="95">
        <row r="6">
          <cell r="D6">
            <v>0</v>
          </cell>
        </row>
      </sheetData>
      <sheetData sheetId="96">
        <row r="10">
          <cell r="M10">
            <v>1302940.7487084535</v>
          </cell>
        </row>
      </sheetData>
      <sheetData sheetId="97"/>
      <sheetData sheetId="98"/>
      <sheetData sheetId="99">
        <row r="6">
          <cell r="D6">
            <v>0</v>
          </cell>
        </row>
      </sheetData>
      <sheetData sheetId="100"/>
      <sheetData sheetId="101"/>
      <sheetData sheetId="102"/>
      <sheetData sheetId="103">
        <row r="6">
          <cell r="D6">
            <v>0</v>
          </cell>
        </row>
      </sheetData>
      <sheetData sheetId="104"/>
      <sheetData sheetId="105"/>
      <sheetData sheetId="106">
        <row r="6">
          <cell r="D6">
            <v>0</v>
          </cell>
        </row>
      </sheetData>
      <sheetData sheetId="107">
        <row r="6">
          <cell r="D6">
            <v>0</v>
          </cell>
        </row>
      </sheetData>
      <sheetData sheetId="108">
        <row r="10">
          <cell r="M10">
            <v>1302940.7487084535</v>
          </cell>
        </row>
      </sheetData>
      <sheetData sheetId="109"/>
      <sheetData sheetId="110">
        <row r="6">
          <cell r="D6">
            <v>0</v>
          </cell>
        </row>
      </sheetData>
      <sheetData sheetId="111"/>
      <sheetData sheetId="112"/>
      <sheetData sheetId="113"/>
      <sheetData sheetId="114">
        <row r="6">
          <cell r="D6">
            <v>0</v>
          </cell>
        </row>
      </sheetData>
      <sheetData sheetId="115"/>
      <sheetData sheetId="116"/>
      <sheetData sheetId="117"/>
      <sheetData sheetId="118">
        <row r="6">
          <cell r="D6">
            <v>0</v>
          </cell>
        </row>
      </sheetData>
      <sheetData sheetId="119"/>
      <sheetData sheetId="120"/>
      <sheetData sheetId="121">
        <row r="10">
          <cell r="M10">
            <v>1302940.7487084535</v>
          </cell>
        </row>
      </sheetData>
      <sheetData sheetId="122">
        <row r="6">
          <cell r="D6">
            <v>0</v>
          </cell>
        </row>
      </sheetData>
      <sheetData sheetId="123"/>
      <sheetData sheetId="124"/>
      <sheetData sheetId="125"/>
      <sheetData sheetId="126">
        <row r="6">
          <cell r="D6">
            <v>0</v>
          </cell>
        </row>
      </sheetData>
      <sheetData sheetId="127"/>
      <sheetData sheetId="128">
        <row r="6">
          <cell r="D6">
            <v>0</v>
          </cell>
        </row>
      </sheetData>
      <sheetData sheetId="129"/>
      <sheetData sheetId="130">
        <row r="6">
          <cell r="D6">
            <v>0</v>
          </cell>
        </row>
      </sheetData>
      <sheetData sheetId="131">
        <row r="10">
          <cell r="M10">
            <v>1302940.7487084535</v>
          </cell>
        </row>
      </sheetData>
      <sheetData sheetId="132">
        <row r="6">
          <cell r="D6">
            <v>0</v>
          </cell>
        </row>
      </sheetData>
      <sheetData sheetId="133"/>
      <sheetData sheetId="134">
        <row r="10">
          <cell r="M10">
            <v>1302940.7487084535</v>
          </cell>
        </row>
      </sheetData>
      <sheetData sheetId="135">
        <row r="6">
          <cell r="D6">
            <v>43666</v>
          </cell>
        </row>
      </sheetData>
      <sheetData sheetId="136">
        <row r="6">
          <cell r="D6">
            <v>0</v>
          </cell>
        </row>
      </sheetData>
      <sheetData sheetId="137">
        <row r="6">
          <cell r="D6">
            <v>0</v>
          </cell>
        </row>
      </sheetData>
      <sheetData sheetId="138">
        <row r="10">
          <cell r="M10">
            <v>1302940.7487084535</v>
          </cell>
        </row>
      </sheetData>
      <sheetData sheetId="139">
        <row r="6">
          <cell r="D6">
            <v>43666</v>
          </cell>
        </row>
      </sheetData>
      <sheetData sheetId="140"/>
      <sheetData sheetId="141">
        <row r="6">
          <cell r="D6">
            <v>43666</v>
          </cell>
        </row>
      </sheetData>
      <sheetData sheetId="142">
        <row r="10">
          <cell r="M10">
            <v>1302940.7487084535</v>
          </cell>
        </row>
      </sheetData>
      <sheetData sheetId="143">
        <row r="6">
          <cell r="D6">
            <v>0</v>
          </cell>
        </row>
      </sheetData>
      <sheetData sheetId="144"/>
      <sheetData sheetId="145"/>
      <sheetData sheetId="146"/>
      <sheetData sheetId="147">
        <row r="6">
          <cell r="D6">
            <v>0</v>
          </cell>
        </row>
      </sheetData>
      <sheetData sheetId="148">
        <row r="10">
          <cell r="M10">
            <v>1302940.7487084535</v>
          </cell>
        </row>
      </sheetData>
      <sheetData sheetId="149">
        <row r="10">
          <cell r="M10">
            <v>1302940.7487084535</v>
          </cell>
        </row>
      </sheetData>
      <sheetData sheetId="150">
        <row r="6">
          <cell r="D6">
            <v>0</v>
          </cell>
        </row>
      </sheetData>
      <sheetData sheetId="151"/>
      <sheetData sheetId="152"/>
      <sheetData sheetId="153">
        <row r="6">
          <cell r="D6">
            <v>43666</v>
          </cell>
        </row>
      </sheetData>
      <sheetData sheetId="154">
        <row r="6">
          <cell r="D6">
            <v>43666</v>
          </cell>
        </row>
      </sheetData>
      <sheetData sheetId="155">
        <row r="6">
          <cell r="D6">
            <v>43666</v>
          </cell>
        </row>
      </sheetData>
      <sheetData sheetId="156">
        <row r="6">
          <cell r="D6">
            <v>43666</v>
          </cell>
        </row>
      </sheetData>
      <sheetData sheetId="157">
        <row r="6">
          <cell r="D6">
            <v>43666</v>
          </cell>
        </row>
      </sheetData>
      <sheetData sheetId="158">
        <row r="10">
          <cell r="M10">
            <v>1302940.7487084535</v>
          </cell>
        </row>
      </sheetData>
      <sheetData sheetId="159">
        <row r="6">
          <cell r="D6">
            <v>43666</v>
          </cell>
        </row>
      </sheetData>
      <sheetData sheetId="160">
        <row r="10">
          <cell r="M10">
            <v>1302940.7487084535</v>
          </cell>
        </row>
      </sheetData>
      <sheetData sheetId="161">
        <row r="6">
          <cell r="D6">
            <v>0</v>
          </cell>
        </row>
      </sheetData>
      <sheetData sheetId="162">
        <row r="6">
          <cell r="D6">
            <v>0</v>
          </cell>
        </row>
      </sheetData>
      <sheetData sheetId="163">
        <row r="10">
          <cell r="M10">
            <v>1302940.7487084535</v>
          </cell>
        </row>
      </sheetData>
      <sheetData sheetId="164">
        <row r="10">
          <cell r="M10">
            <v>1302940.7487084535</v>
          </cell>
        </row>
      </sheetData>
      <sheetData sheetId="165"/>
      <sheetData sheetId="166"/>
      <sheetData sheetId="167">
        <row r="6">
          <cell r="D6">
            <v>43666</v>
          </cell>
        </row>
      </sheetData>
      <sheetData sheetId="168">
        <row r="6">
          <cell r="D6">
            <v>43666</v>
          </cell>
        </row>
      </sheetData>
      <sheetData sheetId="169"/>
      <sheetData sheetId="170">
        <row r="6">
          <cell r="D6">
            <v>43666</v>
          </cell>
        </row>
      </sheetData>
      <sheetData sheetId="171"/>
      <sheetData sheetId="172"/>
      <sheetData sheetId="173"/>
      <sheetData sheetId="174"/>
      <sheetData sheetId="175"/>
      <sheetData sheetId="176"/>
      <sheetData sheetId="177">
        <row r="6">
          <cell r="D6">
            <v>0</v>
          </cell>
        </row>
      </sheetData>
      <sheetData sheetId="178"/>
      <sheetData sheetId="179"/>
      <sheetData sheetId="180"/>
      <sheetData sheetId="181"/>
      <sheetData sheetId="182"/>
      <sheetData sheetId="183">
        <row r="10">
          <cell r="M10">
            <v>1302940.7487084535</v>
          </cell>
        </row>
      </sheetData>
      <sheetData sheetId="184">
        <row r="10">
          <cell r="M10">
            <v>1302940.7487084535</v>
          </cell>
        </row>
      </sheetData>
      <sheetData sheetId="185">
        <row r="10">
          <cell r="M10">
            <v>1302940.7487084535</v>
          </cell>
        </row>
      </sheetData>
      <sheetData sheetId="186">
        <row r="6">
          <cell r="D6">
            <v>0</v>
          </cell>
        </row>
      </sheetData>
      <sheetData sheetId="187">
        <row r="10">
          <cell r="M10">
            <v>1302940.7487084535</v>
          </cell>
        </row>
      </sheetData>
      <sheetData sheetId="188">
        <row r="10">
          <cell r="M10">
            <v>1302940.7487084535</v>
          </cell>
        </row>
      </sheetData>
      <sheetData sheetId="189"/>
      <sheetData sheetId="190"/>
      <sheetData sheetId="191">
        <row r="10">
          <cell r="M10">
            <v>1302940.7487084535</v>
          </cell>
        </row>
      </sheetData>
      <sheetData sheetId="192"/>
      <sheetData sheetId="193"/>
      <sheetData sheetId="194"/>
      <sheetData sheetId="195">
        <row r="6">
          <cell r="D6">
            <v>0</v>
          </cell>
        </row>
      </sheetData>
      <sheetData sheetId="196">
        <row r="10">
          <cell r="M10">
            <v>1302940.7487084535</v>
          </cell>
        </row>
      </sheetData>
      <sheetData sheetId="197">
        <row r="10">
          <cell r="M10">
            <v>1302940.7487084535</v>
          </cell>
        </row>
      </sheetData>
      <sheetData sheetId="198">
        <row r="10">
          <cell r="M10">
            <v>1302940.7487084535</v>
          </cell>
        </row>
      </sheetData>
      <sheetData sheetId="199">
        <row r="6">
          <cell r="D6">
            <v>0</v>
          </cell>
        </row>
      </sheetData>
      <sheetData sheetId="200">
        <row r="10">
          <cell r="M10">
            <v>1302940.7487084535</v>
          </cell>
        </row>
      </sheetData>
      <sheetData sheetId="201">
        <row r="6">
          <cell r="D6">
            <v>0</v>
          </cell>
        </row>
      </sheetData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>
        <row r="6">
          <cell r="D6">
            <v>0</v>
          </cell>
        </row>
      </sheetData>
      <sheetData sheetId="211">
        <row r="10">
          <cell r="M10">
            <v>1302940.7487084535</v>
          </cell>
        </row>
      </sheetData>
      <sheetData sheetId="212">
        <row r="6">
          <cell r="D6">
            <v>0</v>
          </cell>
        </row>
      </sheetData>
      <sheetData sheetId="213">
        <row r="6">
          <cell r="D6">
            <v>0</v>
          </cell>
        </row>
      </sheetData>
      <sheetData sheetId="214">
        <row r="6">
          <cell r="D6">
            <v>0</v>
          </cell>
        </row>
      </sheetData>
      <sheetData sheetId="215">
        <row r="6">
          <cell r="D6">
            <v>0</v>
          </cell>
        </row>
      </sheetData>
      <sheetData sheetId="216">
        <row r="6">
          <cell r="D6">
            <v>0</v>
          </cell>
        </row>
      </sheetData>
      <sheetData sheetId="217">
        <row r="6">
          <cell r="D6">
            <v>0</v>
          </cell>
        </row>
      </sheetData>
      <sheetData sheetId="218">
        <row r="6">
          <cell r="D6">
            <v>0</v>
          </cell>
        </row>
      </sheetData>
      <sheetData sheetId="219">
        <row r="6">
          <cell r="D6">
            <v>0</v>
          </cell>
        </row>
      </sheetData>
      <sheetData sheetId="220">
        <row r="6">
          <cell r="D6">
            <v>0</v>
          </cell>
        </row>
      </sheetData>
      <sheetData sheetId="221">
        <row r="6">
          <cell r="D6">
            <v>43666</v>
          </cell>
        </row>
      </sheetData>
      <sheetData sheetId="222">
        <row r="6">
          <cell r="D6">
            <v>0</v>
          </cell>
        </row>
      </sheetData>
      <sheetData sheetId="223"/>
      <sheetData sheetId="224">
        <row r="10">
          <cell r="M10">
            <v>1302940.7487084535</v>
          </cell>
        </row>
      </sheetData>
      <sheetData sheetId="225">
        <row r="10">
          <cell r="M10">
            <v>1302940.7487084535</v>
          </cell>
        </row>
      </sheetData>
      <sheetData sheetId="226">
        <row r="10">
          <cell r="M10">
            <v>1302940.7487084535</v>
          </cell>
        </row>
      </sheetData>
      <sheetData sheetId="227">
        <row r="6">
          <cell r="D6">
            <v>43666</v>
          </cell>
        </row>
      </sheetData>
      <sheetData sheetId="228">
        <row r="10">
          <cell r="M10">
            <v>1302940.7487084535</v>
          </cell>
        </row>
      </sheetData>
      <sheetData sheetId="229">
        <row r="6">
          <cell r="D6">
            <v>0</v>
          </cell>
        </row>
      </sheetData>
      <sheetData sheetId="230"/>
      <sheetData sheetId="231">
        <row r="6">
          <cell r="D6">
            <v>0</v>
          </cell>
        </row>
      </sheetData>
      <sheetData sheetId="232"/>
      <sheetData sheetId="233"/>
      <sheetData sheetId="234"/>
      <sheetData sheetId="235"/>
      <sheetData sheetId="236"/>
      <sheetData sheetId="237"/>
      <sheetData sheetId="238">
        <row r="6">
          <cell r="D6" t="str">
            <v>Base tratada con asfalto (BTA)</v>
          </cell>
        </row>
      </sheetData>
      <sheetData sheetId="239">
        <row r="6">
          <cell r="D6" t="str">
            <v>Base tratada con asfalto (BTA)</v>
          </cell>
        </row>
      </sheetData>
      <sheetData sheetId="240">
        <row r="10">
          <cell r="M10">
            <v>1302940.7487084535</v>
          </cell>
        </row>
      </sheetData>
      <sheetData sheetId="241">
        <row r="10">
          <cell r="M10">
            <v>1302940.7487084535</v>
          </cell>
        </row>
      </sheetData>
      <sheetData sheetId="242">
        <row r="10">
          <cell r="M10">
            <v>1302940.7487084535</v>
          </cell>
        </row>
      </sheetData>
      <sheetData sheetId="243">
        <row r="6">
          <cell r="D6">
            <v>0</v>
          </cell>
        </row>
      </sheetData>
      <sheetData sheetId="244">
        <row r="10">
          <cell r="M10">
            <v>1302940.7487084535</v>
          </cell>
        </row>
      </sheetData>
      <sheetData sheetId="245">
        <row r="6">
          <cell r="D6">
            <v>43666</v>
          </cell>
        </row>
      </sheetData>
      <sheetData sheetId="246" refreshError="1"/>
      <sheetData sheetId="247"/>
      <sheetData sheetId="248"/>
      <sheetData sheetId="249">
        <row r="6">
          <cell r="D6" t="str">
            <v>UND</v>
          </cell>
        </row>
      </sheetData>
      <sheetData sheetId="250"/>
      <sheetData sheetId="251"/>
      <sheetData sheetId="252">
        <row r="6">
          <cell r="D6" t="str">
            <v>Base tratada con asfalto (BTA)</v>
          </cell>
        </row>
      </sheetData>
      <sheetData sheetId="253">
        <row r="6">
          <cell r="D6" t="str">
            <v>Base tratada con asfalto (BTA)</v>
          </cell>
        </row>
      </sheetData>
      <sheetData sheetId="254">
        <row r="6">
          <cell r="D6" t="str">
            <v>Base tratada con asfalto (BTA)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>
        <row r="6">
          <cell r="D6">
            <v>0</v>
          </cell>
        </row>
      </sheetData>
      <sheetData sheetId="262">
        <row r="10">
          <cell r="M10">
            <v>1302940.7487084535</v>
          </cell>
        </row>
      </sheetData>
      <sheetData sheetId="263"/>
      <sheetData sheetId="264">
        <row r="6">
          <cell r="D6">
            <v>43666</v>
          </cell>
        </row>
      </sheetData>
      <sheetData sheetId="265">
        <row r="6">
          <cell r="D6">
            <v>43666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>
        <row r="10">
          <cell r="M10">
            <v>1302940.7487084535</v>
          </cell>
        </row>
      </sheetData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6">
          <cell r="D6" t="str">
            <v>UND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/>
      <sheetData sheetId="276">
        <row r="6">
          <cell r="D6" t="str">
            <v>Base tratada con asfalto (BTA)</v>
          </cell>
        </row>
      </sheetData>
      <sheetData sheetId="277">
        <row r="6">
          <cell r="D6" t="str">
            <v>Base tratada con asfalto (BTA)</v>
          </cell>
        </row>
      </sheetData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>
        <row r="6">
          <cell r="D6">
            <v>0</v>
          </cell>
        </row>
      </sheetData>
      <sheetData sheetId="290"/>
      <sheetData sheetId="291">
        <row r="6">
          <cell r="D6">
            <v>0</v>
          </cell>
        </row>
      </sheetData>
      <sheetData sheetId="292">
        <row r="6">
          <cell r="D6">
            <v>0</v>
          </cell>
        </row>
      </sheetData>
      <sheetData sheetId="293">
        <row r="6">
          <cell r="D6">
            <v>0</v>
          </cell>
        </row>
      </sheetData>
      <sheetData sheetId="294">
        <row r="6">
          <cell r="D6">
            <v>0</v>
          </cell>
        </row>
      </sheetData>
      <sheetData sheetId="295">
        <row r="6">
          <cell r="D6">
            <v>0</v>
          </cell>
        </row>
      </sheetData>
      <sheetData sheetId="296">
        <row r="6">
          <cell r="D6">
            <v>0</v>
          </cell>
        </row>
      </sheetData>
      <sheetData sheetId="297"/>
      <sheetData sheetId="298"/>
      <sheetData sheetId="299">
        <row r="6">
          <cell r="D6">
            <v>43666</v>
          </cell>
        </row>
      </sheetData>
      <sheetData sheetId="300">
        <row r="6">
          <cell r="D6">
            <v>43666</v>
          </cell>
        </row>
      </sheetData>
      <sheetData sheetId="301"/>
      <sheetData sheetId="302"/>
      <sheetData sheetId="303"/>
      <sheetData sheetId="304">
        <row r="10">
          <cell r="M10">
            <v>1302940.7487084535</v>
          </cell>
        </row>
      </sheetData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6">
          <cell r="D6">
            <v>0</v>
          </cell>
        </row>
      </sheetData>
      <sheetData sheetId="315">
        <row r="6">
          <cell r="D6">
            <v>0</v>
          </cell>
        </row>
      </sheetData>
      <sheetData sheetId="316"/>
      <sheetData sheetId="317">
        <row r="6">
          <cell r="D6">
            <v>0</v>
          </cell>
        </row>
      </sheetData>
      <sheetData sheetId="318">
        <row r="6">
          <cell r="D6">
            <v>0</v>
          </cell>
        </row>
      </sheetData>
      <sheetData sheetId="319"/>
      <sheetData sheetId="320">
        <row r="6">
          <cell r="D6">
            <v>0</v>
          </cell>
        </row>
      </sheetData>
      <sheetData sheetId="321"/>
      <sheetData sheetId="322"/>
      <sheetData sheetId="323"/>
      <sheetData sheetId="324"/>
      <sheetData sheetId="325">
        <row r="10">
          <cell r="M10">
            <v>1302940.7487084535</v>
          </cell>
        </row>
      </sheetData>
      <sheetData sheetId="326">
        <row r="10">
          <cell r="M10">
            <v>1302940.7487084535</v>
          </cell>
        </row>
      </sheetData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>
        <row r="10">
          <cell r="M10">
            <v>1302940.7487084535</v>
          </cell>
        </row>
      </sheetData>
      <sheetData sheetId="336">
        <row r="10">
          <cell r="M10">
            <v>1302940.7487084535</v>
          </cell>
        </row>
      </sheetData>
      <sheetData sheetId="337">
        <row r="10">
          <cell r="M10">
            <v>1302940.7487084535</v>
          </cell>
        </row>
      </sheetData>
      <sheetData sheetId="338">
        <row r="10">
          <cell r="M10">
            <v>1302940.7487084535</v>
          </cell>
        </row>
      </sheetData>
      <sheetData sheetId="339"/>
      <sheetData sheetId="340">
        <row r="6">
          <cell r="D6" t="str">
            <v>UND</v>
          </cell>
        </row>
      </sheetData>
      <sheetData sheetId="341"/>
      <sheetData sheetId="342">
        <row r="10">
          <cell r="M10">
            <v>1302940.7487084535</v>
          </cell>
        </row>
      </sheetData>
      <sheetData sheetId="343">
        <row r="10">
          <cell r="M10">
            <v>1302940.7487084535</v>
          </cell>
        </row>
      </sheetData>
      <sheetData sheetId="344">
        <row r="6">
          <cell r="D6" t="str">
            <v>Base tratada con asfalto (BTA)</v>
          </cell>
        </row>
      </sheetData>
      <sheetData sheetId="345">
        <row r="6">
          <cell r="D6" t="str">
            <v>Base tratada con asfalto (BTA)</v>
          </cell>
        </row>
      </sheetData>
      <sheetData sheetId="346">
        <row r="10">
          <cell r="M10">
            <v>1302940.7487084535</v>
          </cell>
        </row>
      </sheetData>
      <sheetData sheetId="347"/>
      <sheetData sheetId="348"/>
      <sheetData sheetId="349"/>
      <sheetData sheetId="350">
        <row r="10">
          <cell r="M10">
            <v>1302940.7487084535</v>
          </cell>
        </row>
      </sheetData>
      <sheetData sheetId="351">
        <row r="10">
          <cell r="M10">
            <v>1302940.7487084535</v>
          </cell>
        </row>
      </sheetData>
      <sheetData sheetId="352"/>
      <sheetData sheetId="353"/>
      <sheetData sheetId="354"/>
      <sheetData sheetId="355">
        <row r="10">
          <cell r="M10">
            <v>1302940.7487084535</v>
          </cell>
        </row>
      </sheetData>
      <sheetData sheetId="356">
        <row r="10">
          <cell r="M10">
            <v>1302940.7487084535</v>
          </cell>
        </row>
      </sheetData>
      <sheetData sheetId="357">
        <row r="6">
          <cell r="D6">
            <v>0</v>
          </cell>
        </row>
      </sheetData>
      <sheetData sheetId="358">
        <row r="10">
          <cell r="M10">
            <v>1302940.7487084535</v>
          </cell>
        </row>
      </sheetData>
      <sheetData sheetId="359">
        <row r="6">
          <cell r="D6">
            <v>0</v>
          </cell>
        </row>
      </sheetData>
      <sheetData sheetId="360">
        <row r="10">
          <cell r="M10">
            <v>1302940.7487084535</v>
          </cell>
        </row>
      </sheetData>
      <sheetData sheetId="361">
        <row r="6">
          <cell r="D6">
            <v>0</v>
          </cell>
        </row>
      </sheetData>
      <sheetData sheetId="362">
        <row r="6">
          <cell r="D6">
            <v>0</v>
          </cell>
        </row>
      </sheetData>
      <sheetData sheetId="363">
        <row r="6">
          <cell r="D6">
            <v>0</v>
          </cell>
        </row>
      </sheetData>
      <sheetData sheetId="364"/>
      <sheetData sheetId="365"/>
      <sheetData sheetId="366">
        <row r="6">
          <cell r="D6">
            <v>0</v>
          </cell>
        </row>
      </sheetData>
      <sheetData sheetId="367"/>
      <sheetData sheetId="368">
        <row r="10">
          <cell r="M10">
            <v>1302940.7487084535</v>
          </cell>
        </row>
      </sheetData>
      <sheetData sheetId="369">
        <row r="10">
          <cell r="M10">
            <v>1302940.7487084535</v>
          </cell>
        </row>
      </sheetData>
      <sheetData sheetId="370">
        <row r="10">
          <cell r="M10">
            <v>1302940.7487084535</v>
          </cell>
        </row>
      </sheetData>
      <sheetData sheetId="371">
        <row r="10">
          <cell r="M10">
            <v>1302940.7487084535</v>
          </cell>
        </row>
      </sheetData>
      <sheetData sheetId="372"/>
      <sheetData sheetId="373"/>
      <sheetData sheetId="374"/>
      <sheetData sheetId="375">
        <row r="10">
          <cell r="M10">
            <v>1302940.7487084535</v>
          </cell>
        </row>
      </sheetData>
      <sheetData sheetId="376">
        <row r="10">
          <cell r="M10">
            <v>1302940.7487084535</v>
          </cell>
        </row>
      </sheetData>
      <sheetData sheetId="377"/>
      <sheetData sheetId="378"/>
      <sheetData sheetId="379"/>
      <sheetData sheetId="380"/>
      <sheetData sheetId="381">
        <row r="10">
          <cell r="M10">
            <v>1302940.7487084535</v>
          </cell>
        </row>
      </sheetData>
      <sheetData sheetId="382">
        <row r="6">
          <cell r="D6">
            <v>0</v>
          </cell>
        </row>
      </sheetData>
      <sheetData sheetId="383">
        <row r="10">
          <cell r="M10">
            <v>1302940.7487084535</v>
          </cell>
        </row>
      </sheetData>
      <sheetData sheetId="384">
        <row r="10">
          <cell r="M10">
            <v>1302940.7487084535</v>
          </cell>
        </row>
      </sheetData>
      <sheetData sheetId="385"/>
      <sheetData sheetId="386"/>
      <sheetData sheetId="387"/>
      <sheetData sheetId="388">
        <row r="10">
          <cell r="M10">
            <v>1302940.7487084535</v>
          </cell>
        </row>
      </sheetData>
      <sheetData sheetId="389">
        <row r="10">
          <cell r="M10">
            <v>1302940.7487084535</v>
          </cell>
        </row>
      </sheetData>
      <sheetData sheetId="390"/>
      <sheetData sheetId="391"/>
      <sheetData sheetId="392">
        <row r="10">
          <cell r="M10">
            <v>1302940.7487084535</v>
          </cell>
        </row>
      </sheetData>
      <sheetData sheetId="393">
        <row r="10">
          <cell r="M10">
            <v>1302940.7487084535</v>
          </cell>
        </row>
      </sheetData>
      <sheetData sheetId="394"/>
      <sheetData sheetId="395"/>
      <sheetData sheetId="396">
        <row r="6">
          <cell r="D6">
            <v>5433063.0008333344</v>
          </cell>
        </row>
      </sheetData>
      <sheetData sheetId="397">
        <row r="6">
          <cell r="D6">
            <v>5433063.0008333344</v>
          </cell>
        </row>
      </sheetData>
      <sheetData sheetId="398"/>
      <sheetData sheetId="399"/>
      <sheetData sheetId="400">
        <row r="6">
          <cell r="D6">
            <v>5433063.0008333344</v>
          </cell>
        </row>
      </sheetData>
      <sheetData sheetId="401">
        <row r="6">
          <cell r="D6">
            <v>5433063.0008333344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>
        <row r="10">
          <cell r="M10">
            <v>1302940.7487084535</v>
          </cell>
        </row>
      </sheetData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6">
          <cell r="D6" t="str">
            <v>CONSORCIO CONSTRUCTOR PACIFICO 3</v>
          </cell>
        </row>
      </sheetData>
      <sheetData sheetId="420"/>
      <sheetData sheetId="421"/>
      <sheetData sheetId="422" refreshError="1"/>
      <sheetData sheetId="423" refreshError="1"/>
      <sheetData sheetId="424" refreshError="1"/>
      <sheetData sheetId="425">
        <row r="6">
          <cell r="D6">
            <v>5433063.0008333344</v>
          </cell>
        </row>
      </sheetData>
      <sheetData sheetId="426"/>
      <sheetData sheetId="427"/>
      <sheetData sheetId="428"/>
      <sheetData sheetId="429">
        <row r="6">
          <cell r="D6">
            <v>5433063.0008333344</v>
          </cell>
        </row>
      </sheetData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 refreshError="1"/>
      <sheetData sheetId="439"/>
      <sheetData sheetId="440" refreshError="1"/>
      <sheetData sheetId="441"/>
      <sheetData sheetId="442"/>
      <sheetData sheetId="443" refreshError="1"/>
      <sheetData sheetId="444"/>
      <sheetData sheetId="445" refreshError="1"/>
      <sheetData sheetId="446"/>
      <sheetData sheetId="447"/>
      <sheetData sheetId="448"/>
      <sheetData sheetId="449" refreshError="1"/>
      <sheetData sheetId="450"/>
      <sheetData sheetId="451"/>
      <sheetData sheetId="452"/>
      <sheetData sheetId="453" refreshError="1"/>
      <sheetData sheetId="454"/>
      <sheetData sheetId="455"/>
      <sheetData sheetId="456"/>
      <sheetData sheetId="457" refreshError="1"/>
      <sheetData sheetId="458"/>
      <sheetData sheetId="459"/>
      <sheetData sheetId="460"/>
      <sheetData sheetId="461"/>
      <sheetData sheetId="462" refreshError="1"/>
      <sheetData sheetId="463"/>
      <sheetData sheetId="464"/>
      <sheetData sheetId="465"/>
      <sheetData sheetId="466">
        <row r="6">
          <cell r="D6" t="str">
            <v>CONSORCIO CONSTRUCTOR PACIFICO 3</v>
          </cell>
        </row>
      </sheetData>
      <sheetData sheetId="467"/>
      <sheetData sheetId="468"/>
      <sheetData sheetId="469"/>
      <sheetData sheetId="470">
        <row r="6">
          <cell r="D6" t="str">
            <v>CONSORCIO CONSTRUCTOR PACIFICO 3</v>
          </cell>
        </row>
      </sheetData>
      <sheetData sheetId="471" refreshError="1"/>
      <sheetData sheetId="472" refreshError="1"/>
      <sheetData sheetId="473">
        <row r="6">
          <cell r="D6">
            <v>0</v>
          </cell>
        </row>
      </sheetData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 refreshError="1"/>
      <sheetData sheetId="525"/>
      <sheetData sheetId="526"/>
      <sheetData sheetId="527"/>
      <sheetData sheetId="528" refreshError="1"/>
      <sheetData sheetId="529"/>
      <sheetData sheetId="530" refreshError="1"/>
      <sheetData sheetId="531" refreshError="1"/>
      <sheetData sheetId="532" refreshError="1"/>
      <sheetData sheetId="533"/>
      <sheetData sheetId="534" refreshError="1"/>
      <sheetData sheetId="535"/>
      <sheetData sheetId="536" refreshError="1"/>
      <sheetData sheetId="537" refreshError="1"/>
      <sheetData sheetId="538"/>
      <sheetData sheetId="539" refreshError="1"/>
      <sheetData sheetId="540" refreshError="1"/>
      <sheetData sheetId="541"/>
      <sheetData sheetId="542"/>
      <sheetData sheetId="543" refreshError="1"/>
      <sheetData sheetId="544"/>
      <sheetData sheetId="545"/>
      <sheetData sheetId="546" refreshError="1"/>
      <sheetData sheetId="547"/>
      <sheetData sheetId="548"/>
      <sheetData sheetId="549"/>
      <sheetData sheetId="550">
        <row r="10">
          <cell r="M10">
            <v>1302940.7487084535</v>
          </cell>
        </row>
      </sheetData>
      <sheetData sheetId="551">
        <row r="10">
          <cell r="M10">
            <v>1302940.7487084535</v>
          </cell>
        </row>
      </sheetData>
      <sheetData sheetId="552">
        <row r="10">
          <cell r="M10">
            <v>1302940.7487084535</v>
          </cell>
        </row>
      </sheetData>
      <sheetData sheetId="553">
        <row r="10">
          <cell r="M10">
            <v>1302940.7487084535</v>
          </cell>
        </row>
      </sheetData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10">
          <cell r="M10">
            <v>1302940.7487084535</v>
          </cell>
        </row>
      </sheetData>
      <sheetData sheetId="563">
        <row r="10">
          <cell r="M10">
            <v>1302940.7487084535</v>
          </cell>
        </row>
      </sheetData>
      <sheetData sheetId="564"/>
      <sheetData sheetId="565">
        <row r="10">
          <cell r="M10">
            <v>1302940.7487084535</v>
          </cell>
        </row>
      </sheetData>
      <sheetData sheetId="566">
        <row r="10">
          <cell r="M10">
            <v>1302940.7487084535</v>
          </cell>
        </row>
      </sheetData>
      <sheetData sheetId="567">
        <row r="10">
          <cell r="M10">
            <v>1302940.7487084535</v>
          </cell>
        </row>
      </sheetData>
      <sheetData sheetId="568"/>
      <sheetData sheetId="569">
        <row r="10">
          <cell r="M10">
            <v>1302940.7487084535</v>
          </cell>
        </row>
      </sheetData>
      <sheetData sheetId="570">
        <row r="10">
          <cell r="M10">
            <v>1302940.7487084535</v>
          </cell>
        </row>
      </sheetData>
      <sheetData sheetId="571">
        <row r="10">
          <cell r="M10">
            <v>1302940.7487084535</v>
          </cell>
        </row>
      </sheetData>
      <sheetData sheetId="572"/>
      <sheetData sheetId="573">
        <row r="6">
          <cell r="D6">
            <v>0</v>
          </cell>
        </row>
      </sheetData>
      <sheetData sheetId="574">
        <row r="10">
          <cell r="M10">
            <v>1302940.7487084535</v>
          </cell>
        </row>
      </sheetData>
      <sheetData sheetId="575">
        <row r="10">
          <cell r="M10">
            <v>1302940.7487084535</v>
          </cell>
        </row>
      </sheetData>
      <sheetData sheetId="576">
        <row r="10">
          <cell r="M10">
            <v>1302940.7487084535</v>
          </cell>
        </row>
      </sheetData>
      <sheetData sheetId="577"/>
      <sheetData sheetId="578">
        <row r="6">
          <cell r="D6">
            <v>0</v>
          </cell>
        </row>
      </sheetData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6">
          <cell r="D6">
            <v>0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>
        <row r="6">
          <cell r="D6">
            <v>0</v>
          </cell>
        </row>
      </sheetData>
      <sheetData sheetId="602"/>
      <sheetData sheetId="603"/>
      <sheetData sheetId="604"/>
      <sheetData sheetId="605">
        <row r="6">
          <cell r="D6">
            <v>0</v>
          </cell>
        </row>
      </sheetData>
      <sheetData sheetId="606"/>
      <sheetData sheetId="607"/>
      <sheetData sheetId="608"/>
      <sheetData sheetId="609">
        <row r="6">
          <cell r="D6">
            <v>0</v>
          </cell>
        </row>
      </sheetData>
      <sheetData sheetId="610"/>
      <sheetData sheetId="611">
        <row r="6">
          <cell r="D6">
            <v>0</v>
          </cell>
        </row>
      </sheetData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>
        <row r="6">
          <cell r="D6">
            <v>0</v>
          </cell>
        </row>
      </sheetData>
      <sheetData sheetId="622"/>
      <sheetData sheetId="623">
        <row r="10">
          <cell r="M10">
            <v>1302940.7487084535</v>
          </cell>
        </row>
      </sheetData>
      <sheetData sheetId="624">
        <row r="10">
          <cell r="M10">
            <v>1302940.7487084535</v>
          </cell>
        </row>
      </sheetData>
      <sheetData sheetId="625"/>
      <sheetData sheetId="626">
        <row r="6">
          <cell r="D6">
            <v>0</v>
          </cell>
        </row>
      </sheetData>
      <sheetData sheetId="627"/>
      <sheetData sheetId="628">
        <row r="6">
          <cell r="D6">
            <v>43666</v>
          </cell>
        </row>
      </sheetData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>
        <row r="6">
          <cell r="D6" t="str">
            <v>CONSORCIO CONSTRUCTOR PACIFICO 3</v>
          </cell>
        </row>
      </sheetData>
      <sheetData sheetId="658"/>
      <sheetData sheetId="659"/>
      <sheetData sheetId="660"/>
      <sheetData sheetId="661"/>
      <sheetData sheetId="662">
        <row r="6">
          <cell r="D6">
            <v>43666</v>
          </cell>
        </row>
      </sheetData>
      <sheetData sheetId="663"/>
      <sheetData sheetId="664"/>
      <sheetData sheetId="665">
        <row r="6">
          <cell r="D6">
            <v>0</v>
          </cell>
        </row>
      </sheetData>
      <sheetData sheetId="666"/>
      <sheetData sheetId="667"/>
      <sheetData sheetId="668"/>
      <sheetData sheetId="669"/>
      <sheetData sheetId="670"/>
      <sheetData sheetId="671"/>
      <sheetData sheetId="672">
        <row r="6">
          <cell r="D6">
            <v>0</v>
          </cell>
        </row>
      </sheetData>
      <sheetData sheetId="673"/>
      <sheetData sheetId="674">
        <row r="6">
          <cell r="D6">
            <v>0</v>
          </cell>
        </row>
      </sheetData>
      <sheetData sheetId="675"/>
      <sheetData sheetId="676">
        <row r="6">
          <cell r="D6">
            <v>0</v>
          </cell>
        </row>
      </sheetData>
      <sheetData sheetId="677"/>
      <sheetData sheetId="678">
        <row r="10">
          <cell r="M10">
            <v>1302940.7487084535</v>
          </cell>
        </row>
      </sheetData>
      <sheetData sheetId="679"/>
      <sheetData sheetId="680"/>
      <sheetData sheetId="681">
        <row r="6">
          <cell r="D6" t="str">
            <v>UND</v>
          </cell>
        </row>
      </sheetData>
      <sheetData sheetId="682"/>
      <sheetData sheetId="683"/>
      <sheetData sheetId="684">
        <row r="6">
          <cell r="D6" t="str">
            <v>Base tratada con asfalto (BTA)</v>
          </cell>
        </row>
      </sheetData>
      <sheetData sheetId="685">
        <row r="6">
          <cell r="D6" t="str">
            <v>Base tratada con asfalto (BTA)</v>
          </cell>
        </row>
      </sheetData>
      <sheetData sheetId="686">
        <row r="6">
          <cell r="D6" t="str">
            <v>Base tratada con asfalto (BTA)</v>
          </cell>
        </row>
      </sheetData>
      <sheetData sheetId="687"/>
      <sheetData sheetId="688"/>
      <sheetData sheetId="689"/>
      <sheetData sheetId="690">
        <row r="6">
          <cell r="D6">
            <v>5433063.0008333344</v>
          </cell>
        </row>
      </sheetData>
      <sheetData sheetId="691"/>
      <sheetData sheetId="692"/>
      <sheetData sheetId="693">
        <row r="6">
          <cell r="D6">
            <v>5433063.0008333344</v>
          </cell>
        </row>
      </sheetData>
      <sheetData sheetId="694">
        <row r="6">
          <cell r="D6">
            <v>5433063.0008333344</v>
          </cell>
        </row>
      </sheetData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>
        <row r="10">
          <cell r="M10">
            <v>1302940.7487084535</v>
          </cell>
        </row>
      </sheetData>
      <sheetData sheetId="713">
        <row r="10">
          <cell r="M10">
            <v>1302940.7487084535</v>
          </cell>
        </row>
      </sheetData>
      <sheetData sheetId="714">
        <row r="10">
          <cell r="M10">
            <v>1302940.7487084535</v>
          </cell>
        </row>
      </sheetData>
      <sheetData sheetId="715">
        <row r="10">
          <cell r="M10">
            <v>1302940.7487084535</v>
          </cell>
        </row>
      </sheetData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6">
          <cell r="D6">
            <v>0</v>
          </cell>
        </row>
      </sheetData>
      <sheetData sheetId="725">
        <row r="10">
          <cell r="M10">
            <v>1302940.7487084535</v>
          </cell>
        </row>
      </sheetData>
      <sheetData sheetId="726">
        <row r="10">
          <cell r="M10">
            <v>1302940.7487084535</v>
          </cell>
        </row>
      </sheetData>
      <sheetData sheetId="727"/>
      <sheetData sheetId="728">
        <row r="10">
          <cell r="M10">
            <v>1302940.7487084535</v>
          </cell>
        </row>
      </sheetData>
      <sheetData sheetId="729">
        <row r="10">
          <cell r="M10">
            <v>1302940.7487084535</v>
          </cell>
        </row>
      </sheetData>
      <sheetData sheetId="730">
        <row r="6">
          <cell r="D6">
            <v>0</v>
          </cell>
        </row>
      </sheetData>
      <sheetData sheetId="731">
        <row r="10">
          <cell r="M10">
            <v>1302940.7487084535</v>
          </cell>
        </row>
      </sheetData>
      <sheetData sheetId="732">
        <row r="6">
          <cell r="D6">
            <v>0</v>
          </cell>
        </row>
      </sheetData>
      <sheetData sheetId="733">
        <row r="10">
          <cell r="M10">
            <v>1302940.7487084535</v>
          </cell>
        </row>
      </sheetData>
      <sheetData sheetId="734">
        <row r="6">
          <cell r="D6">
            <v>0</v>
          </cell>
        </row>
      </sheetData>
      <sheetData sheetId="735"/>
      <sheetData sheetId="736">
        <row r="6">
          <cell r="D6">
            <v>0</v>
          </cell>
        </row>
      </sheetData>
      <sheetData sheetId="737">
        <row r="10">
          <cell r="M10">
            <v>1302940.7487084535</v>
          </cell>
        </row>
      </sheetData>
      <sheetData sheetId="738">
        <row r="10">
          <cell r="M10">
            <v>1302940.7487084535</v>
          </cell>
        </row>
      </sheetData>
      <sheetData sheetId="739">
        <row r="10">
          <cell r="M10">
            <v>1302940.7487084535</v>
          </cell>
        </row>
      </sheetData>
      <sheetData sheetId="740">
        <row r="6">
          <cell r="D6">
            <v>0</v>
          </cell>
        </row>
      </sheetData>
      <sheetData sheetId="741">
        <row r="6">
          <cell r="D6">
            <v>0</v>
          </cell>
        </row>
      </sheetData>
      <sheetData sheetId="742">
        <row r="10">
          <cell r="M10">
            <v>1302940.7487084535</v>
          </cell>
        </row>
      </sheetData>
      <sheetData sheetId="743">
        <row r="10">
          <cell r="M10">
            <v>1302940.7487084535</v>
          </cell>
        </row>
      </sheetData>
      <sheetData sheetId="744"/>
      <sheetData sheetId="745">
        <row r="6">
          <cell r="D6">
            <v>0</v>
          </cell>
        </row>
      </sheetData>
      <sheetData sheetId="746">
        <row r="10">
          <cell r="M10">
            <v>1302940.7487084535</v>
          </cell>
        </row>
      </sheetData>
      <sheetData sheetId="747"/>
      <sheetData sheetId="748"/>
      <sheetData sheetId="749">
        <row r="6">
          <cell r="D6">
            <v>0</v>
          </cell>
        </row>
      </sheetData>
      <sheetData sheetId="750">
        <row r="10">
          <cell r="M10">
            <v>1302940.7487084535</v>
          </cell>
        </row>
      </sheetData>
      <sheetData sheetId="751"/>
      <sheetData sheetId="752"/>
      <sheetData sheetId="753">
        <row r="6">
          <cell r="D6">
            <v>0</v>
          </cell>
        </row>
      </sheetData>
      <sheetData sheetId="754"/>
      <sheetData sheetId="755"/>
      <sheetData sheetId="756"/>
      <sheetData sheetId="757">
        <row r="6">
          <cell r="D6">
            <v>0</v>
          </cell>
        </row>
      </sheetData>
      <sheetData sheetId="758"/>
      <sheetData sheetId="759"/>
      <sheetData sheetId="760">
        <row r="6">
          <cell r="D6">
            <v>0</v>
          </cell>
        </row>
      </sheetData>
      <sheetData sheetId="761">
        <row r="6">
          <cell r="D6">
            <v>0</v>
          </cell>
        </row>
      </sheetData>
      <sheetData sheetId="762">
        <row r="10">
          <cell r="M10">
            <v>1302940.7487084535</v>
          </cell>
        </row>
      </sheetData>
      <sheetData sheetId="763"/>
      <sheetData sheetId="764">
        <row r="6">
          <cell r="D6">
            <v>0</v>
          </cell>
        </row>
      </sheetData>
      <sheetData sheetId="765"/>
      <sheetData sheetId="766"/>
      <sheetData sheetId="767"/>
      <sheetData sheetId="768">
        <row r="6">
          <cell r="D6">
            <v>0</v>
          </cell>
        </row>
      </sheetData>
      <sheetData sheetId="769"/>
      <sheetData sheetId="770"/>
      <sheetData sheetId="771"/>
      <sheetData sheetId="772">
        <row r="6">
          <cell r="D6">
            <v>0</v>
          </cell>
        </row>
      </sheetData>
      <sheetData sheetId="773">
        <row r="10">
          <cell r="M10">
            <v>1302940.7487084535</v>
          </cell>
        </row>
      </sheetData>
      <sheetData sheetId="774">
        <row r="6">
          <cell r="D6">
            <v>0</v>
          </cell>
        </row>
      </sheetData>
      <sheetData sheetId="775"/>
      <sheetData sheetId="776"/>
      <sheetData sheetId="777">
        <row r="10">
          <cell r="M10">
            <v>1302940.7487084535</v>
          </cell>
        </row>
      </sheetData>
      <sheetData sheetId="778">
        <row r="6">
          <cell r="D6">
            <v>0</v>
          </cell>
        </row>
      </sheetData>
      <sheetData sheetId="779">
        <row r="10">
          <cell r="M10">
            <v>1302940.7487084535</v>
          </cell>
        </row>
      </sheetData>
      <sheetData sheetId="780">
        <row r="6">
          <cell r="D6">
            <v>0</v>
          </cell>
        </row>
      </sheetData>
      <sheetData sheetId="781"/>
      <sheetData sheetId="782">
        <row r="6">
          <cell r="D6">
            <v>0</v>
          </cell>
        </row>
      </sheetData>
      <sheetData sheetId="783">
        <row r="10">
          <cell r="M10">
            <v>1302940.7487084535</v>
          </cell>
        </row>
      </sheetData>
      <sheetData sheetId="784">
        <row r="6">
          <cell r="D6">
            <v>0</v>
          </cell>
        </row>
      </sheetData>
      <sheetData sheetId="785"/>
      <sheetData sheetId="786">
        <row r="10">
          <cell r="M10">
            <v>1302940.7487084535</v>
          </cell>
        </row>
      </sheetData>
      <sheetData sheetId="787">
        <row r="6">
          <cell r="D6">
            <v>43666</v>
          </cell>
        </row>
      </sheetData>
      <sheetData sheetId="788">
        <row r="6">
          <cell r="D6">
            <v>0</v>
          </cell>
        </row>
      </sheetData>
      <sheetData sheetId="789">
        <row r="6">
          <cell r="D6">
            <v>0</v>
          </cell>
        </row>
      </sheetData>
      <sheetData sheetId="790">
        <row r="10">
          <cell r="M10">
            <v>1302940.7487084535</v>
          </cell>
        </row>
      </sheetData>
      <sheetData sheetId="791">
        <row r="6">
          <cell r="D6">
            <v>43666</v>
          </cell>
        </row>
      </sheetData>
      <sheetData sheetId="792">
        <row r="10">
          <cell r="M10">
            <v>1302940.7487084535</v>
          </cell>
        </row>
      </sheetData>
      <sheetData sheetId="793">
        <row r="6">
          <cell r="D6">
            <v>43666</v>
          </cell>
        </row>
      </sheetData>
      <sheetData sheetId="794"/>
      <sheetData sheetId="795"/>
      <sheetData sheetId="796">
        <row r="6">
          <cell r="D6">
            <v>0</v>
          </cell>
        </row>
      </sheetData>
      <sheetData sheetId="797">
        <row r="10">
          <cell r="M10">
            <v>1302940.7487084535</v>
          </cell>
        </row>
      </sheetData>
      <sheetData sheetId="798">
        <row r="6">
          <cell r="D6">
            <v>0</v>
          </cell>
        </row>
      </sheetData>
      <sheetData sheetId="799">
        <row r="10">
          <cell r="M10">
            <v>1302940.7487084535</v>
          </cell>
        </row>
      </sheetData>
      <sheetData sheetId="800">
        <row r="10">
          <cell r="M10">
            <v>1302940.7487084535</v>
          </cell>
        </row>
      </sheetData>
      <sheetData sheetId="801">
        <row r="10">
          <cell r="M10">
            <v>1302940.7487084535</v>
          </cell>
        </row>
      </sheetData>
      <sheetData sheetId="802">
        <row r="10">
          <cell r="M10">
            <v>1302940.7487084535</v>
          </cell>
        </row>
      </sheetData>
      <sheetData sheetId="803">
        <row r="6">
          <cell r="D6">
            <v>0</v>
          </cell>
        </row>
      </sheetData>
      <sheetData sheetId="804">
        <row r="10">
          <cell r="M10">
            <v>1302940.7487084535</v>
          </cell>
        </row>
      </sheetData>
      <sheetData sheetId="805">
        <row r="6">
          <cell r="D6">
            <v>0</v>
          </cell>
        </row>
      </sheetData>
      <sheetData sheetId="806"/>
      <sheetData sheetId="807">
        <row r="6">
          <cell r="D6">
            <v>0</v>
          </cell>
        </row>
      </sheetData>
      <sheetData sheetId="808">
        <row r="6">
          <cell r="D6">
            <v>0</v>
          </cell>
        </row>
      </sheetData>
      <sheetData sheetId="809">
        <row r="10">
          <cell r="M10">
            <v>1302940.7487084535</v>
          </cell>
        </row>
      </sheetData>
      <sheetData sheetId="810" refreshError="1"/>
      <sheetData sheetId="811" refreshError="1"/>
      <sheetData sheetId="812">
        <row r="6">
          <cell r="D6" t="str">
            <v>UND</v>
          </cell>
        </row>
      </sheetData>
      <sheetData sheetId="813"/>
      <sheetData sheetId="814"/>
      <sheetData sheetId="815">
        <row r="6">
          <cell r="D6" t="str">
            <v>Base tratada con asfalto (BTA)</v>
          </cell>
        </row>
      </sheetData>
      <sheetData sheetId="816">
        <row r="6">
          <cell r="D6" t="str">
            <v>Base tratada con asfalto (BTA)</v>
          </cell>
        </row>
      </sheetData>
      <sheetData sheetId="817">
        <row r="6">
          <cell r="D6" t="str">
            <v>Base tratada con asfalto (BTA)</v>
          </cell>
        </row>
      </sheetData>
      <sheetData sheetId="818"/>
      <sheetData sheetId="819">
        <row r="6">
          <cell r="D6">
            <v>0</v>
          </cell>
        </row>
      </sheetData>
      <sheetData sheetId="820"/>
      <sheetData sheetId="821">
        <row r="6">
          <cell r="D6">
            <v>5433063.0008333344</v>
          </cell>
        </row>
      </sheetData>
      <sheetData sheetId="822">
        <row r="10">
          <cell r="M10">
            <v>1302940.7487084535</v>
          </cell>
        </row>
      </sheetData>
      <sheetData sheetId="823">
        <row r="10">
          <cell r="M10">
            <v>1302940.7487084535</v>
          </cell>
        </row>
      </sheetData>
      <sheetData sheetId="824">
        <row r="6">
          <cell r="D6">
            <v>5433063.0008333344</v>
          </cell>
        </row>
      </sheetData>
      <sheetData sheetId="825">
        <row r="6">
          <cell r="D6">
            <v>5433063.0008333344</v>
          </cell>
        </row>
      </sheetData>
      <sheetData sheetId="826"/>
      <sheetData sheetId="827"/>
      <sheetData sheetId="828"/>
      <sheetData sheetId="829"/>
      <sheetData sheetId="830"/>
      <sheetData sheetId="831"/>
      <sheetData sheetId="832"/>
      <sheetData sheetId="833">
        <row r="10">
          <cell r="M10">
            <v>1302940.7487084535</v>
          </cell>
        </row>
      </sheetData>
      <sheetData sheetId="834"/>
      <sheetData sheetId="835">
        <row r="10">
          <cell r="M10">
            <v>1302940.7487084535</v>
          </cell>
        </row>
      </sheetData>
      <sheetData sheetId="836"/>
      <sheetData sheetId="837"/>
      <sheetData sheetId="838"/>
      <sheetData sheetId="839"/>
      <sheetData sheetId="840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>
        <row r="6">
          <cell r="D6" t="str">
            <v>CONSORCIO CONSTRUCTOR PACIFICO 3</v>
          </cell>
        </row>
      </sheetData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/>
      <sheetData sheetId="925">
        <row r="3">
          <cell r="B3" t="str">
            <v xml:space="preserve">FRENTE:                                                                           </v>
          </cell>
        </row>
      </sheetData>
      <sheetData sheetId="926"/>
      <sheetData sheetId="927"/>
      <sheetData sheetId="928"/>
      <sheetData sheetId="929" refreshError="1"/>
      <sheetData sheetId="930" refreshError="1"/>
      <sheetData sheetId="9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  <sheetName val="4,2,1,1,1,3 TECNO. SOCIOAMB."/>
      <sheetName val="PROYECTO FINAL 1"/>
      <sheetName val="API93"/>
      <sheetName val="AA-MUSICA"/>
      <sheetName val="ELE-RESUMEN"/>
      <sheetName val="HID-RESUMEN"/>
      <sheetName val="Apu"/>
      <sheetName val="APU Secundaria Corvide"/>
      <sheetName val="inst"/>
      <sheetName val="L.PRECIOS"/>
      <sheetName val="unitario"/>
      <sheetName val="PERSONAL"/>
      <sheetName val="lis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INTERVENTORIA"/>
      <sheetName val="FACTOR MULTIPLICADOR"/>
      <sheetName val="PRESUPUESTO OFICIAL DE OBRA"/>
      <sheetName val="PRESUPUESTO OFICIAL LICITACION"/>
      <sheetName val="AU CONTRATISTA"/>
      <sheetName val="CANTIDADES DE OBRA"/>
      <sheetName val="SALARIOS"/>
      <sheetName val="F. PRESTACIONAL"/>
      <sheetName val="MATERIALES Y EQUIPOS"/>
      <sheetName val="CONCRETOS Y MORTEROS"/>
      <sheetName val="ITEM 1.1"/>
      <sheetName val="ITEM 1.2"/>
      <sheetName val="ITEM 1.3"/>
      <sheetName val="ITEM 1.4"/>
      <sheetName val="ITEM 1.5"/>
      <sheetName val="ITEM 1.6"/>
      <sheetName val="ITEM 1.7"/>
      <sheetName val="ITEM 1.8"/>
      <sheetName val="ITEM 2.1"/>
      <sheetName val="ITEM 2.2"/>
      <sheetName val="ITEM 3.1"/>
      <sheetName val="ITEM 3.2"/>
      <sheetName val="ITEM 3.3"/>
      <sheetName val="ITEM 3.4"/>
      <sheetName val="ITEM 3.5"/>
      <sheetName val="ITEM 3.6"/>
      <sheetName val="ITEM 4.1"/>
      <sheetName val="ITEM 4.2"/>
      <sheetName val="ITEM 5.1"/>
      <sheetName val="ITEM 5.2"/>
      <sheetName val="ITEM 5.3"/>
      <sheetName val="ITEM 5.4"/>
      <sheetName val="ITEM 5.5"/>
      <sheetName val="ITEM 5.6"/>
      <sheetName val="ITEM 5.7"/>
      <sheetName val="ITEM 5.8"/>
      <sheetName val="ITEM 6.1"/>
      <sheetName val="ITEM 6.2"/>
      <sheetName val="ITEM 6.3"/>
      <sheetName val="ITEM 6.4"/>
      <sheetName val="ITEM 6.5"/>
      <sheetName val="ITEM 6.6"/>
      <sheetName val="ITEM 6.7"/>
      <sheetName val="ITEM 7.1"/>
      <sheetName val="ITEM 7.2"/>
      <sheetName val="ITEM 7.3"/>
      <sheetName val="ITEM 7.4"/>
      <sheetName val="ITEM 7.5"/>
      <sheetName val="ITEM 7.6"/>
      <sheetName val="ITEM 7.7"/>
      <sheetName val="ITEM 7.8"/>
      <sheetName val="ITEM 7.9"/>
      <sheetName val="ITEM 7.10"/>
      <sheetName val="ITEM 7.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8">
          <cell r="E38">
            <v>0.67848888888888892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APU CAP1"/>
      <sheetName val="APU CAP2"/>
      <sheetName val="APU CAP3"/>
      <sheetName val="APU CAP4"/>
      <sheetName val="APU CAP10"/>
      <sheetName val="APU CAP11"/>
      <sheetName val="APU CAP14"/>
      <sheetName val="F PRESTACIONAL"/>
      <sheetName val="AU"/>
      <sheetName val="SALARIOS"/>
      <sheetName val="MATERIALES Y EQUIPOS"/>
      <sheetName val="CONCRE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7">
          <cell r="C77">
            <v>0.73130888888888879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106"/>
  <sheetViews>
    <sheetView tabSelected="1" topLeftCell="B1" zoomScaleNormal="100" workbookViewId="0">
      <selection activeCell="C3" sqref="C3:C5"/>
    </sheetView>
  </sheetViews>
  <sheetFormatPr baseColWidth="10" defaultColWidth="9.140625" defaultRowHeight="15" x14ac:dyDescent="0.25"/>
  <cols>
    <col min="1" max="1" width="9.140625" style="54" hidden="1" customWidth="1"/>
    <col min="2" max="2" width="11" style="54" customWidth="1"/>
    <col min="3" max="3" width="72.85546875" style="54" customWidth="1"/>
    <col min="4" max="4" width="13.42578125" style="54" customWidth="1"/>
    <col min="5" max="5" width="17.28515625" style="54" customWidth="1"/>
    <col min="6" max="6" width="13.42578125" style="54" customWidth="1"/>
    <col min="7" max="7" width="21.42578125" style="54" customWidth="1"/>
    <col min="8" max="8" width="1.42578125" style="54" customWidth="1"/>
    <col min="9" max="9" width="11.42578125" style="54" hidden="1" customWidth="1"/>
    <col min="10" max="10" width="14.28515625" style="54" hidden="1" customWidth="1"/>
    <col min="11" max="11" width="11.42578125" style="54" hidden="1" customWidth="1"/>
    <col min="12" max="12" width="14.28515625" style="54" hidden="1" customWidth="1"/>
    <col min="13" max="13" width="11.42578125" style="54" hidden="1" customWidth="1"/>
    <col min="14" max="14" width="14.28515625" style="54" hidden="1" customWidth="1"/>
    <col min="15" max="15" width="11.42578125" style="54" hidden="1" customWidth="1"/>
    <col min="16" max="16" width="14.28515625" style="54" hidden="1" customWidth="1"/>
    <col min="17" max="17" width="11.42578125" style="54" hidden="1" customWidth="1"/>
    <col min="18" max="18" width="14.28515625" style="54" hidden="1" customWidth="1"/>
    <col min="19" max="19" width="11.42578125" style="54" hidden="1" customWidth="1"/>
    <col min="20" max="20" width="14.28515625" style="54" hidden="1" customWidth="1"/>
    <col min="21" max="21" width="11.42578125" style="54" hidden="1" customWidth="1"/>
    <col min="22" max="22" width="14.28515625" style="54" hidden="1" customWidth="1"/>
    <col min="23" max="23" width="11.42578125" style="54" hidden="1" customWidth="1"/>
    <col min="24" max="24" width="14.28515625" style="54" hidden="1" customWidth="1"/>
    <col min="25" max="25" width="11.42578125" style="54" hidden="1" customWidth="1"/>
    <col min="26" max="26" width="14.28515625" style="54" hidden="1" customWidth="1"/>
    <col min="27" max="27" width="11.42578125" style="54" hidden="1" customWidth="1"/>
    <col min="28" max="28" width="14.28515625" style="54" hidden="1" customWidth="1"/>
    <col min="29" max="29" width="11.42578125" style="54" hidden="1" customWidth="1"/>
    <col min="30" max="30" width="14.28515625" style="54" hidden="1" customWidth="1"/>
    <col min="31" max="31" width="1.42578125" style="54" hidden="1" customWidth="1"/>
    <col min="32" max="32" width="11.42578125" style="54" hidden="1" customWidth="1"/>
    <col min="33" max="33" width="14.28515625" style="54" hidden="1" customWidth="1"/>
    <col min="34" max="34" width="11.42578125" style="54" hidden="1" customWidth="1"/>
    <col min="35" max="35" width="14.28515625" style="54" hidden="1" customWidth="1"/>
    <col min="36" max="36" width="11.42578125" style="54" hidden="1" customWidth="1"/>
    <col min="37" max="37" width="14.28515625" style="54" hidden="1" customWidth="1"/>
    <col min="38" max="38" width="11.42578125" style="54" hidden="1" customWidth="1"/>
    <col min="39" max="39" width="14.28515625" style="54" hidden="1" customWidth="1"/>
    <col min="40" max="40" width="11.42578125" style="54" hidden="1" customWidth="1"/>
    <col min="41" max="41" width="14.28515625" style="54" hidden="1" customWidth="1"/>
    <col min="42" max="42" width="11.42578125" style="54" hidden="1" customWidth="1"/>
    <col min="43" max="43" width="14.28515625" style="54" hidden="1" customWidth="1"/>
    <col min="44" max="44" width="13.140625" style="54" bestFit="1" customWidth="1"/>
    <col min="45" max="45" width="9.140625" style="54" customWidth="1"/>
    <col min="46" max="16384" width="9.140625" style="54"/>
  </cols>
  <sheetData>
    <row r="1" spans="1:43" s="7" customFormat="1" ht="15.75" customHeight="1" x14ac:dyDescent="0.2">
      <c r="A1" s="4"/>
      <c r="B1" s="5"/>
      <c r="C1" s="6" t="s">
        <v>213</v>
      </c>
      <c r="D1" s="6"/>
      <c r="E1" s="6"/>
      <c r="F1" s="6"/>
      <c r="G1" s="6"/>
      <c r="I1" s="6" t="s">
        <v>0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F1" s="6" t="s">
        <v>1</v>
      </c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</row>
    <row r="2" spans="1:43" s="7" customFormat="1" ht="43.5" customHeight="1" x14ac:dyDescent="0.25">
      <c r="A2" s="4"/>
      <c r="B2" s="8"/>
      <c r="C2" s="6" t="s">
        <v>2</v>
      </c>
      <c r="D2" s="6"/>
      <c r="E2" s="6"/>
      <c r="F2" s="6"/>
      <c r="G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</row>
    <row r="3" spans="1:43" s="7" customFormat="1" ht="15.75" customHeight="1" x14ac:dyDescent="0.25">
      <c r="A3" s="9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/>
      <c r="I3" s="10" t="s">
        <v>9</v>
      </c>
      <c r="J3" s="10"/>
      <c r="K3" s="10"/>
      <c r="L3" s="10"/>
      <c r="M3" s="10" t="s">
        <v>10</v>
      </c>
      <c r="N3" s="10"/>
      <c r="O3" s="10"/>
      <c r="P3" s="10"/>
      <c r="Q3" s="10" t="s">
        <v>11</v>
      </c>
      <c r="R3" s="10"/>
      <c r="S3" s="10"/>
      <c r="T3" s="10"/>
      <c r="U3" s="10" t="s">
        <v>12</v>
      </c>
      <c r="V3" s="10"/>
      <c r="W3" s="10"/>
      <c r="X3" s="10"/>
      <c r="Y3" s="10" t="s">
        <v>13</v>
      </c>
      <c r="Z3" s="10"/>
      <c r="AA3" s="10"/>
      <c r="AB3" s="10"/>
      <c r="AC3" s="11" t="s">
        <v>14</v>
      </c>
      <c r="AD3" s="11"/>
      <c r="AF3" s="11" t="s">
        <v>15</v>
      </c>
      <c r="AG3" s="11"/>
      <c r="AH3" s="11" t="s">
        <v>16</v>
      </c>
      <c r="AI3" s="11"/>
      <c r="AJ3" s="11" t="s">
        <v>17</v>
      </c>
      <c r="AK3" s="11"/>
      <c r="AL3" s="11" t="s">
        <v>18</v>
      </c>
      <c r="AM3" s="11"/>
      <c r="AN3" s="11" t="s">
        <v>19</v>
      </c>
      <c r="AO3" s="11"/>
      <c r="AP3" s="11" t="s">
        <v>20</v>
      </c>
      <c r="AQ3" s="11"/>
    </row>
    <row r="4" spans="1:43" s="7" customFormat="1" ht="15.75" customHeight="1" x14ac:dyDescent="0.25">
      <c r="A4" s="9"/>
      <c r="B4" s="9"/>
      <c r="C4" s="9"/>
      <c r="D4" s="9"/>
      <c r="E4" s="9"/>
      <c r="F4" s="9"/>
      <c r="G4" s="9"/>
      <c r="I4" s="12" t="s">
        <v>21</v>
      </c>
      <c r="J4" s="12"/>
      <c r="K4" s="13" t="s">
        <v>22</v>
      </c>
      <c r="L4" s="13"/>
      <c r="M4" s="12" t="s">
        <v>21</v>
      </c>
      <c r="N4" s="12"/>
      <c r="O4" s="13" t="s">
        <v>22</v>
      </c>
      <c r="P4" s="13"/>
      <c r="Q4" s="12" t="s">
        <v>21</v>
      </c>
      <c r="R4" s="12"/>
      <c r="S4" s="13" t="s">
        <v>22</v>
      </c>
      <c r="T4" s="13"/>
      <c r="U4" s="12" t="s">
        <v>21</v>
      </c>
      <c r="V4" s="12"/>
      <c r="W4" s="13" t="s">
        <v>22</v>
      </c>
      <c r="X4" s="13"/>
      <c r="Y4" s="12" t="s">
        <v>21</v>
      </c>
      <c r="Z4" s="12"/>
      <c r="AA4" s="13" t="s">
        <v>22</v>
      </c>
      <c r="AB4" s="13"/>
      <c r="AC4" s="13"/>
      <c r="AD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</row>
    <row r="5" spans="1:43" s="7" customFormat="1" ht="15.75" customHeight="1" x14ac:dyDescent="0.25">
      <c r="A5" s="9"/>
      <c r="B5" s="9"/>
      <c r="C5" s="9"/>
      <c r="D5" s="9"/>
      <c r="E5" s="9"/>
      <c r="F5" s="14" t="s">
        <v>23</v>
      </c>
      <c r="G5" s="14" t="s">
        <v>24</v>
      </c>
      <c r="I5" s="14" t="s">
        <v>23</v>
      </c>
      <c r="J5" s="14" t="s">
        <v>24</v>
      </c>
      <c r="K5" s="14" t="s">
        <v>23</v>
      </c>
      <c r="L5" s="14" t="s">
        <v>24</v>
      </c>
      <c r="M5" s="14" t="s">
        <v>23</v>
      </c>
      <c r="N5" s="14" t="s">
        <v>24</v>
      </c>
      <c r="O5" s="14" t="s">
        <v>23</v>
      </c>
      <c r="P5" s="14" t="s">
        <v>24</v>
      </c>
      <c r="Q5" s="14" t="s">
        <v>23</v>
      </c>
      <c r="R5" s="14" t="s">
        <v>24</v>
      </c>
      <c r="S5" s="14" t="s">
        <v>23</v>
      </c>
      <c r="T5" s="14" t="s">
        <v>24</v>
      </c>
      <c r="U5" s="14" t="s">
        <v>23</v>
      </c>
      <c r="V5" s="14" t="s">
        <v>24</v>
      </c>
      <c r="W5" s="14" t="s">
        <v>23</v>
      </c>
      <c r="X5" s="14" t="s">
        <v>24</v>
      </c>
      <c r="Y5" s="14" t="s">
        <v>23</v>
      </c>
      <c r="Z5" s="14" t="s">
        <v>24</v>
      </c>
      <c r="AA5" s="14" t="s">
        <v>23</v>
      </c>
      <c r="AB5" s="14" t="s">
        <v>24</v>
      </c>
      <c r="AC5" s="14" t="s">
        <v>23</v>
      </c>
      <c r="AD5" s="14" t="s">
        <v>24</v>
      </c>
      <c r="AF5" s="14" t="s">
        <v>23</v>
      </c>
      <c r="AG5" s="14" t="s">
        <v>24</v>
      </c>
      <c r="AH5" s="14" t="s">
        <v>23</v>
      </c>
      <c r="AI5" s="14" t="s">
        <v>24</v>
      </c>
      <c r="AJ5" s="14" t="s">
        <v>23</v>
      </c>
      <c r="AK5" s="14" t="s">
        <v>24</v>
      </c>
      <c r="AL5" s="14" t="s">
        <v>23</v>
      </c>
      <c r="AM5" s="14" t="s">
        <v>24</v>
      </c>
      <c r="AN5" s="14" t="s">
        <v>23</v>
      </c>
      <c r="AO5" s="14" t="s">
        <v>24</v>
      </c>
      <c r="AP5" s="14" t="s">
        <v>23</v>
      </c>
      <c r="AQ5" s="14" t="s">
        <v>25</v>
      </c>
    </row>
    <row r="6" spans="1:43" s="7" customFormat="1" x14ac:dyDescent="0.25">
      <c r="A6" s="15"/>
      <c r="B6" s="15" t="s">
        <v>26</v>
      </c>
      <c r="C6" s="16" t="s">
        <v>27</v>
      </c>
      <c r="D6" s="17"/>
      <c r="E6" s="18"/>
      <c r="F6" s="2"/>
      <c r="G6" s="19"/>
      <c r="I6" s="2"/>
      <c r="J6" s="18"/>
      <c r="K6" s="2"/>
      <c r="L6" s="18"/>
      <c r="M6" s="2"/>
      <c r="N6" s="18"/>
      <c r="O6" s="2"/>
      <c r="P6" s="18"/>
      <c r="Q6" s="2"/>
      <c r="R6" s="18"/>
      <c r="S6" s="2"/>
      <c r="T6" s="18"/>
      <c r="U6" s="2"/>
      <c r="V6" s="18"/>
      <c r="W6" s="2"/>
      <c r="X6" s="18"/>
      <c r="Y6" s="2"/>
      <c r="Z6" s="18"/>
      <c r="AA6" s="2"/>
      <c r="AB6" s="18"/>
      <c r="AC6" s="2"/>
      <c r="AD6" s="18"/>
      <c r="AE6" s="4"/>
      <c r="AF6" s="2"/>
      <c r="AG6" s="18"/>
      <c r="AH6" s="2"/>
      <c r="AI6" s="18"/>
      <c r="AJ6" s="2"/>
      <c r="AK6" s="18"/>
      <c r="AL6" s="2"/>
      <c r="AM6" s="18"/>
      <c r="AN6" s="2"/>
      <c r="AO6" s="18"/>
      <c r="AP6" s="2"/>
      <c r="AQ6" s="18"/>
    </row>
    <row r="7" spans="1:43" s="7" customFormat="1" ht="114.75" customHeight="1" x14ac:dyDescent="0.2">
      <c r="A7" s="20" t="s">
        <v>28</v>
      </c>
      <c r="B7" s="20" t="s">
        <v>29</v>
      </c>
      <c r="C7" s="21" t="s">
        <v>30</v>
      </c>
      <c r="D7" s="17" t="s">
        <v>31</v>
      </c>
      <c r="E7" s="18"/>
      <c r="F7" s="1">
        <v>40</v>
      </c>
      <c r="G7" s="18">
        <f t="shared" ref="G7" si="0">ROUND(F7*E7,0)</f>
        <v>0</v>
      </c>
      <c r="I7" s="2"/>
      <c r="J7" s="18"/>
      <c r="K7" s="2"/>
      <c r="L7" s="18"/>
      <c r="M7" s="2"/>
      <c r="N7" s="18"/>
      <c r="O7" s="2"/>
      <c r="P7" s="18"/>
      <c r="Q7" s="2"/>
      <c r="R7" s="18"/>
      <c r="S7" s="2"/>
      <c r="T7" s="18"/>
      <c r="U7" s="2"/>
      <c r="V7" s="18"/>
      <c r="W7" s="2"/>
      <c r="X7" s="18"/>
      <c r="Y7" s="2"/>
      <c r="Z7" s="18"/>
      <c r="AA7" s="2"/>
      <c r="AB7" s="18"/>
      <c r="AC7" s="2"/>
      <c r="AD7" s="18"/>
      <c r="AE7" s="4"/>
      <c r="AF7" s="2"/>
      <c r="AG7" s="18"/>
      <c r="AH7" s="2"/>
      <c r="AI7" s="18"/>
      <c r="AJ7" s="2"/>
      <c r="AK7" s="18"/>
      <c r="AL7" s="2"/>
      <c r="AM7" s="18"/>
      <c r="AN7" s="2"/>
      <c r="AO7" s="18"/>
      <c r="AP7" s="2"/>
      <c r="AQ7" s="18"/>
    </row>
    <row r="8" spans="1:43" s="7" customFormat="1" ht="12.75" x14ac:dyDescent="0.2">
      <c r="A8" s="15"/>
      <c r="B8" s="15" t="s">
        <v>32</v>
      </c>
      <c r="C8" s="16" t="s">
        <v>33</v>
      </c>
      <c r="D8" s="17"/>
      <c r="E8" s="18"/>
      <c r="F8" s="2"/>
      <c r="G8" s="19"/>
      <c r="I8" s="2"/>
      <c r="J8" s="18"/>
      <c r="K8" s="2"/>
      <c r="L8" s="18"/>
      <c r="M8" s="2"/>
      <c r="N8" s="18"/>
      <c r="O8" s="2"/>
      <c r="P8" s="18"/>
      <c r="Q8" s="2"/>
      <c r="R8" s="18"/>
      <c r="S8" s="2"/>
      <c r="T8" s="18"/>
      <c r="U8" s="2"/>
      <c r="V8" s="18"/>
      <c r="W8" s="2"/>
      <c r="X8" s="18"/>
      <c r="Y8" s="2"/>
      <c r="Z8" s="18"/>
      <c r="AA8" s="2"/>
      <c r="AB8" s="18"/>
      <c r="AC8" s="2"/>
      <c r="AD8" s="18"/>
      <c r="AE8" s="4"/>
      <c r="AF8" s="2"/>
      <c r="AG8" s="18"/>
      <c r="AH8" s="2"/>
      <c r="AI8" s="18"/>
      <c r="AJ8" s="2"/>
      <c r="AK8" s="18"/>
      <c r="AL8" s="2"/>
      <c r="AM8" s="18"/>
      <c r="AN8" s="2"/>
      <c r="AO8" s="18"/>
      <c r="AP8" s="2"/>
      <c r="AQ8" s="18"/>
    </row>
    <row r="9" spans="1:43" s="7" customFormat="1" ht="38.25" x14ac:dyDescent="0.2">
      <c r="A9" s="20" t="s">
        <v>34</v>
      </c>
      <c r="B9" s="20" t="s">
        <v>34</v>
      </c>
      <c r="C9" s="21" t="s">
        <v>35</v>
      </c>
      <c r="D9" s="17" t="s">
        <v>36</v>
      </c>
      <c r="E9" s="18"/>
      <c r="F9" s="2">
        <v>50</v>
      </c>
      <c r="G9" s="18">
        <f t="shared" ref="G9:G17" si="1">ROUND(F9*E9,0)</f>
        <v>0</v>
      </c>
      <c r="I9" s="2"/>
      <c r="J9" s="18"/>
      <c r="K9" s="2"/>
      <c r="L9" s="18"/>
      <c r="M9" s="2"/>
      <c r="N9" s="18"/>
      <c r="O9" s="2"/>
      <c r="P9" s="18"/>
      <c r="Q9" s="2"/>
      <c r="R9" s="18"/>
      <c r="S9" s="2"/>
      <c r="T9" s="18"/>
      <c r="U9" s="2"/>
      <c r="V9" s="18"/>
      <c r="W9" s="2"/>
      <c r="X9" s="18"/>
      <c r="Y9" s="2"/>
      <c r="Z9" s="18"/>
      <c r="AA9" s="2"/>
      <c r="AB9" s="18"/>
      <c r="AC9" s="2"/>
      <c r="AD9" s="18"/>
      <c r="AE9" s="4"/>
      <c r="AF9" s="2"/>
      <c r="AG9" s="18"/>
      <c r="AH9" s="2"/>
      <c r="AI9" s="18"/>
      <c r="AJ9" s="2"/>
      <c r="AK9" s="18"/>
      <c r="AL9" s="2"/>
      <c r="AM9" s="18"/>
      <c r="AN9" s="2"/>
      <c r="AO9" s="18"/>
      <c r="AP9" s="2"/>
      <c r="AQ9" s="18"/>
    </row>
    <row r="10" spans="1:43" s="7" customFormat="1" ht="51" x14ac:dyDescent="0.2">
      <c r="A10" s="20" t="s">
        <v>37</v>
      </c>
      <c r="B10" s="20" t="s">
        <v>38</v>
      </c>
      <c r="C10" s="21" t="s">
        <v>39</v>
      </c>
      <c r="D10" s="17" t="s">
        <v>40</v>
      </c>
      <c r="E10" s="18"/>
      <c r="F10" s="2">
        <v>357.22800000000001</v>
      </c>
      <c r="G10" s="18">
        <f t="shared" si="1"/>
        <v>0</v>
      </c>
      <c r="I10" s="2"/>
      <c r="J10" s="18"/>
      <c r="K10" s="2"/>
      <c r="L10" s="18"/>
      <c r="M10" s="2"/>
      <c r="N10" s="18"/>
      <c r="O10" s="2"/>
      <c r="P10" s="18"/>
      <c r="Q10" s="2"/>
      <c r="R10" s="18"/>
      <c r="S10" s="2"/>
      <c r="T10" s="18"/>
      <c r="U10" s="2"/>
      <c r="V10" s="18"/>
      <c r="W10" s="2"/>
      <c r="X10" s="18"/>
      <c r="Y10" s="2"/>
      <c r="Z10" s="18"/>
      <c r="AA10" s="2"/>
      <c r="AB10" s="18"/>
      <c r="AC10" s="2"/>
      <c r="AD10" s="18"/>
      <c r="AE10" s="4"/>
      <c r="AF10" s="2"/>
      <c r="AG10" s="18"/>
      <c r="AH10" s="2"/>
      <c r="AI10" s="18"/>
      <c r="AJ10" s="2"/>
      <c r="AK10" s="18"/>
      <c r="AL10" s="2"/>
      <c r="AM10" s="18"/>
      <c r="AN10" s="2"/>
      <c r="AO10" s="18"/>
      <c r="AP10" s="2"/>
      <c r="AQ10" s="18"/>
    </row>
    <row r="11" spans="1:43" s="7" customFormat="1" ht="38.25" x14ac:dyDescent="0.2">
      <c r="A11" s="20" t="s">
        <v>41</v>
      </c>
      <c r="B11" s="20" t="s">
        <v>42</v>
      </c>
      <c r="C11" s="21" t="s">
        <v>43</v>
      </c>
      <c r="D11" s="17" t="s">
        <v>40</v>
      </c>
      <c r="E11" s="18"/>
      <c r="F11" s="3">
        <v>30</v>
      </c>
      <c r="G11" s="18">
        <f t="shared" si="1"/>
        <v>0</v>
      </c>
      <c r="I11" s="2"/>
      <c r="J11" s="18"/>
      <c r="K11" s="2"/>
      <c r="L11" s="18"/>
      <c r="M11" s="2"/>
      <c r="N11" s="18"/>
      <c r="O11" s="2"/>
      <c r="P11" s="18"/>
      <c r="Q11" s="2"/>
      <c r="R11" s="18"/>
      <c r="S11" s="2"/>
      <c r="T11" s="18"/>
      <c r="U11" s="2"/>
      <c r="V11" s="18"/>
      <c r="W11" s="2"/>
      <c r="X11" s="18"/>
      <c r="Y11" s="2"/>
      <c r="Z11" s="18"/>
      <c r="AA11" s="2"/>
      <c r="AB11" s="18"/>
      <c r="AC11" s="2"/>
      <c r="AD11" s="18"/>
      <c r="AE11" s="4"/>
      <c r="AF11" s="2"/>
      <c r="AG11" s="18"/>
      <c r="AH11" s="2"/>
      <c r="AI11" s="18"/>
      <c r="AJ11" s="2"/>
      <c r="AK11" s="18"/>
      <c r="AL11" s="2"/>
      <c r="AM11" s="18"/>
      <c r="AN11" s="2"/>
      <c r="AO11" s="18"/>
      <c r="AP11" s="2"/>
      <c r="AQ11" s="18"/>
    </row>
    <row r="12" spans="1:43" s="7" customFormat="1" ht="38.25" x14ac:dyDescent="0.2">
      <c r="A12" s="20" t="s">
        <v>44</v>
      </c>
      <c r="B12" s="20" t="s">
        <v>45</v>
      </c>
      <c r="C12" s="21" t="s">
        <v>46</v>
      </c>
      <c r="D12" s="17" t="s">
        <v>40</v>
      </c>
      <c r="E12" s="18"/>
      <c r="F12" s="2">
        <v>50.56</v>
      </c>
      <c r="G12" s="18">
        <f t="shared" si="1"/>
        <v>0</v>
      </c>
      <c r="I12" s="2"/>
      <c r="J12" s="18"/>
      <c r="K12" s="2"/>
      <c r="L12" s="18"/>
      <c r="M12" s="2"/>
      <c r="N12" s="18"/>
      <c r="O12" s="2"/>
      <c r="P12" s="18"/>
      <c r="Q12" s="2"/>
      <c r="R12" s="18"/>
      <c r="S12" s="2"/>
      <c r="T12" s="18"/>
      <c r="U12" s="2"/>
      <c r="V12" s="18"/>
      <c r="W12" s="2"/>
      <c r="X12" s="18"/>
      <c r="Y12" s="2"/>
      <c r="Z12" s="18"/>
      <c r="AA12" s="2"/>
      <c r="AB12" s="18"/>
      <c r="AC12" s="2"/>
      <c r="AD12" s="18"/>
      <c r="AE12" s="4"/>
      <c r="AF12" s="2"/>
      <c r="AG12" s="18"/>
      <c r="AH12" s="2"/>
      <c r="AI12" s="18"/>
      <c r="AJ12" s="2"/>
      <c r="AK12" s="18"/>
      <c r="AL12" s="2"/>
      <c r="AM12" s="18"/>
      <c r="AN12" s="2"/>
      <c r="AO12" s="18"/>
      <c r="AP12" s="2"/>
      <c r="AQ12" s="18"/>
    </row>
    <row r="13" spans="1:43" s="7" customFormat="1" ht="38.25" x14ac:dyDescent="0.2">
      <c r="A13" s="20" t="s">
        <v>47</v>
      </c>
      <c r="B13" s="20" t="s">
        <v>48</v>
      </c>
      <c r="C13" s="21" t="s">
        <v>49</v>
      </c>
      <c r="D13" s="17" t="s">
        <v>40</v>
      </c>
      <c r="E13" s="18"/>
      <c r="F13" s="2">
        <v>41.160000000000004</v>
      </c>
      <c r="G13" s="18">
        <f t="shared" si="1"/>
        <v>0</v>
      </c>
      <c r="I13" s="2"/>
      <c r="J13" s="18"/>
      <c r="K13" s="2"/>
      <c r="L13" s="18"/>
      <c r="M13" s="2"/>
      <c r="N13" s="18"/>
      <c r="O13" s="2"/>
      <c r="P13" s="18"/>
      <c r="Q13" s="2"/>
      <c r="R13" s="18"/>
      <c r="S13" s="2"/>
      <c r="T13" s="18"/>
      <c r="U13" s="2"/>
      <c r="V13" s="18"/>
      <c r="W13" s="2"/>
      <c r="X13" s="18"/>
      <c r="Y13" s="2"/>
      <c r="Z13" s="18"/>
      <c r="AA13" s="2"/>
      <c r="AB13" s="18"/>
      <c r="AC13" s="2"/>
      <c r="AD13" s="18"/>
      <c r="AE13" s="4"/>
      <c r="AF13" s="2"/>
      <c r="AG13" s="18"/>
      <c r="AH13" s="2"/>
      <c r="AI13" s="18"/>
      <c r="AJ13" s="2"/>
      <c r="AK13" s="18"/>
      <c r="AL13" s="2"/>
      <c r="AM13" s="18"/>
      <c r="AN13" s="2"/>
      <c r="AO13" s="18"/>
      <c r="AP13" s="2"/>
      <c r="AQ13" s="18"/>
    </row>
    <row r="14" spans="1:43" s="7" customFormat="1" ht="38.25" x14ac:dyDescent="0.2">
      <c r="A14" s="20" t="s">
        <v>38</v>
      </c>
      <c r="B14" s="20" t="s">
        <v>41</v>
      </c>
      <c r="C14" s="21" t="s">
        <v>50</v>
      </c>
      <c r="D14" s="17" t="s">
        <v>40</v>
      </c>
      <c r="E14" s="18"/>
      <c r="F14" s="2">
        <v>30</v>
      </c>
      <c r="G14" s="18">
        <f t="shared" si="1"/>
        <v>0</v>
      </c>
      <c r="I14" s="2"/>
      <c r="J14" s="18"/>
      <c r="K14" s="2"/>
      <c r="L14" s="18"/>
      <c r="M14" s="2"/>
      <c r="N14" s="18"/>
      <c r="O14" s="2"/>
      <c r="P14" s="18"/>
      <c r="Q14" s="2"/>
      <c r="R14" s="18"/>
      <c r="S14" s="2"/>
      <c r="T14" s="18"/>
      <c r="U14" s="2"/>
      <c r="V14" s="18"/>
      <c r="W14" s="2"/>
      <c r="X14" s="18"/>
      <c r="Y14" s="2"/>
      <c r="Z14" s="18"/>
      <c r="AA14" s="2"/>
      <c r="AB14" s="18"/>
      <c r="AC14" s="2"/>
      <c r="AD14" s="18"/>
      <c r="AE14" s="4"/>
      <c r="AF14" s="2"/>
      <c r="AG14" s="18"/>
      <c r="AH14" s="2"/>
      <c r="AI14" s="18"/>
      <c r="AJ14" s="2"/>
      <c r="AK14" s="18"/>
      <c r="AL14" s="2"/>
      <c r="AM14" s="18"/>
      <c r="AN14" s="2"/>
      <c r="AO14" s="18"/>
      <c r="AP14" s="2"/>
      <c r="AQ14" s="18"/>
    </row>
    <row r="15" spans="1:43" s="7" customFormat="1" ht="38.25" x14ac:dyDescent="0.2">
      <c r="A15" s="20" t="s">
        <v>42</v>
      </c>
      <c r="B15" s="20" t="s">
        <v>51</v>
      </c>
      <c r="C15" s="21" t="s">
        <v>52</v>
      </c>
      <c r="D15" s="17" t="s">
        <v>40</v>
      </c>
      <c r="E15" s="18"/>
      <c r="F15" s="2">
        <v>1028</v>
      </c>
      <c r="G15" s="18">
        <f t="shared" si="1"/>
        <v>0</v>
      </c>
      <c r="I15" s="2"/>
      <c r="J15" s="18"/>
      <c r="K15" s="2"/>
      <c r="L15" s="18"/>
      <c r="M15" s="2"/>
      <c r="N15" s="18"/>
      <c r="O15" s="2"/>
      <c r="P15" s="18"/>
      <c r="Q15" s="2"/>
      <c r="R15" s="18"/>
      <c r="S15" s="2"/>
      <c r="T15" s="18"/>
      <c r="U15" s="2"/>
      <c r="V15" s="18"/>
      <c r="W15" s="2"/>
      <c r="X15" s="18"/>
      <c r="Y15" s="2"/>
      <c r="Z15" s="18"/>
      <c r="AA15" s="2"/>
      <c r="AB15" s="18"/>
      <c r="AC15" s="2"/>
      <c r="AD15" s="18"/>
      <c r="AE15" s="4"/>
      <c r="AF15" s="2"/>
      <c r="AG15" s="18"/>
      <c r="AH15" s="2"/>
      <c r="AI15" s="18"/>
      <c r="AJ15" s="2"/>
      <c r="AK15" s="18"/>
      <c r="AL15" s="2"/>
      <c r="AM15" s="18"/>
      <c r="AN15" s="2"/>
      <c r="AO15" s="18"/>
      <c r="AP15" s="2"/>
      <c r="AQ15" s="18"/>
    </row>
    <row r="16" spans="1:43" s="7" customFormat="1" ht="38.25" x14ac:dyDescent="0.2">
      <c r="A16" s="20" t="s">
        <v>53</v>
      </c>
      <c r="B16" s="20" t="s">
        <v>54</v>
      </c>
      <c r="C16" s="21" t="s">
        <v>55</v>
      </c>
      <c r="D16" s="17" t="s">
        <v>31</v>
      </c>
      <c r="E16" s="18"/>
      <c r="F16" s="2">
        <v>107.55</v>
      </c>
      <c r="G16" s="18">
        <f t="shared" si="1"/>
        <v>0</v>
      </c>
      <c r="I16" s="2"/>
      <c r="J16" s="18"/>
      <c r="K16" s="2"/>
      <c r="L16" s="18"/>
      <c r="M16" s="2"/>
      <c r="N16" s="18"/>
      <c r="O16" s="2"/>
      <c r="P16" s="18"/>
      <c r="Q16" s="2"/>
      <c r="R16" s="18"/>
      <c r="S16" s="2"/>
      <c r="T16" s="18"/>
      <c r="U16" s="2"/>
      <c r="V16" s="18"/>
      <c r="W16" s="2"/>
      <c r="X16" s="18"/>
      <c r="Y16" s="2"/>
      <c r="Z16" s="18"/>
      <c r="AA16" s="2"/>
      <c r="AB16" s="18"/>
      <c r="AC16" s="2"/>
      <c r="AD16" s="18"/>
      <c r="AE16" s="4"/>
      <c r="AF16" s="2"/>
      <c r="AG16" s="18"/>
      <c r="AH16" s="2"/>
      <c r="AI16" s="18"/>
      <c r="AJ16" s="2"/>
      <c r="AK16" s="18"/>
      <c r="AL16" s="2"/>
      <c r="AM16" s="18"/>
      <c r="AN16" s="2"/>
      <c r="AO16" s="18"/>
      <c r="AP16" s="2"/>
      <c r="AQ16" s="18"/>
    </row>
    <row r="17" spans="1:43" s="7" customFormat="1" ht="38.25" x14ac:dyDescent="0.2">
      <c r="A17" s="20" t="s">
        <v>56</v>
      </c>
      <c r="B17" s="20" t="s">
        <v>53</v>
      </c>
      <c r="C17" s="21" t="s">
        <v>57</v>
      </c>
      <c r="D17" s="17" t="s">
        <v>36</v>
      </c>
      <c r="E17" s="18"/>
      <c r="F17" s="2">
        <v>26</v>
      </c>
      <c r="G17" s="18">
        <f t="shared" si="1"/>
        <v>0</v>
      </c>
      <c r="I17" s="2"/>
      <c r="J17" s="18"/>
      <c r="K17" s="2"/>
      <c r="L17" s="18"/>
      <c r="M17" s="2"/>
      <c r="N17" s="18"/>
      <c r="O17" s="2"/>
      <c r="P17" s="18"/>
      <c r="Q17" s="2"/>
      <c r="R17" s="18"/>
      <c r="S17" s="2"/>
      <c r="T17" s="18"/>
      <c r="U17" s="2"/>
      <c r="V17" s="18"/>
      <c r="W17" s="2"/>
      <c r="X17" s="18"/>
      <c r="Y17" s="2"/>
      <c r="Z17" s="18"/>
      <c r="AA17" s="2"/>
      <c r="AB17" s="18"/>
      <c r="AC17" s="2"/>
      <c r="AD17" s="18"/>
      <c r="AE17" s="4"/>
      <c r="AF17" s="2"/>
      <c r="AG17" s="18"/>
      <c r="AH17" s="2"/>
      <c r="AI17" s="18"/>
      <c r="AJ17" s="2"/>
      <c r="AK17" s="18"/>
      <c r="AL17" s="2"/>
      <c r="AM17" s="18"/>
      <c r="AN17" s="2"/>
      <c r="AO17" s="18"/>
      <c r="AP17" s="2"/>
      <c r="AQ17" s="18"/>
    </row>
    <row r="18" spans="1:43" s="7" customFormat="1" ht="12.75" x14ac:dyDescent="0.2">
      <c r="A18" s="15"/>
      <c r="B18" s="15" t="s">
        <v>58</v>
      </c>
      <c r="C18" s="16" t="s">
        <v>59</v>
      </c>
      <c r="D18" s="17"/>
      <c r="E18" s="18"/>
      <c r="F18" s="2"/>
      <c r="G18" s="19"/>
      <c r="I18" s="2"/>
      <c r="J18" s="18"/>
      <c r="K18" s="2"/>
      <c r="L18" s="18"/>
      <c r="M18" s="2"/>
      <c r="N18" s="18"/>
      <c r="O18" s="2"/>
      <c r="P18" s="18"/>
      <c r="Q18" s="2"/>
      <c r="R18" s="18"/>
      <c r="S18" s="2"/>
      <c r="T18" s="18"/>
      <c r="U18" s="2"/>
      <c r="V18" s="18"/>
      <c r="W18" s="2"/>
      <c r="X18" s="18"/>
      <c r="Y18" s="2"/>
      <c r="Z18" s="18"/>
      <c r="AA18" s="2"/>
      <c r="AB18" s="18"/>
      <c r="AC18" s="2"/>
      <c r="AD18" s="18"/>
      <c r="AE18" s="4"/>
      <c r="AF18" s="2"/>
      <c r="AG18" s="18"/>
      <c r="AH18" s="2"/>
      <c r="AI18" s="18"/>
      <c r="AJ18" s="2"/>
      <c r="AK18" s="18"/>
      <c r="AL18" s="2"/>
      <c r="AM18" s="18"/>
      <c r="AN18" s="2"/>
      <c r="AO18" s="18"/>
      <c r="AP18" s="2"/>
      <c r="AQ18" s="18"/>
    </row>
    <row r="19" spans="1:43" s="7" customFormat="1" ht="51" x14ac:dyDescent="0.2">
      <c r="A19" s="20" t="s">
        <v>60</v>
      </c>
      <c r="B19" s="20" t="s">
        <v>61</v>
      </c>
      <c r="C19" s="21" t="s">
        <v>62</v>
      </c>
      <c r="D19" s="17" t="s">
        <v>63</v>
      </c>
      <c r="E19" s="18"/>
      <c r="F19" s="2">
        <v>15</v>
      </c>
      <c r="G19" s="18">
        <f t="shared" ref="G19" si="2">ROUND(F19*E19,0)</f>
        <v>0</v>
      </c>
      <c r="I19" s="2"/>
      <c r="J19" s="18"/>
      <c r="K19" s="2"/>
      <c r="L19" s="18"/>
      <c r="M19" s="2"/>
      <c r="N19" s="18"/>
      <c r="O19" s="2"/>
      <c r="P19" s="18"/>
      <c r="Q19" s="2"/>
      <c r="R19" s="18"/>
      <c r="S19" s="2"/>
      <c r="T19" s="18"/>
      <c r="U19" s="2"/>
      <c r="V19" s="18"/>
      <c r="W19" s="2"/>
      <c r="X19" s="18"/>
      <c r="Y19" s="2"/>
      <c r="Z19" s="18"/>
      <c r="AA19" s="2"/>
      <c r="AB19" s="18"/>
      <c r="AC19" s="2"/>
      <c r="AD19" s="18"/>
      <c r="AE19" s="4"/>
      <c r="AF19" s="2"/>
      <c r="AG19" s="18"/>
      <c r="AH19" s="2"/>
      <c r="AI19" s="18"/>
      <c r="AJ19" s="2"/>
      <c r="AK19" s="18"/>
      <c r="AL19" s="2"/>
      <c r="AM19" s="18"/>
      <c r="AN19" s="2"/>
      <c r="AO19" s="18"/>
      <c r="AP19" s="2"/>
      <c r="AQ19" s="18"/>
    </row>
    <row r="20" spans="1:43" s="7" customFormat="1" ht="12.75" x14ac:dyDescent="0.2">
      <c r="A20" s="15"/>
      <c r="B20" s="15" t="s">
        <v>64</v>
      </c>
      <c r="C20" s="16" t="s">
        <v>65</v>
      </c>
      <c r="D20" s="17"/>
      <c r="E20" s="18"/>
      <c r="F20" s="2"/>
      <c r="G20" s="19"/>
      <c r="I20" s="2"/>
      <c r="J20" s="18"/>
      <c r="K20" s="2"/>
      <c r="L20" s="18"/>
      <c r="M20" s="2"/>
      <c r="N20" s="18"/>
      <c r="O20" s="2"/>
      <c r="P20" s="18"/>
      <c r="Q20" s="2"/>
      <c r="R20" s="18"/>
      <c r="S20" s="2"/>
      <c r="T20" s="18"/>
      <c r="U20" s="2"/>
      <c r="V20" s="18"/>
      <c r="W20" s="2"/>
      <c r="X20" s="18"/>
      <c r="Y20" s="2"/>
      <c r="Z20" s="18"/>
      <c r="AA20" s="2"/>
      <c r="AB20" s="18"/>
      <c r="AC20" s="2"/>
      <c r="AD20" s="18"/>
      <c r="AE20" s="4"/>
      <c r="AF20" s="2"/>
      <c r="AG20" s="18"/>
      <c r="AH20" s="2"/>
      <c r="AI20" s="18"/>
      <c r="AJ20" s="2"/>
      <c r="AK20" s="18"/>
      <c r="AL20" s="2"/>
      <c r="AM20" s="18"/>
      <c r="AN20" s="2"/>
      <c r="AO20" s="18"/>
      <c r="AP20" s="2"/>
      <c r="AQ20" s="18"/>
    </row>
    <row r="21" spans="1:43" s="7" customFormat="1" ht="63.75" x14ac:dyDescent="0.2">
      <c r="A21" s="20" t="s">
        <v>66</v>
      </c>
      <c r="B21" s="20" t="s">
        <v>67</v>
      </c>
      <c r="C21" s="21" t="s">
        <v>68</v>
      </c>
      <c r="D21" s="17" t="s">
        <v>31</v>
      </c>
      <c r="E21" s="18"/>
      <c r="F21" s="2">
        <v>70</v>
      </c>
      <c r="G21" s="18">
        <f t="shared" ref="G21:G27" si="3">ROUND(F21*E21,0)</f>
        <v>0</v>
      </c>
      <c r="I21" s="2"/>
      <c r="J21" s="18"/>
      <c r="K21" s="2"/>
      <c r="L21" s="18"/>
      <c r="M21" s="2"/>
      <c r="N21" s="18"/>
      <c r="O21" s="2"/>
      <c r="P21" s="18"/>
      <c r="Q21" s="2"/>
      <c r="R21" s="18"/>
      <c r="S21" s="2"/>
      <c r="T21" s="18"/>
      <c r="U21" s="2"/>
      <c r="V21" s="18"/>
      <c r="W21" s="2"/>
      <c r="X21" s="18"/>
      <c r="Y21" s="2"/>
      <c r="Z21" s="18"/>
      <c r="AA21" s="2"/>
      <c r="AB21" s="18"/>
      <c r="AC21" s="2"/>
      <c r="AD21" s="18"/>
      <c r="AE21" s="4"/>
      <c r="AF21" s="2"/>
      <c r="AG21" s="18"/>
      <c r="AH21" s="2"/>
      <c r="AI21" s="18"/>
      <c r="AJ21" s="2"/>
      <c r="AK21" s="18"/>
      <c r="AL21" s="2"/>
      <c r="AM21" s="18"/>
      <c r="AN21" s="2"/>
      <c r="AO21" s="18"/>
      <c r="AP21" s="2"/>
      <c r="AQ21" s="18"/>
    </row>
    <row r="22" spans="1:43" s="7" customFormat="1" ht="63.75" x14ac:dyDescent="0.2">
      <c r="A22" s="20" t="s">
        <v>69</v>
      </c>
      <c r="B22" s="20" t="s">
        <v>70</v>
      </c>
      <c r="C22" s="21" t="s">
        <v>71</v>
      </c>
      <c r="D22" s="17" t="s">
        <v>31</v>
      </c>
      <c r="E22" s="18"/>
      <c r="F22" s="2">
        <v>129.75</v>
      </c>
      <c r="G22" s="18">
        <f t="shared" si="3"/>
        <v>0</v>
      </c>
      <c r="I22" s="2"/>
      <c r="J22" s="18"/>
      <c r="K22" s="2"/>
      <c r="L22" s="18"/>
      <c r="M22" s="2"/>
      <c r="N22" s="18"/>
      <c r="O22" s="2"/>
      <c r="P22" s="18"/>
      <c r="Q22" s="2"/>
      <c r="R22" s="18"/>
      <c r="S22" s="2"/>
      <c r="T22" s="18"/>
      <c r="U22" s="2"/>
      <c r="V22" s="18"/>
      <c r="W22" s="2"/>
      <c r="X22" s="18"/>
      <c r="Y22" s="2"/>
      <c r="Z22" s="18"/>
      <c r="AA22" s="2"/>
      <c r="AB22" s="18"/>
      <c r="AC22" s="2"/>
      <c r="AD22" s="18"/>
      <c r="AE22" s="4"/>
      <c r="AF22" s="2"/>
      <c r="AG22" s="18"/>
      <c r="AH22" s="2"/>
      <c r="AI22" s="18"/>
      <c r="AJ22" s="2"/>
      <c r="AK22" s="18"/>
      <c r="AL22" s="2"/>
      <c r="AM22" s="18"/>
      <c r="AN22" s="2"/>
      <c r="AO22" s="18"/>
      <c r="AP22" s="2"/>
      <c r="AQ22" s="18"/>
    </row>
    <row r="23" spans="1:43" s="7" customFormat="1" ht="63.75" x14ac:dyDescent="0.2">
      <c r="A23" s="20" t="s">
        <v>72</v>
      </c>
      <c r="B23" s="20" t="s">
        <v>73</v>
      </c>
      <c r="C23" s="21" t="s">
        <v>74</v>
      </c>
      <c r="D23" s="17" t="s">
        <v>40</v>
      </c>
      <c r="E23" s="18"/>
      <c r="F23" s="2">
        <v>1236.2</v>
      </c>
      <c r="G23" s="18">
        <f t="shared" si="3"/>
        <v>0</v>
      </c>
      <c r="I23" s="2"/>
      <c r="J23" s="18"/>
      <c r="K23" s="2"/>
      <c r="L23" s="18"/>
      <c r="M23" s="2"/>
      <c r="N23" s="18"/>
      <c r="O23" s="2"/>
      <c r="P23" s="18"/>
      <c r="Q23" s="2"/>
      <c r="R23" s="18"/>
      <c r="S23" s="2"/>
      <c r="T23" s="18"/>
      <c r="U23" s="2"/>
      <c r="V23" s="18"/>
      <c r="W23" s="2"/>
      <c r="X23" s="18"/>
      <c r="Y23" s="2"/>
      <c r="Z23" s="18"/>
      <c r="AA23" s="2"/>
      <c r="AB23" s="18"/>
      <c r="AC23" s="2"/>
      <c r="AD23" s="18"/>
      <c r="AE23" s="4"/>
      <c r="AF23" s="2"/>
      <c r="AG23" s="18"/>
      <c r="AH23" s="2"/>
      <c r="AI23" s="18"/>
      <c r="AJ23" s="2"/>
      <c r="AK23" s="18"/>
      <c r="AL23" s="2"/>
      <c r="AM23" s="18"/>
      <c r="AN23" s="2"/>
      <c r="AO23" s="18"/>
      <c r="AP23" s="2"/>
      <c r="AQ23" s="18"/>
    </row>
    <row r="24" spans="1:43" s="7" customFormat="1" ht="76.5" x14ac:dyDescent="0.2">
      <c r="A24" s="20" t="s">
        <v>75</v>
      </c>
      <c r="B24" s="20" t="s">
        <v>76</v>
      </c>
      <c r="C24" s="21" t="s">
        <v>77</v>
      </c>
      <c r="D24" s="17" t="s">
        <v>40</v>
      </c>
      <c r="E24" s="18"/>
      <c r="F24" s="2">
        <v>30</v>
      </c>
      <c r="G24" s="18">
        <f t="shared" si="3"/>
        <v>0</v>
      </c>
      <c r="I24" s="2"/>
      <c r="J24" s="18"/>
      <c r="K24" s="2"/>
      <c r="L24" s="18"/>
      <c r="M24" s="2"/>
      <c r="N24" s="18"/>
      <c r="O24" s="2"/>
      <c r="P24" s="18"/>
      <c r="Q24" s="2"/>
      <c r="R24" s="18"/>
      <c r="S24" s="2"/>
      <c r="T24" s="18"/>
      <c r="U24" s="2"/>
      <c r="V24" s="18"/>
      <c r="W24" s="2"/>
      <c r="X24" s="18"/>
      <c r="Y24" s="2"/>
      <c r="Z24" s="18"/>
      <c r="AA24" s="2"/>
      <c r="AB24" s="18"/>
      <c r="AC24" s="2"/>
      <c r="AD24" s="18"/>
      <c r="AE24" s="4"/>
      <c r="AF24" s="2"/>
      <c r="AG24" s="18"/>
      <c r="AH24" s="2"/>
      <c r="AI24" s="18"/>
      <c r="AJ24" s="2"/>
      <c r="AK24" s="18"/>
      <c r="AL24" s="2"/>
      <c r="AM24" s="18"/>
      <c r="AN24" s="2"/>
      <c r="AO24" s="18"/>
      <c r="AP24" s="2"/>
      <c r="AQ24" s="18"/>
    </row>
    <row r="25" spans="1:43" s="7" customFormat="1" ht="63.75" x14ac:dyDescent="0.2">
      <c r="A25" s="20" t="s">
        <v>66</v>
      </c>
      <c r="B25" s="20" t="s">
        <v>78</v>
      </c>
      <c r="C25" s="21" t="s">
        <v>79</v>
      </c>
      <c r="D25" s="17" t="s">
        <v>31</v>
      </c>
      <c r="E25" s="18"/>
      <c r="F25" s="2">
        <v>15</v>
      </c>
      <c r="G25" s="18">
        <f t="shared" si="3"/>
        <v>0</v>
      </c>
      <c r="I25" s="2"/>
      <c r="J25" s="18"/>
      <c r="K25" s="2"/>
      <c r="L25" s="18"/>
      <c r="M25" s="2"/>
      <c r="N25" s="18"/>
      <c r="O25" s="2"/>
      <c r="P25" s="18"/>
      <c r="Q25" s="2"/>
      <c r="R25" s="18"/>
      <c r="S25" s="2"/>
      <c r="T25" s="18"/>
      <c r="U25" s="2"/>
      <c r="V25" s="18"/>
      <c r="W25" s="2"/>
      <c r="X25" s="18"/>
      <c r="Y25" s="2"/>
      <c r="Z25" s="18"/>
      <c r="AA25" s="2"/>
      <c r="AB25" s="18"/>
      <c r="AC25" s="2"/>
      <c r="AD25" s="18"/>
      <c r="AE25" s="4"/>
      <c r="AF25" s="2"/>
      <c r="AG25" s="18"/>
      <c r="AH25" s="2"/>
      <c r="AI25" s="18"/>
      <c r="AJ25" s="2"/>
      <c r="AK25" s="18"/>
      <c r="AL25" s="2"/>
      <c r="AM25" s="18"/>
      <c r="AN25" s="2"/>
      <c r="AO25" s="18"/>
      <c r="AP25" s="2"/>
      <c r="AQ25" s="18"/>
    </row>
    <row r="26" spans="1:43" s="7" customFormat="1" ht="89.25" x14ac:dyDescent="0.2">
      <c r="A26" s="20" t="s">
        <v>80</v>
      </c>
      <c r="B26" s="20" t="s">
        <v>81</v>
      </c>
      <c r="C26" s="21" t="s">
        <v>82</v>
      </c>
      <c r="D26" s="17" t="s">
        <v>40</v>
      </c>
      <c r="E26" s="18"/>
      <c r="F26" s="2">
        <v>30</v>
      </c>
      <c r="G26" s="18">
        <f t="shared" si="3"/>
        <v>0</v>
      </c>
      <c r="I26" s="2"/>
      <c r="J26" s="18"/>
      <c r="K26" s="2"/>
      <c r="L26" s="18"/>
      <c r="M26" s="2"/>
      <c r="N26" s="18"/>
      <c r="O26" s="2"/>
      <c r="P26" s="18"/>
      <c r="Q26" s="2"/>
      <c r="R26" s="18"/>
      <c r="S26" s="2"/>
      <c r="T26" s="18"/>
      <c r="U26" s="2"/>
      <c r="V26" s="18"/>
      <c r="W26" s="2"/>
      <c r="X26" s="18"/>
      <c r="Y26" s="2"/>
      <c r="Z26" s="18"/>
      <c r="AA26" s="2"/>
      <c r="AB26" s="18"/>
      <c r="AC26" s="2"/>
      <c r="AD26" s="18"/>
      <c r="AE26" s="4"/>
      <c r="AF26" s="2"/>
      <c r="AG26" s="18"/>
      <c r="AH26" s="2"/>
      <c r="AI26" s="18"/>
      <c r="AJ26" s="2"/>
      <c r="AK26" s="18"/>
      <c r="AL26" s="2"/>
      <c r="AM26" s="18"/>
      <c r="AN26" s="2"/>
      <c r="AO26" s="18"/>
      <c r="AP26" s="2"/>
      <c r="AQ26" s="18"/>
    </row>
    <row r="27" spans="1:43" s="7" customFormat="1" ht="89.25" x14ac:dyDescent="0.2">
      <c r="A27" s="20" t="s">
        <v>83</v>
      </c>
      <c r="B27" s="20" t="s">
        <v>84</v>
      </c>
      <c r="C27" s="21" t="s">
        <v>85</v>
      </c>
      <c r="D27" s="17" t="s">
        <v>40</v>
      </c>
      <c r="E27" s="18"/>
      <c r="F27" s="2">
        <v>5</v>
      </c>
      <c r="G27" s="18">
        <f t="shared" si="3"/>
        <v>0</v>
      </c>
      <c r="I27" s="2"/>
      <c r="J27" s="18"/>
      <c r="K27" s="2"/>
      <c r="L27" s="18"/>
      <c r="M27" s="2"/>
      <c r="N27" s="18"/>
      <c r="O27" s="2"/>
      <c r="P27" s="18"/>
      <c r="Q27" s="2"/>
      <c r="R27" s="18"/>
      <c r="S27" s="2"/>
      <c r="T27" s="18"/>
      <c r="U27" s="2"/>
      <c r="V27" s="18"/>
      <c r="W27" s="2"/>
      <c r="X27" s="18"/>
      <c r="Y27" s="2"/>
      <c r="Z27" s="18"/>
      <c r="AA27" s="2"/>
      <c r="AB27" s="18"/>
      <c r="AC27" s="2"/>
      <c r="AD27" s="18"/>
      <c r="AE27" s="4"/>
      <c r="AF27" s="2"/>
      <c r="AG27" s="18"/>
      <c r="AH27" s="2"/>
      <c r="AI27" s="18"/>
      <c r="AJ27" s="2"/>
      <c r="AK27" s="18"/>
      <c r="AL27" s="2"/>
      <c r="AM27" s="18"/>
      <c r="AN27" s="2"/>
      <c r="AO27" s="18"/>
      <c r="AP27" s="2"/>
      <c r="AQ27" s="18"/>
    </row>
    <row r="28" spans="1:43" s="7" customFormat="1" ht="12.75" x14ac:dyDescent="0.2">
      <c r="A28" s="15"/>
      <c r="B28" s="15" t="s">
        <v>86</v>
      </c>
      <c r="C28" s="16" t="s">
        <v>87</v>
      </c>
      <c r="D28" s="17"/>
      <c r="E28" s="18"/>
      <c r="F28" s="2"/>
      <c r="G28" s="19"/>
      <c r="I28" s="2"/>
      <c r="J28" s="18"/>
      <c r="K28" s="2"/>
      <c r="L28" s="18"/>
      <c r="M28" s="2"/>
      <c r="N28" s="18"/>
      <c r="O28" s="2"/>
      <c r="P28" s="18"/>
      <c r="Q28" s="2"/>
      <c r="R28" s="18"/>
      <c r="S28" s="2"/>
      <c r="T28" s="18"/>
      <c r="U28" s="2"/>
      <c r="V28" s="18"/>
      <c r="W28" s="2"/>
      <c r="X28" s="18"/>
      <c r="Y28" s="2"/>
      <c r="Z28" s="18"/>
      <c r="AA28" s="2"/>
      <c r="AB28" s="18"/>
      <c r="AC28" s="2"/>
      <c r="AD28" s="18"/>
      <c r="AE28" s="4"/>
      <c r="AF28" s="2"/>
      <c r="AG28" s="18"/>
      <c r="AH28" s="2"/>
      <c r="AI28" s="18"/>
      <c r="AJ28" s="2"/>
      <c r="AK28" s="18"/>
      <c r="AL28" s="2"/>
      <c r="AM28" s="18"/>
      <c r="AN28" s="2"/>
      <c r="AO28" s="18"/>
      <c r="AP28" s="2"/>
      <c r="AQ28" s="18"/>
    </row>
    <row r="29" spans="1:43" s="7" customFormat="1" ht="89.25" x14ac:dyDescent="0.2">
      <c r="A29" s="20" t="s">
        <v>88</v>
      </c>
      <c r="B29" s="20" t="s">
        <v>89</v>
      </c>
      <c r="C29" s="21" t="s">
        <v>90</v>
      </c>
      <c r="D29" s="17" t="s">
        <v>40</v>
      </c>
      <c r="E29" s="18"/>
      <c r="F29" s="2">
        <v>220.84199999999998</v>
      </c>
      <c r="G29" s="18">
        <f>ROUND(F29*E29,0)</f>
        <v>0</v>
      </c>
      <c r="I29" s="2"/>
      <c r="J29" s="18"/>
      <c r="K29" s="2"/>
      <c r="L29" s="18"/>
      <c r="M29" s="2"/>
      <c r="N29" s="18"/>
      <c r="O29" s="2"/>
      <c r="P29" s="18"/>
      <c r="Q29" s="2"/>
      <c r="R29" s="18"/>
      <c r="S29" s="2"/>
      <c r="T29" s="18"/>
      <c r="U29" s="2"/>
      <c r="V29" s="18"/>
      <c r="W29" s="2"/>
      <c r="X29" s="18"/>
      <c r="Y29" s="2"/>
      <c r="Z29" s="18"/>
      <c r="AA29" s="2"/>
      <c r="AB29" s="18"/>
      <c r="AC29" s="2"/>
      <c r="AD29" s="18"/>
      <c r="AE29" s="4"/>
      <c r="AF29" s="2"/>
      <c r="AG29" s="18"/>
      <c r="AH29" s="2"/>
      <c r="AI29" s="18"/>
      <c r="AJ29" s="2"/>
      <c r="AK29" s="18"/>
      <c r="AL29" s="2"/>
      <c r="AM29" s="18"/>
      <c r="AN29" s="2"/>
      <c r="AO29" s="18"/>
      <c r="AP29" s="2"/>
      <c r="AQ29" s="18"/>
    </row>
    <row r="30" spans="1:43" s="7" customFormat="1" ht="12.75" x14ac:dyDescent="0.2">
      <c r="A30" s="15"/>
      <c r="B30" s="15" t="s">
        <v>91</v>
      </c>
      <c r="C30" s="16" t="s">
        <v>92</v>
      </c>
      <c r="D30" s="17"/>
      <c r="E30" s="18"/>
      <c r="F30" s="2"/>
      <c r="G30" s="19"/>
      <c r="I30" s="2"/>
      <c r="J30" s="18"/>
      <c r="K30" s="2"/>
      <c r="L30" s="18"/>
      <c r="M30" s="2"/>
      <c r="N30" s="18"/>
      <c r="O30" s="2"/>
      <c r="P30" s="18"/>
      <c r="Q30" s="2"/>
      <c r="R30" s="18"/>
      <c r="S30" s="2"/>
      <c r="T30" s="18"/>
      <c r="U30" s="2"/>
      <c r="V30" s="18"/>
      <c r="W30" s="2"/>
      <c r="X30" s="18"/>
      <c r="Y30" s="2"/>
      <c r="Z30" s="18"/>
      <c r="AA30" s="2"/>
      <c r="AB30" s="18"/>
      <c r="AC30" s="2"/>
      <c r="AD30" s="18"/>
      <c r="AE30" s="4"/>
      <c r="AF30" s="2"/>
      <c r="AG30" s="18"/>
      <c r="AH30" s="2"/>
      <c r="AI30" s="18"/>
      <c r="AJ30" s="2"/>
      <c r="AK30" s="18"/>
      <c r="AL30" s="2"/>
      <c r="AM30" s="18"/>
      <c r="AN30" s="2"/>
      <c r="AO30" s="18"/>
      <c r="AP30" s="2"/>
      <c r="AQ30" s="18"/>
    </row>
    <row r="31" spans="1:43" s="7" customFormat="1" ht="89.25" x14ac:dyDescent="0.2">
      <c r="A31" s="20" t="s">
        <v>93</v>
      </c>
      <c r="B31" s="20" t="s">
        <v>94</v>
      </c>
      <c r="C31" s="21" t="s">
        <v>95</v>
      </c>
      <c r="D31" s="17" t="s">
        <v>40</v>
      </c>
      <c r="E31" s="18"/>
      <c r="F31" s="2">
        <v>50.56</v>
      </c>
      <c r="G31" s="18">
        <f t="shared" ref="G31:G32" si="4">ROUND(F31*E31,0)</f>
        <v>0</v>
      </c>
      <c r="I31" s="2"/>
      <c r="J31" s="18"/>
      <c r="K31" s="2"/>
      <c r="L31" s="18"/>
      <c r="M31" s="2"/>
      <c r="N31" s="18"/>
      <c r="O31" s="2"/>
      <c r="P31" s="18"/>
      <c r="Q31" s="2"/>
      <c r="R31" s="18"/>
      <c r="S31" s="2"/>
      <c r="T31" s="18"/>
      <c r="U31" s="2"/>
      <c r="V31" s="18"/>
      <c r="W31" s="2"/>
      <c r="X31" s="18"/>
      <c r="Y31" s="2"/>
      <c r="Z31" s="18"/>
      <c r="AA31" s="2"/>
      <c r="AB31" s="18"/>
      <c r="AC31" s="2"/>
      <c r="AD31" s="18"/>
      <c r="AE31" s="4"/>
      <c r="AF31" s="2"/>
      <c r="AG31" s="18"/>
      <c r="AH31" s="2"/>
      <c r="AI31" s="18"/>
      <c r="AJ31" s="2"/>
      <c r="AK31" s="18"/>
      <c r="AL31" s="2"/>
      <c r="AM31" s="18"/>
      <c r="AN31" s="2"/>
      <c r="AO31" s="18"/>
      <c r="AP31" s="2"/>
      <c r="AQ31" s="18"/>
    </row>
    <row r="32" spans="1:43" s="7" customFormat="1" ht="63.75" x14ac:dyDescent="0.2">
      <c r="A32" s="20" t="s">
        <v>96</v>
      </c>
      <c r="B32" s="20" t="s">
        <v>75</v>
      </c>
      <c r="C32" s="21" t="s">
        <v>97</v>
      </c>
      <c r="D32" s="17" t="s">
        <v>40</v>
      </c>
      <c r="E32" s="18"/>
      <c r="F32" s="2">
        <v>20</v>
      </c>
      <c r="G32" s="18">
        <f t="shared" si="4"/>
        <v>0</v>
      </c>
      <c r="I32" s="2"/>
      <c r="J32" s="18"/>
      <c r="K32" s="2"/>
      <c r="L32" s="18"/>
      <c r="M32" s="2"/>
      <c r="N32" s="18"/>
      <c r="O32" s="2"/>
      <c r="P32" s="18"/>
      <c r="Q32" s="2"/>
      <c r="R32" s="18"/>
      <c r="S32" s="2"/>
      <c r="T32" s="18"/>
      <c r="U32" s="2"/>
      <c r="V32" s="18"/>
      <c r="W32" s="2"/>
      <c r="X32" s="18"/>
      <c r="Y32" s="2"/>
      <c r="Z32" s="18"/>
      <c r="AA32" s="2"/>
      <c r="AB32" s="18"/>
      <c r="AC32" s="2"/>
      <c r="AD32" s="18"/>
      <c r="AE32" s="4"/>
      <c r="AF32" s="2"/>
      <c r="AG32" s="18"/>
      <c r="AH32" s="2"/>
      <c r="AI32" s="18"/>
      <c r="AJ32" s="2"/>
      <c r="AK32" s="18"/>
      <c r="AL32" s="2"/>
      <c r="AM32" s="18"/>
      <c r="AN32" s="2"/>
      <c r="AO32" s="18"/>
      <c r="AP32" s="2"/>
      <c r="AQ32" s="18"/>
    </row>
    <row r="33" spans="1:43" s="7" customFormat="1" ht="12.75" x14ac:dyDescent="0.2">
      <c r="A33" s="15"/>
      <c r="B33" s="15" t="s">
        <v>98</v>
      </c>
      <c r="C33" s="16" t="s">
        <v>99</v>
      </c>
      <c r="D33" s="17"/>
      <c r="E33" s="18"/>
      <c r="F33" s="2"/>
      <c r="G33" s="19"/>
      <c r="I33" s="2"/>
      <c r="J33" s="18"/>
      <c r="K33" s="2"/>
      <c r="L33" s="18"/>
      <c r="M33" s="2"/>
      <c r="N33" s="18"/>
      <c r="O33" s="2"/>
      <c r="P33" s="18"/>
      <c r="Q33" s="2"/>
      <c r="R33" s="18"/>
      <c r="S33" s="2"/>
      <c r="T33" s="18"/>
      <c r="U33" s="2"/>
      <c r="V33" s="18"/>
      <c r="W33" s="2"/>
      <c r="X33" s="18"/>
      <c r="Y33" s="2"/>
      <c r="Z33" s="18"/>
      <c r="AA33" s="2"/>
      <c r="AB33" s="18"/>
      <c r="AC33" s="2"/>
      <c r="AD33" s="18"/>
      <c r="AE33" s="4"/>
      <c r="AF33" s="2"/>
      <c r="AG33" s="18"/>
      <c r="AH33" s="2"/>
      <c r="AI33" s="18"/>
      <c r="AJ33" s="2"/>
      <c r="AK33" s="18"/>
      <c r="AL33" s="2"/>
      <c r="AM33" s="18"/>
      <c r="AN33" s="2"/>
      <c r="AO33" s="18"/>
      <c r="AP33" s="2"/>
      <c r="AQ33" s="18"/>
    </row>
    <row r="34" spans="1:43" s="7" customFormat="1" ht="38.25" x14ac:dyDescent="0.2">
      <c r="A34" s="20" t="s">
        <v>100</v>
      </c>
      <c r="B34" s="20" t="s">
        <v>101</v>
      </c>
      <c r="C34" s="21" t="s">
        <v>102</v>
      </c>
      <c r="D34" s="17" t="s">
        <v>40</v>
      </c>
      <c r="E34" s="18"/>
      <c r="F34" s="2">
        <v>41.160000000000004</v>
      </c>
      <c r="G34" s="18">
        <f t="shared" ref="G34:G38" si="5">ROUND(F34*E34,0)</f>
        <v>0</v>
      </c>
      <c r="I34" s="2"/>
      <c r="J34" s="18"/>
      <c r="K34" s="2"/>
      <c r="L34" s="18"/>
      <c r="M34" s="2"/>
      <c r="N34" s="18"/>
      <c r="O34" s="2"/>
      <c r="P34" s="18"/>
      <c r="Q34" s="2"/>
      <c r="R34" s="18"/>
      <c r="S34" s="2"/>
      <c r="T34" s="18"/>
      <c r="U34" s="2"/>
      <c r="V34" s="18"/>
      <c r="W34" s="2"/>
      <c r="X34" s="18"/>
      <c r="Y34" s="2"/>
      <c r="Z34" s="18"/>
      <c r="AA34" s="2"/>
      <c r="AB34" s="18"/>
      <c r="AC34" s="2"/>
      <c r="AD34" s="18"/>
      <c r="AE34" s="4"/>
      <c r="AF34" s="2"/>
      <c r="AG34" s="18"/>
      <c r="AH34" s="2"/>
      <c r="AI34" s="18"/>
      <c r="AJ34" s="2"/>
      <c r="AK34" s="18"/>
      <c r="AL34" s="2"/>
      <c r="AM34" s="18"/>
      <c r="AN34" s="2"/>
      <c r="AO34" s="18"/>
      <c r="AP34" s="2"/>
      <c r="AQ34" s="18"/>
    </row>
    <row r="35" spans="1:43" s="7" customFormat="1" ht="89.25" x14ac:dyDescent="0.2">
      <c r="A35" s="20" t="s">
        <v>103</v>
      </c>
      <c r="B35" s="20" t="s">
        <v>104</v>
      </c>
      <c r="C35" s="21" t="s">
        <v>105</v>
      </c>
      <c r="D35" s="17" t="s">
        <v>40</v>
      </c>
      <c r="E35" s="18"/>
      <c r="F35" s="2">
        <v>100</v>
      </c>
      <c r="G35" s="18">
        <f t="shared" si="5"/>
        <v>0</v>
      </c>
      <c r="I35" s="2"/>
      <c r="J35" s="18"/>
      <c r="K35" s="2"/>
      <c r="L35" s="18"/>
      <c r="M35" s="2"/>
      <c r="N35" s="18"/>
      <c r="O35" s="2"/>
      <c r="P35" s="18"/>
      <c r="Q35" s="2"/>
      <c r="R35" s="18"/>
      <c r="S35" s="2"/>
      <c r="T35" s="18"/>
      <c r="U35" s="2"/>
      <c r="V35" s="18"/>
      <c r="W35" s="2"/>
      <c r="X35" s="18"/>
      <c r="Y35" s="2"/>
      <c r="Z35" s="18"/>
      <c r="AA35" s="2"/>
      <c r="AB35" s="18"/>
      <c r="AC35" s="2"/>
      <c r="AD35" s="18"/>
      <c r="AE35" s="4"/>
      <c r="AF35" s="2"/>
      <c r="AG35" s="18"/>
      <c r="AH35" s="2"/>
      <c r="AI35" s="18"/>
      <c r="AJ35" s="2"/>
      <c r="AK35" s="18"/>
      <c r="AL35" s="2"/>
      <c r="AM35" s="18"/>
      <c r="AN35" s="2"/>
      <c r="AO35" s="18"/>
      <c r="AP35" s="2"/>
      <c r="AQ35" s="18"/>
    </row>
    <row r="36" spans="1:43" s="7" customFormat="1" ht="89.25" x14ac:dyDescent="0.2">
      <c r="A36" s="20" t="s">
        <v>106</v>
      </c>
      <c r="B36" s="20" t="s">
        <v>107</v>
      </c>
      <c r="C36" s="21" t="s">
        <v>108</v>
      </c>
      <c r="D36" s="17" t="s">
        <v>40</v>
      </c>
      <c r="E36" s="18"/>
      <c r="F36" s="2">
        <v>100</v>
      </c>
      <c r="G36" s="18">
        <f t="shared" si="5"/>
        <v>0</v>
      </c>
      <c r="I36" s="2"/>
      <c r="J36" s="18"/>
      <c r="K36" s="2"/>
      <c r="L36" s="18"/>
      <c r="M36" s="2"/>
      <c r="N36" s="18"/>
      <c r="O36" s="2"/>
      <c r="P36" s="18"/>
      <c r="Q36" s="2"/>
      <c r="R36" s="18"/>
      <c r="S36" s="2"/>
      <c r="T36" s="18"/>
      <c r="U36" s="2"/>
      <c r="V36" s="18"/>
      <c r="W36" s="2"/>
      <c r="X36" s="18"/>
      <c r="Y36" s="2"/>
      <c r="Z36" s="18"/>
      <c r="AA36" s="2"/>
      <c r="AB36" s="18"/>
      <c r="AC36" s="2"/>
      <c r="AD36" s="18"/>
      <c r="AE36" s="4"/>
      <c r="AF36" s="2"/>
      <c r="AG36" s="18"/>
      <c r="AH36" s="2"/>
      <c r="AI36" s="18"/>
      <c r="AJ36" s="2"/>
      <c r="AK36" s="18"/>
      <c r="AL36" s="2"/>
      <c r="AM36" s="18"/>
      <c r="AN36" s="2"/>
      <c r="AO36" s="18"/>
      <c r="AP36" s="2"/>
      <c r="AQ36" s="18"/>
    </row>
    <row r="37" spans="1:43" s="7" customFormat="1" ht="102" x14ac:dyDescent="0.2">
      <c r="A37" s="20" t="s">
        <v>109</v>
      </c>
      <c r="B37" s="20" t="s">
        <v>110</v>
      </c>
      <c r="C37" s="21" t="s">
        <v>111</v>
      </c>
      <c r="D37" s="17" t="s">
        <v>40</v>
      </c>
      <c r="E37" s="18"/>
      <c r="F37" s="2">
        <v>150</v>
      </c>
      <c r="G37" s="18">
        <f t="shared" si="5"/>
        <v>0</v>
      </c>
      <c r="I37" s="2"/>
      <c r="J37" s="18"/>
      <c r="K37" s="2"/>
      <c r="L37" s="18"/>
      <c r="M37" s="2"/>
      <c r="N37" s="18"/>
      <c r="O37" s="2"/>
      <c r="P37" s="18"/>
      <c r="Q37" s="2"/>
      <c r="R37" s="18"/>
      <c r="S37" s="2"/>
      <c r="T37" s="18"/>
      <c r="U37" s="2"/>
      <c r="V37" s="18"/>
      <c r="W37" s="2"/>
      <c r="X37" s="18"/>
      <c r="Y37" s="2"/>
      <c r="Z37" s="18"/>
      <c r="AA37" s="2"/>
      <c r="AB37" s="18"/>
      <c r="AC37" s="2"/>
      <c r="AD37" s="18"/>
      <c r="AE37" s="4"/>
      <c r="AF37" s="2"/>
      <c r="AG37" s="18"/>
      <c r="AH37" s="2"/>
      <c r="AI37" s="18"/>
      <c r="AJ37" s="2"/>
      <c r="AK37" s="18"/>
      <c r="AL37" s="2"/>
      <c r="AM37" s="18"/>
      <c r="AN37" s="2"/>
      <c r="AO37" s="18"/>
      <c r="AP37" s="2"/>
      <c r="AQ37" s="18"/>
    </row>
    <row r="38" spans="1:43" s="7" customFormat="1" ht="76.5" x14ac:dyDescent="0.2">
      <c r="A38" s="20" t="s">
        <v>112</v>
      </c>
      <c r="B38" s="20" t="s">
        <v>113</v>
      </c>
      <c r="C38" s="21" t="s">
        <v>114</v>
      </c>
      <c r="D38" s="17" t="s">
        <v>40</v>
      </c>
      <c r="E38" s="18"/>
      <c r="F38" s="2">
        <v>84.118851081258398</v>
      </c>
      <c r="G38" s="18">
        <f t="shared" si="5"/>
        <v>0</v>
      </c>
      <c r="I38" s="2"/>
      <c r="J38" s="18"/>
      <c r="K38" s="2"/>
      <c r="L38" s="18"/>
      <c r="M38" s="2"/>
      <c r="N38" s="18"/>
      <c r="O38" s="2"/>
      <c r="P38" s="18"/>
      <c r="Q38" s="2"/>
      <c r="R38" s="18"/>
      <c r="S38" s="2"/>
      <c r="T38" s="18"/>
      <c r="U38" s="2"/>
      <c r="V38" s="18"/>
      <c r="W38" s="2"/>
      <c r="X38" s="18"/>
      <c r="Y38" s="2"/>
      <c r="Z38" s="18"/>
      <c r="AA38" s="2"/>
      <c r="AB38" s="18"/>
      <c r="AC38" s="2"/>
      <c r="AD38" s="18"/>
      <c r="AE38" s="4"/>
      <c r="AF38" s="2"/>
      <c r="AG38" s="18"/>
      <c r="AH38" s="2"/>
      <c r="AI38" s="18"/>
      <c r="AJ38" s="2"/>
      <c r="AK38" s="18"/>
      <c r="AL38" s="2"/>
      <c r="AM38" s="18"/>
      <c r="AN38" s="2"/>
      <c r="AO38" s="18"/>
      <c r="AP38" s="2"/>
      <c r="AQ38" s="18"/>
    </row>
    <row r="39" spans="1:43" s="7" customFormat="1" ht="12.75" x14ac:dyDescent="0.2">
      <c r="A39" s="15"/>
      <c r="B39" s="15" t="s">
        <v>115</v>
      </c>
      <c r="C39" s="16" t="s">
        <v>116</v>
      </c>
      <c r="D39" s="17"/>
      <c r="E39" s="18"/>
      <c r="F39" s="2"/>
      <c r="G39" s="19"/>
      <c r="I39" s="2"/>
      <c r="J39" s="18"/>
      <c r="K39" s="2"/>
      <c r="L39" s="18"/>
      <c r="M39" s="2"/>
      <c r="N39" s="18"/>
      <c r="O39" s="2"/>
      <c r="P39" s="18"/>
      <c r="Q39" s="2"/>
      <c r="R39" s="18"/>
      <c r="S39" s="2"/>
      <c r="T39" s="18"/>
      <c r="U39" s="2"/>
      <c r="V39" s="18"/>
      <c r="W39" s="2"/>
      <c r="X39" s="18"/>
      <c r="Y39" s="2"/>
      <c r="Z39" s="18"/>
      <c r="AA39" s="2"/>
      <c r="AB39" s="18"/>
      <c r="AC39" s="2"/>
      <c r="AD39" s="18"/>
      <c r="AE39" s="4"/>
      <c r="AF39" s="2"/>
      <c r="AG39" s="18"/>
      <c r="AH39" s="2"/>
      <c r="AI39" s="18"/>
      <c r="AJ39" s="2"/>
      <c r="AK39" s="18"/>
      <c r="AL39" s="2"/>
      <c r="AM39" s="18"/>
      <c r="AN39" s="2"/>
      <c r="AO39" s="18"/>
      <c r="AP39" s="2"/>
      <c r="AQ39" s="18"/>
    </row>
    <row r="40" spans="1:43" s="7" customFormat="1" ht="76.5" x14ac:dyDescent="0.2">
      <c r="A40" s="20" t="s">
        <v>117</v>
      </c>
      <c r="B40" s="20" t="s">
        <v>103</v>
      </c>
      <c r="C40" s="21" t="s">
        <v>118</v>
      </c>
      <c r="D40" s="17" t="s">
        <v>31</v>
      </c>
      <c r="E40" s="18"/>
      <c r="F40" s="2">
        <v>20</v>
      </c>
      <c r="G40" s="18">
        <f t="shared" ref="G40:G41" si="6">ROUND(F40*E40,0)</f>
        <v>0</v>
      </c>
      <c r="I40" s="2"/>
      <c r="J40" s="18"/>
      <c r="K40" s="2"/>
      <c r="L40" s="18"/>
      <c r="M40" s="2"/>
      <c r="N40" s="18"/>
      <c r="O40" s="2"/>
      <c r="P40" s="18"/>
      <c r="Q40" s="2"/>
      <c r="R40" s="18"/>
      <c r="S40" s="2"/>
      <c r="T40" s="18"/>
      <c r="U40" s="2"/>
      <c r="V40" s="18"/>
      <c r="W40" s="2"/>
      <c r="X40" s="18"/>
      <c r="Y40" s="2"/>
      <c r="Z40" s="18"/>
      <c r="AA40" s="2"/>
      <c r="AB40" s="18"/>
      <c r="AC40" s="2"/>
      <c r="AD40" s="18"/>
      <c r="AE40" s="4"/>
      <c r="AF40" s="2"/>
      <c r="AG40" s="18"/>
      <c r="AH40" s="2"/>
      <c r="AI40" s="18"/>
      <c r="AJ40" s="2"/>
      <c r="AK40" s="18"/>
      <c r="AL40" s="2"/>
      <c r="AM40" s="18"/>
      <c r="AN40" s="2"/>
      <c r="AO40" s="18"/>
      <c r="AP40" s="2"/>
      <c r="AQ40" s="18"/>
    </row>
    <row r="41" spans="1:43" s="7" customFormat="1" ht="63.75" x14ac:dyDescent="0.2">
      <c r="A41" s="20" t="s">
        <v>119</v>
      </c>
      <c r="B41" s="20" t="s">
        <v>106</v>
      </c>
      <c r="C41" s="21" t="s">
        <v>120</v>
      </c>
      <c r="D41" s="17" t="s">
        <v>36</v>
      </c>
      <c r="E41" s="18"/>
      <c r="F41" s="2">
        <v>25</v>
      </c>
      <c r="G41" s="18">
        <f t="shared" si="6"/>
        <v>0</v>
      </c>
      <c r="I41" s="2"/>
      <c r="J41" s="18"/>
      <c r="K41" s="2"/>
      <c r="L41" s="18"/>
      <c r="M41" s="2"/>
      <c r="N41" s="18"/>
      <c r="O41" s="2"/>
      <c r="P41" s="18"/>
      <c r="Q41" s="2"/>
      <c r="R41" s="18"/>
      <c r="S41" s="2"/>
      <c r="T41" s="18"/>
      <c r="U41" s="2"/>
      <c r="V41" s="18"/>
      <c r="W41" s="2"/>
      <c r="X41" s="18"/>
      <c r="Y41" s="2"/>
      <c r="Z41" s="18"/>
      <c r="AA41" s="2"/>
      <c r="AB41" s="18"/>
      <c r="AC41" s="2"/>
      <c r="AD41" s="18"/>
      <c r="AE41" s="4"/>
      <c r="AF41" s="2"/>
      <c r="AG41" s="18"/>
      <c r="AH41" s="2"/>
      <c r="AI41" s="18"/>
      <c r="AJ41" s="2"/>
      <c r="AK41" s="18"/>
      <c r="AL41" s="2"/>
      <c r="AM41" s="18"/>
      <c r="AN41" s="2"/>
      <c r="AO41" s="18"/>
      <c r="AP41" s="2"/>
      <c r="AQ41" s="18"/>
    </row>
    <row r="42" spans="1:43" s="7" customFormat="1" ht="12.75" x14ac:dyDescent="0.2">
      <c r="A42" s="15"/>
      <c r="B42" s="15" t="s">
        <v>121</v>
      </c>
      <c r="C42" s="16" t="s">
        <v>122</v>
      </c>
      <c r="D42" s="17"/>
      <c r="E42" s="18"/>
      <c r="F42" s="2"/>
      <c r="G42" s="19"/>
      <c r="I42" s="2"/>
      <c r="J42" s="18"/>
      <c r="K42" s="2"/>
      <c r="L42" s="18"/>
      <c r="M42" s="2"/>
      <c r="N42" s="18"/>
      <c r="O42" s="2"/>
      <c r="P42" s="18"/>
      <c r="Q42" s="2"/>
      <c r="R42" s="18"/>
      <c r="S42" s="2"/>
      <c r="T42" s="18"/>
      <c r="U42" s="2"/>
      <c r="V42" s="18"/>
      <c r="W42" s="2"/>
      <c r="X42" s="18"/>
      <c r="Y42" s="2"/>
      <c r="Z42" s="18"/>
      <c r="AA42" s="2"/>
      <c r="AB42" s="18"/>
      <c r="AC42" s="2"/>
      <c r="AD42" s="18"/>
      <c r="AE42" s="4"/>
      <c r="AF42" s="2"/>
      <c r="AG42" s="18"/>
      <c r="AH42" s="2"/>
      <c r="AI42" s="18"/>
      <c r="AJ42" s="2"/>
      <c r="AK42" s="18"/>
      <c r="AL42" s="2"/>
      <c r="AM42" s="18"/>
      <c r="AN42" s="2"/>
      <c r="AO42" s="18"/>
      <c r="AP42" s="2"/>
      <c r="AQ42" s="18"/>
    </row>
    <row r="43" spans="1:43" s="7" customFormat="1" ht="63.75" x14ac:dyDescent="0.2">
      <c r="A43" s="20" t="s">
        <v>123</v>
      </c>
      <c r="B43" s="20" t="s">
        <v>124</v>
      </c>
      <c r="C43" s="21" t="s">
        <v>125</v>
      </c>
      <c r="D43" s="17" t="s">
        <v>31</v>
      </c>
      <c r="E43" s="18"/>
      <c r="F43" s="2">
        <v>20</v>
      </c>
      <c r="G43" s="18">
        <f t="shared" ref="G43:G45" si="7">ROUND(F43*E43,0)</f>
        <v>0</v>
      </c>
      <c r="I43" s="2"/>
      <c r="J43" s="18"/>
      <c r="K43" s="2"/>
      <c r="L43" s="18"/>
      <c r="M43" s="2"/>
      <c r="N43" s="18"/>
      <c r="O43" s="2"/>
      <c r="P43" s="18"/>
      <c r="Q43" s="2"/>
      <c r="R43" s="18"/>
      <c r="S43" s="2"/>
      <c r="T43" s="18"/>
      <c r="U43" s="2"/>
      <c r="V43" s="18"/>
      <c r="W43" s="2"/>
      <c r="X43" s="18"/>
      <c r="Y43" s="2"/>
      <c r="Z43" s="18"/>
      <c r="AA43" s="2"/>
      <c r="AB43" s="18"/>
      <c r="AC43" s="2"/>
      <c r="AD43" s="18"/>
      <c r="AE43" s="4"/>
      <c r="AF43" s="2"/>
      <c r="AG43" s="18"/>
      <c r="AH43" s="2"/>
      <c r="AI43" s="18"/>
      <c r="AJ43" s="2"/>
      <c r="AK43" s="18"/>
      <c r="AL43" s="2"/>
      <c r="AM43" s="18"/>
      <c r="AN43" s="2"/>
      <c r="AO43" s="18"/>
      <c r="AP43" s="2"/>
      <c r="AQ43" s="18"/>
    </row>
    <row r="44" spans="1:43" s="7" customFormat="1" ht="63.75" x14ac:dyDescent="0.2">
      <c r="A44" s="20" t="s">
        <v>126</v>
      </c>
      <c r="B44" s="20" t="s">
        <v>127</v>
      </c>
      <c r="C44" s="21" t="s">
        <v>128</v>
      </c>
      <c r="D44" s="17" t="s">
        <v>31</v>
      </c>
      <c r="E44" s="18"/>
      <c r="F44" s="2">
        <v>10</v>
      </c>
      <c r="G44" s="18">
        <f t="shared" si="7"/>
        <v>0</v>
      </c>
      <c r="I44" s="2"/>
      <c r="J44" s="18"/>
      <c r="K44" s="2"/>
      <c r="L44" s="18"/>
      <c r="M44" s="2"/>
      <c r="N44" s="18"/>
      <c r="O44" s="2"/>
      <c r="P44" s="18"/>
      <c r="Q44" s="2"/>
      <c r="R44" s="18"/>
      <c r="S44" s="2"/>
      <c r="T44" s="18"/>
      <c r="U44" s="2"/>
      <c r="V44" s="18"/>
      <c r="W44" s="2"/>
      <c r="X44" s="18"/>
      <c r="Y44" s="2"/>
      <c r="Z44" s="18"/>
      <c r="AA44" s="2"/>
      <c r="AB44" s="18"/>
      <c r="AC44" s="2"/>
      <c r="AD44" s="18"/>
      <c r="AE44" s="4"/>
      <c r="AF44" s="2"/>
      <c r="AG44" s="18"/>
      <c r="AH44" s="2"/>
      <c r="AI44" s="18"/>
      <c r="AJ44" s="2"/>
      <c r="AK44" s="18"/>
      <c r="AL44" s="2"/>
      <c r="AM44" s="18"/>
      <c r="AN44" s="2"/>
      <c r="AO44" s="18"/>
      <c r="AP44" s="2"/>
      <c r="AQ44" s="18"/>
    </row>
    <row r="45" spans="1:43" s="7" customFormat="1" ht="38.25" x14ac:dyDescent="0.2">
      <c r="A45" s="20" t="s">
        <v>129</v>
      </c>
      <c r="B45" s="20" t="s">
        <v>130</v>
      </c>
      <c r="C45" s="21" t="s">
        <v>131</v>
      </c>
      <c r="D45" s="17" t="s">
        <v>36</v>
      </c>
      <c r="E45" s="18"/>
      <c r="F45" s="2">
        <v>10</v>
      </c>
      <c r="G45" s="18">
        <f t="shared" si="7"/>
        <v>0</v>
      </c>
      <c r="I45" s="2"/>
      <c r="J45" s="18"/>
      <c r="K45" s="2"/>
      <c r="L45" s="18"/>
      <c r="M45" s="2"/>
      <c r="N45" s="18"/>
      <c r="O45" s="2"/>
      <c r="P45" s="18"/>
      <c r="Q45" s="2"/>
      <c r="R45" s="18"/>
      <c r="S45" s="2"/>
      <c r="T45" s="18"/>
      <c r="U45" s="2"/>
      <c r="V45" s="18"/>
      <c r="W45" s="2"/>
      <c r="X45" s="18"/>
      <c r="Y45" s="2"/>
      <c r="Z45" s="18"/>
      <c r="AA45" s="2"/>
      <c r="AB45" s="18"/>
      <c r="AC45" s="2"/>
      <c r="AD45" s="18"/>
      <c r="AE45" s="4"/>
      <c r="AF45" s="2"/>
      <c r="AG45" s="18"/>
      <c r="AH45" s="2"/>
      <c r="AI45" s="18"/>
      <c r="AJ45" s="2"/>
      <c r="AK45" s="18"/>
      <c r="AL45" s="2"/>
      <c r="AM45" s="18"/>
      <c r="AN45" s="2"/>
      <c r="AO45" s="18"/>
      <c r="AP45" s="2"/>
      <c r="AQ45" s="18"/>
    </row>
    <row r="46" spans="1:43" s="7" customFormat="1" ht="12.75" x14ac:dyDescent="0.2">
      <c r="A46" s="15"/>
      <c r="B46" s="15" t="s">
        <v>132</v>
      </c>
      <c r="C46" s="16" t="s">
        <v>133</v>
      </c>
      <c r="D46" s="17"/>
      <c r="E46" s="18"/>
      <c r="F46" s="2"/>
      <c r="G46" s="19"/>
      <c r="I46" s="2"/>
      <c r="J46" s="18"/>
      <c r="K46" s="2"/>
      <c r="L46" s="18"/>
      <c r="M46" s="2"/>
      <c r="N46" s="18"/>
      <c r="O46" s="2"/>
      <c r="P46" s="18"/>
      <c r="Q46" s="2"/>
      <c r="R46" s="18"/>
      <c r="S46" s="2"/>
      <c r="T46" s="18"/>
      <c r="U46" s="2"/>
      <c r="V46" s="18"/>
      <c r="W46" s="2"/>
      <c r="X46" s="18"/>
      <c r="Y46" s="2"/>
      <c r="Z46" s="18"/>
      <c r="AA46" s="2"/>
      <c r="AB46" s="18"/>
      <c r="AC46" s="2"/>
      <c r="AD46" s="18"/>
      <c r="AE46" s="4"/>
      <c r="AF46" s="2"/>
      <c r="AG46" s="18"/>
      <c r="AH46" s="2"/>
      <c r="AI46" s="18"/>
      <c r="AJ46" s="2"/>
      <c r="AK46" s="18"/>
      <c r="AL46" s="2"/>
      <c r="AM46" s="18"/>
      <c r="AN46" s="2"/>
      <c r="AO46" s="18"/>
      <c r="AP46" s="2"/>
      <c r="AQ46" s="18"/>
    </row>
    <row r="47" spans="1:43" s="7" customFormat="1" ht="63.75" x14ac:dyDescent="0.2">
      <c r="A47" s="20" t="s">
        <v>134</v>
      </c>
      <c r="B47" s="20" t="s">
        <v>135</v>
      </c>
      <c r="C47" s="21" t="s">
        <v>136</v>
      </c>
      <c r="D47" s="17" t="s">
        <v>36</v>
      </c>
      <c r="E47" s="18"/>
      <c r="F47" s="2">
        <v>25</v>
      </c>
      <c r="G47" s="18">
        <f t="shared" ref="G47:G54" si="8">ROUND(F47*E47,0)</f>
        <v>0</v>
      </c>
      <c r="I47" s="2"/>
      <c r="J47" s="18"/>
      <c r="K47" s="2"/>
      <c r="L47" s="18"/>
      <c r="M47" s="2"/>
      <c r="N47" s="18"/>
      <c r="O47" s="2"/>
      <c r="P47" s="18"/>
      <c r="Q47" s="2"/>
      <c r="R47" s="18"/>
      <c r="S47" s="2"/>
      <c r="T47" s="18"/>
      <c r="U47" s="2"/>
      <c r="V47" s="18"/>
      <c r="W47" s="2"/>
      <c r="X47" s="18"/>
      <c r="Y47" s="2"/>
      <c r="Z47" s="18"/>
      <c r="AA47" s="2"/>
      <c r="AB47" s="18"/>
      <c r="AC47" s="2"/>
      <c r="AD47" s="18"/>
      <c r="AE47" s="4"/>
      <c r="AF47" s="2"/>
      <c r="AG47" s="18"/>
      <c r="AH47" s="2"/>
      <c r="AI47" s="18"/>
      <c r="AJ47" s="2"/>
      <c r="AK47" s="18"/>
      <c r="AL47" s="2"/>
      <c r="AM47" s="18"/>
      <c r="AN47" s="2"/>
      <c r="AO47" s="18"/>
      <c r="AP47" s="2"/>
      <c r="AQ47" s="18"/>
    </row>
    <row r="48" spans="1:43" s="7" customFormat="1" ht="63.75" x14ac:dyDescent="0.2">
      <c r="A48" s="20" t="s">
        <v>137</v>
      </c>
      <c r="B48" s="20" t="s">
        <v>138</v>
      </c>
      <c r="C48" s="21" t="s">
        <v>139</v>
      </c>
      <c r="D48" s="17" t="s">
        <v>36</v>
      </c>
      <c r="E48" s="18"/>
      <c r="F48" s="2">
        <v>9</v>
      </c>
      <c r="G48" s="18">
        <f t="shared" si="8"/>
        <v>0</v>
      </c>
      <c r="I48" s="2"/>
      <c r="J48" s="18"/>
      <c r="K48" s="2"/>
      <c r="L48" s="18"/>
      <c r="M48" s="2"/>
      <c r="N48" s="18"/>
      <c r="O48" s="2"/>
      <c r="P48" s="18"/>
      <c r="Q48" s="2"/>
      <c r="R48" s="18"/>
      <c r="S48" s="2"/>
      <c r="T48" s="18"/>
      <c r="U48" s="2"/>
      <c r="V48" s="18"/>
      <c r="W48" s="2"/>
      <c r="X48" s="18"/>
      <c r="Y48" s="2"/>
      <c r="Z48" s="18"/>
      <c r="AA48" s="2"/>
      <c r="AB48" s="18"/>
      <c r="AC48" s="2"/>
      <c r="AD48" s="18"/>
      <c r="AE48" s="4"/>
      <c r="AF48" s="2"/>
      <c r="AG48" s="18"/>
      <c r="AH48" s="2"/>
      <c r="AI48" s="18"/>
      <c r="AJ48" s="2"/>
      <c r="AK48" s="18"/>
      <c r="AL48" s="2"/>
      <c r="AM48" s="18"/>
      <c r="AN48" s="2"/>
      <c r="AO48" s="18"/>
      <c r="AP48" s="2"/>
      <c r="AQ48" s="18"/>
    </row>
    <row r="49" spans="1:43" s="7" customFormat="1" ht="51" x14ac:dyDescent="0.2">
      <c r="A49" s="20" t="s">
        <v>140</v>
      </c>
      <c r="B49" s="20" t="s">
        <v>141</v>
      </c>
      <c r="C49" s="21" t="s">
        <v>142</v>
      </c>
      <c r="D49" s="17" t="s">
        <v>36</v>
      </c>
      <c r="E49" s="18"/>
      <c r="F49" s="2">
        <v>16</v>
      </c>
      <c r="G49" s="18">
        <f t="shared" si="8"/>
        <v>0</v>
      </c>
      <c r="I49" s="2"/>
      <c r="J49" s="18"/>
      <c r="K49" s="2"/>
      <c r="L49" s="18"/>
      <c r="M49" s="2"/>
      <c r="N49" s="18"/>
      <c r="O49" s="2"/>
      <c r="P49" s="18"/>
      <c r="Q49" s="2"/>
      <c r="R49" s="18"/>
      <c r="S49" s="2"/>
      <c r="T49" s="18"/>
      <c r="U49" s="2"/>
      <c r="V49" s="18"/>
      <c r="W49" s="2"/>
      <c r="X49" s="18"/>
      <c r="Y49" s="2"/>
      <c r="Z49" s="18"/>
      <c r="AA49" s="2"/>
      <c r="AB49" s="18"/>
      <c r="AC49" s="2"/>
      <c r="AD49" s="18"/>
      <c r="AE49" s="4"/>
      <c r="AF49" s="2"/>
      <c r="AG49" s="18"/>
      <c r="AH49" s="2"/>
      <c r="AI49" s="18"/>
      <c r="AJ49" s="2"/>
      <c r="AK49" s="18"/>
      <c r="AL49" s="2"/>
      <c r="AM49" s="18"/>
      <c r="AN49" s="2"/>
      <c r="AO49" s="18"/>
      <c r="AP49" s="2"/>
      <c r="AQ49" s="18"/>
    </row>
    <row r="50" spans="1:43" s="7" customFormat="1" ht="51" x14ac:dyDescent="0.2">
      <c r="A50" s="20" t="s">
        <v>143</v>
      </c>
      <c r="B50" s="20" t="s">
        <v>117</v>
      </c>
      <c r="C50" s="21" t="s">
        <v>144</v>
      </c>
      <c r="D50" s="17" t="s">
        <v>36</v>
      </c>
      <c r="E50" s="18"/>
      <c r="F50" s="2">
        <v>4</v>
      </c>
      <c r="G50" s="18">
        <f t="shared" si="8"/>
        <v>0</v>
      </c>
      <c r="I50" s="2"/>
      <c r="J50" s="18"/>
      <c r="K50" s="2"/>
      <c r="L50" s="18"/>
      <c r="M50" s="2"/>
      <c r="N50" s="18"/>
      <c r="O50" s="2"/>
      <c r="P50" s="18"/>
      <c r="Q50" s="2"/>
      <c r="R50" s="18"/>
      <c r="S50" s="2"/>
      <c r="T50" s="18"/>
      <c r="U50" s="2"/>
      <c r="V50" s="18"/>
      <c r="W50" s="2"/>
      <c r="X50" s="18"/>
      <c r="Y50" s="2"/>
      <c r="Z50" s="18"/>
      <c r="AA50" s="2"/>
      <c r="AB50" s="18"/>
      <c r="AC50" s="2"/>
      <c r="AD50" s="18"/>
      <c r="AE50" s="4"/>
      <c r="AF50" s="2"/>
      <c r="AG50" s="18"/>
      <c r="AH50" s="2"/>
      <c r="AI50" s="18"/>
      <c r="AJ50" s="2"/>
      <c r="AK50" s="18"/>
      <c r="AL50" s="2"/>
      <c r="AM50" s="18"/>
      <c r="AN50" s="2"/>
      <c r="AO50" s="18"/>
      <c r="AP50" s="2"/>
      <c r="AQ50" s="18"/>
    </row>
    <row r="51" spans="1:43" s="7" customFormat="1" ht="51" x14ac:dyDescent="0.2">
      <c r="A51" s="20" t="s">
        <v>145</v>
      </c>
      <c r="B51" s="20" t="s">
        <v>146</v>
      </c>
      <c r="C51" s="21" t="s">
        <v>147</v>
      </c>
      <c r="D51" s="17" t="s">
        <v>36</v>
      </c>
      <c r="E51" s="18"/>
      <c r="F51" s="2">
        <v>8</v>
      </c>
      <c r="G51" s="18">
        <f t="shared" si="8"/>
        <v>0</v>
      </c>
      <c r="I51" s="2"/>
      <c r="J51" s="18"/>
      <c r="K51" s="2"/>
      <c r="L51" s="18"/>
      <c r="M51" s="2"/>
      <c r="N51" s="18"/>
      <c r="O51" s="2"/>
      <c r="P51" s="18"/>
      <c r="Q51" s="2"/>
      <c r="R51" s="18"/>
      <c r="S51" s="2"/>
      <c r="T51" s="18"/>
      <c r="U51" s="2"/>
      <c r="V51" s="18"/>
      <c r="W51" s="2"/>
      <c r="X51" s="18"/>
      <c r="Y51" s="2"/>
      <c r="Z51" s="18"/>
      <c r="AA51" s="2"/>
      <c r="AB51" s="18"/>
      <c r="AC51" s="2"/>
      <c r="AD51" s="18"/>
      <c r="AE51" s="4"/>
      <c r="AF51" s="2"/>
      <c r="AG51" s="18"/>
      <c r="AH51" s="2"/>
      <c r="AI51" s="18"/>
      <c r="AJ51" s="2"/>
      <c r="AK51" s="18"/>
      <c r="AL51" s="2"/>
      <c r="AM51" s="18"/>
      <c r="AN51" s="2"/>
      <c r="AO51" s="18"/>
      <c r="AP51" s="2"/>
      <c r="AQ51" s="18"/>
    </row>
    <row r="52" spans="1:43" s="7" customFormat="1" ht="51" x14ac:dyDescent="0.2">
      <c r="A52" s="20" t="s">
        <v>148</v>
      </c>
      <c r="B52" s="20" t="s">
        <v>149</v>
      </c>
      <c r="C52" s="21" t="s">
        <v>150</v>
      </c>
      <c r="D52" s="17" t="s">
        <v>36</v>
      </c>
      <c r="E52" s="18"/>
      <c r="F52" s="2">
        <v>2</v>
      </c>
      <c r="G52" s="18">
        <f t="shared" si="8"/>
        <v>0</v>
      </c>
      <c r="I52" s="2"/>
      <c r="J52" s="18"/>
      <c r="K52" s="2"/>
      <c r="L52" s="18"/>
      <c r="M52" s="2"/>
      <c r="N52" s="18"/>
      <c r="O52" s="2"/>
      <c r="P52" s="18"/>
      <c r="Q52" s="2"/>
      <c r="R52" s="18"/>
      <c r="S52" s="2"/>
      <c r="T52" s="18"/>
      <c r="U52" s="2"/>
      <c r="V52" s="18"/>
      <c r="W52" s="2"/>
      <c r="X52" s="18"/>
      <c r="Y52" s="2"/>
      <c r="Z52" s="18"/>
      <c r="AA52" s="2"/>
      <c r="AB52" s="18"/>
      <c r="AC52" s="2"/>
      <c r="AD52" s="18"/>
      <c r="AE52" s="4"/>
      <c r="AF52" s="2"/>
      <c r="AG52" s="18"/>
      <c r="AH52" s="2"/>
      <c r="AI52" s="18"/>
      <c r="AJ52" s="2"/>
      <c r="AK52" s="18"/>
      <c r="AL52" s="2"/>
      <c r="AM52" s="18"/>
      <c r="AN52" s="2"/>
      <c r="AO52" s="18"/>
      <c r="AP52" s="2"/>
      <c r="AQ52" s="18"/>
    </row>
    <row r="53" spans="1:43" s="7" customFormat="1" ht="51" x14ac:dyDescent="0.2">
      <c r="A53" s="20" t="s">
        <v>148</v>
      </c>
      <c r="B53" s="20" t="s">
        <v>151</v>
      </c>
      <c r="C53" s="21" t="s">
        <v>152</v>
      </c>
      <c r="D53" s="17" t="s">
        <v>36</v>
      </c>
      <c r="E53" s="18"/>
      <c r="F53" s="2">
        <v>1</v>
      </c>
      <c r="G53" s="18">
        <f t="shared" si="8"/>
        <v>0</v>
      </c>
      <c r="I53" s="2"/>
      <c r="J53" s="18"/>
      <c r="K53" s="2"/>
      <c r="L53" s="18"/>
      <c r="M53" s="2"/>
      <c r="N53" s="18"/>
      <c r="O53" s="2"/>
      <c r="P53" s="18"/>
      <c r="Q53" s="2"/>
      <c r="R53" s="18"/>
      <c r="S53" s="2"/>
      <c r="T53" s="18"/>
      <c r="U53" s="2"/>
      <c r="V53" s="18"/>
      <c r="W53" s="2"/>
      <c r="X53" s="18"/>
      <c r="Y53" s="2"/>
      <c r="Z53" s="18"/>
      <c r="AA53" s="2"/>
      <c r="AB53" s="18"/>
      <c r="AC53" s="2"/>
      <c r="AD53" s="18"/>
      <c r="AE53" s="4"/>
      <c r="AF53" s="2"/>
      <c r="AG53" s="18"/>
      <c r="AH53" s="2"/>
      <c r="AI53" s="18"/>
      <c r="AJ53" s="2"/>
      <c r="AK53" s="18"/>
      <c r="AL53" s="2"/>
      <c r="AM53" s="18"/>
      <c r="AN53" s="2"/>
      <c r="AO53" s="18"/>
      <c r="AP53" s="2"/>
      <c r="AQ53" s="18"/>
    </row>
    <row r="54" spans="1:43" s="7" customFormat="1" ht="51" x14ac:dyDescent="0.2">
      <c r="A54" s="20" t="s">
        <v>148</v>
      </c>
      <c r="B54" s="20" t="s">
        <v>153</v>
      </c>
      <c r="C54" s="21" t="s">
        <v>154</v>
      </c>
      <c r="D54" s="17" t="s">
        <v>36</v>
      </c>
      <c r="E54" s="18"/>
      <c r="F54" s="2">
        <v>1</v>
      </c>
      <c r="G54" s="18">
        <f t="shared" si="8"/>
        <v>0</v>
      </c>
      <c r="I54" s="2"/>
      <c r="J54" s="18"/>
      <c r="K54" s="2"/>
      <c r="L54" s="18"/>
      <c r="M54" s="2"/>
      <c r="N54" s="18"/>
      <c r="O54" s="2"/>
      <c r="P54" s="18"/>
      <c r="Q54" s="2"/>
      <c r="R54" s="18"/>
      <c r="S54" s="2"/>
      <c r="T54" s="18"/>
      <c r="U54" s="2"/>
      <c r="V54" s="18"/>
      <c r="W54" s="2"/>
      <c r="X54" s="18"/>
      <c r="Y54" s="2"/>
      <c r="Z54" s="18"/>
      <c r="AA54" s="2"/>
      <c r="AB54" s="18"/>
      <c r="AC54" s="2"/>
      <c r="AD54" s="18"/>
      <c r="AE54" s="4"/>
      <c r="AF54" s="2"/>
      <c r="AG54" s="18"/>
      <c r="AH54" s="2"/>
      <c r="AI54" s="18"/>
      <c r="AJ54" s="2"/>
      <c r="AK54" s="18"/>
      <c r="AL54" s="2"/>
      <c r="AM54" s="18"/>
      <c r="AN54" s="2"/>
      <c r="AO54" s="18"/>
      <c r="AP54" s="2"/>
      <c r="AQ54" s="18"/>
    </row>
    <row r="55" spans="1:43" s="7" customFormat="1" ht="12.75" x14ac:dyDescent="0.2">
      <c r="A55" s="15"/>
      <c r="B55" s="15" t="s">
        <v>155</v>
      </c>
      <c r="C55" s="16" t="s">
        <v>156</v>
      </c>
      <c r="D55" s="17"/>
      <c r="E55" s="18"/>
      <c r="F55" s="2"/>
      <c r="G55" s="19"/>
      <c r="I55" s="2"/>
      <c r="J55" s="18"/>
      <c r="K55" s="2"/>
      <c r="L55" s="18"/>
      <c r="M55" s="2"/>
      <c r="N55" s="18"/>
      <c r="O55" s="2"/>
      <c r="P55" s="18"/>
      <c r="Q55" s="2"/>
      <c r="R55" s="18"/>
      <c r="S55" s="2"/>
      <c r="T55" s="18"/>
      <c r="U55" s="2"/>
      <c r="V55" s="18"/>
      <c r="W55" s="2"/>
      <c r="X55" s="18"/>
      <c r="Y55" s="2"/>
      <c r="Z55" s="18"/>
      <c r="AA55" s="2"/>
      <c r="AB55" s="18"/>
      <c r="AC55" s="2"/>
      <c r="AD55" s="18"/>
      <c r="AE55" s="4"/>
      <c r="AF55" s="2"/>
      <c r="AG55" s="18"/>
      <c r="AH55" s="2"/>
      <c r="AI55" s="18"/>
      <c r="AJ55" s="2"/>
      <c r="AK55" s="18"/>
      <c r="AL55" s="2"/>
      <c r="AM55" s="18"/>
      <c r="AN55" s="2"/>
      <c r="AO55" s="18"/>
      <c r="AP55" s="2"/>
      <c r="AQ55" s="18"/>
    </row>
    <row r="56" spans="1:43" s="7" customFormat="1" ht="102" x14ac:dyDescent="0.2">
      <c r="A56" s="20" t="s">
        <v>157</v>
      </c>
      <c r="B56" s="20" t="s">
        <v>123</v>
      </c>
      <c r="C56" s="21" t="s">
        <v>158</v>
      </c>
      <c r="D56" s="17" t="s">
        <v>36</v>
      </c>
      <c r="E56" s="18"/>
      <c r="F56" s="2">
        <v>10</v>
      </c>
      <c r="G56" s="18">
        <f t="shared" ref="G56:G58" si="9">ROUND(F56*E56,0)</f>
        <v>0</v>
      </c>
      <c r="I56" s="2"/>
      <c r="J56" s="18"/>
      <c r="K56" s="2"/>
      <c r="L56" s="18"/>
      <c r="M56" s="2"/>
      <c r="N56" s="18"/>
      <c r="O56" s="2"/>
      <c r="P56" s="18"/>
      <c r="Q56" s="2"/>
      <c r="R56" s="18"/>
      <c r="S56" s="2"/>
      <c r="T56" s="18"/>
      <c r="U56" s="2"/>
      <c r="V56" s="18"/>
      <c r="W56" s="2"/>
      <c r="X56" s="18"/>
      <c r="Y56" s="2"/>
      <c r="Z56" s="18"/>
      <c r="AA56" s="2"/>
      <c r="AB56" s="18"/>
      <c r="AC56" s="2"/>
      <c r="AD56" s="18"/>
      <c r="AE56" s="4"/>
      <c r="AF56" s="2"/>
      <c r="AG56" s="18"/>
      <c r="AH56" s="2"/>
      <c r="AI56" s="18"/>
      <c r="AJ56" s="2"/>
      <c r="AK56" s="18"/>
      <c r="AL56" s="2"/>
      <c r="AM56" s="18"/>
      <c r="AN56" s="2"/>
      <c r="AO56" s="18"/>
      <c r="AP56" s="2"/>
      <c r="AQ56" s="18"/>
    </row>
    <row r="57" spans="1:43" s="7" customFormat="1" ht="76.5" x14ac:dyDescent="0.2">
      <c r="A57" s="20" t="s">
        <v>159</v>
      </c>
      <c r="B57" s="20" t="s">
        <v>160</v>
      </c>
      <c r="C57" s="21" t="s">
        <v>161</v>
      </c>
      <c r="D57" s="17" t="s">
        <v>36</v>
      </c>
      <c r="E57" s="18"/>
      <c r="F57" s="2">
        <v>16</v>
      </c>
      <c r="G57" s="18">
        <f t="shared" si="9"/>
        <v>0</v>
      </c>
      <c r="I57" s="2"/>
      <c r="J57" s="18"/>
      <c r="K57" s="2"/>
      <c r="L57" s="18"/>
      <c r="M57" s="2"/>
      <c r="N57" s="18"/>
      <c r="O57" s="2"/>
      <c r="P57" s="18"/>
      <c r="Q57" s="2"/>
      <c r="R57" s="18"/>
      <c r="S57" s="2"/>
      <c r="T57" s="18"/>
      <c r="U57" s="2"/>
      <c r="V57" s="18"/>
      <c r="W57" s="2"/>
      <c r="X57" s="18"/>
      <c r="Y57" s="2"/>
      <c r="Z57" s="18"/>
      <c r="AA57" s="2"/>
      <c r="AB57" s="18"/>
      <c r="AC57" s="2"/>
      <c r="AD57" s="18"/>
      <c r="AE57" s="4"/>
      <c r="AF57" s="2"/>
      <c r="AG57" s="18"/>
      <c r="AH57" s="2"/>
      <c r="AI57" s="18"/>
      <c r="AJ57" s="2"/>
      <c r="AK57" s="18"/>
      <c r="AL57" s="2"/>
      <c r="AM57" s="18"/>
      <c r="AN57" s="2"/>
      <c r="AO57" s="18"/>
      <c r="AP57" s="2"/>
      <c r="AQ57" s="18"/>
    </row>
    <row r="58" spans="1:43" s="7" customFormat="1" ht="76.5" x14ac:dyDescent="0.2">
      <c r="A58" s="20" t="s">
        <v>162</v>
      </c>
      <c r="B58" s="20" t="s">
        <v>126</v>
      </c>
      <c r="C58" s="21" t="s">
        <v>163</v>
      </c>
      <c r="D58" s="17" t="s">
        <v>36</v>
      </c>
      <c r="E58" s="18"/>
      <c r="F58" s="2">
        <v>10</v>
      </c>
      <c r="G58" s="18">
        <f t="shared" si="9"/>
        <v>0</v>
      </c>
      <c r="I58" s="2"/>
      <c r="J58" s="18"/>
      <c r="K58" s="2"/>
      <c r="L58" s="18"/>
      <c r="M58" s="2"/>
      <c r="N58" s="18"/>
      <c r="O58" s="2"/>
      <c r="P58" s="18"/>
      <c r="Q58" s="2"/>
      <c r="R58" s="18"/>
      <c r="S58" s="2"/>
      <c r="T58" s="18"/>
      <c r="U58" s="2"/>
      <c r="V58" s="18"/>
      <c r="W58" s="2"/>
      <c r="X58" s="18"/>
      <c r="Y58" s="2"/>
      <c r="Z58" s="18"/>
      <c r="AA58" s="2"/>
      <c r="AB58" s="18"/>
      <c r="AC58" s="2"/>
      <c r="AD58" s="18"/>
      <c r="AE58" s="4"/>
      <c r="AF58" s="2"/>
      <c r="AG58" s="18"/>
      <c r="AH58" s="2"/>
      <c r="AI58" s="18"/>
      <c r="AJ58" s="2"/>
      <c r="AK58" s="18"/>
      <c r="AL58" s="2"/>
      <c r="AM58" s="18"/>
      <c r="AN58" s="2"/>
      <c r="AO58" s="18"/>
      <c r="AP58" s="2"/>
      <c r="AQ58" s="18"/>
    </row>
    <row r="59" spans="1:43" s="7" customFormat="1" ht="12.75" x14ac:dyDescent="0.2">
      <c r="A59" s="15"/>
      <c r="B59" s="15" t="s">
        <v>164</v>
      </c>
      <c r="C59" s="16" t="s">
        <v>165</v>
      </c>
      <c r="D59" s="17"/>
      <c r="E59" s="18"/>
      <c r="F59" s="2"/>
      <c r="G59" s="19"/>
      <c r="I59" s="2"/>
      <c r="J59" s="18"/>
      <c r="K59" s="2"/>
      <c r="L59" s="18"/>
      <c r="M59" s="2"/>
      <c r="N59" s="18"/>
      <c r="O59" s="2"/>
      <c r="P59" s="18"/>
      <c r="Q59" s="2"/>
      <c r="R59" s="18"/>
      <c r="S59" s="2"/>
      <c r="T59" s="18"/>
      <c r="U59" s="2"/>
      <c r="V59" s="18"/>
      <c r="W59" s="2"/>
      <c r="X59" s="18"/>
      <c r="Y59" s="2"/>
      <c r="Z59" s="18"/>
      <c r="AA59" s="2"/>
      <c r="AB59" s="18"/>
      <c r="AC59" s="2"/>
      <c r="AD59" s="18"/>
      <c r="AE59" s="4"/>
      <c r="AF59" s="2"/>
      <c r="AG59" s="18"/>
      <c r="AH59" s="2"/>
      <c r="AI59" s="18"/>
      <c r="AJ59" s="2"/>
      <c r="AK59" s="18"/>
      <c r="AL59" s="2"/>
      <c r="AM59" s="18"/>
      <c r="AN59" s="2"/>
      <c r="AO59" s="18"/>
      <c r="AP59" s="2"/>
      <c r="AQ59" s="18"/>
    </row>
    <row r="60" spans="1:43" s="7" customFormat="1" ht="38.25" x14ac:dyDescent="0.2">
      <c r="A60" s="20" t="s">
        <v>166</v>
      </c>
      <c r="B60" s="20" t="s">
        <v>167</v>
      </c>
      <c r="C60" s="21" t="s">
        <v>168</v>
      </c>
      <c r="D60" s="17" t="s">
        <v>36</v>
      </c>
      <c r="E60" s="18"/>
      <c r="F60" s="2">
        <v>1</v>
      </c>
      <c r="G60" s="18">
        <f t="shared" ref="G60:G68" si="10">ROUND(F60*E60,0)</f>
        <v>0</v>
      </c>
      <c r="I60" s="2"/>
      <c r="J60" s="18"/>
      <c r="K60" s="2"/>
      <c r="L60" s="18"/>
      <c r="M60" s="2"/>
      <c r="N60" s="18"/>
      <c r="O60" s="2"/>
      <c r="P60" s="18"/>
      <c r="Q60" s="2"/>
      <c r="R60" s="18"/>
      <c r="S60" s="2"/>
      <c r="T60" s="18"/>
      <c r="U60" s="2"/>
      <c r="V60" s="18"/>
      <c r="W60" s="2"/>
      <c r="X60" s="18"/>
      <c r="Y60" s="2"/>
      <c r="Z60" s="18"/>
      <c r="AA60" s="2"/>
      <c r="AB60" s="18"/>
      <c r="AC60" s="2"/>
      <c r="AD60" s="18"/>
      <c r="AE60" s="4"/>
      <c r="AF60" s="2"/>
      <c r="AG60" s="18"/>
      <c r="AH60" s="2"/>
      <c r="AI60" s="18"/>
      <c r="AJ60" s="2"/>
      <c r="AK60" s="18"/>
      <c r="AL60" s="2"/>
      <c r="AM60" s="18"/>
      <c r="AN60" s="2"/>
      <c r="AO60" s="18"/>
      <c r="AP60" s="2"/>
      <c r="AQ60" s="18"/>
    </row>
    <row r="61" spans="1:43" s="7" customFormat="1" ht="51" x14ac:dyDescent="0.2">
      <c r="A61" s="20" t="s">
        <v>169</v>
      </c>
      <c r="B61" s="20" t="s">
        <v>170</v>
      </c>
      <c r="C61" s="21" t="s">
        <v>171</v>
      </c>
      <c r="D61" s="17" t="s">
        <v>40</v>
      </c>
      <c r="E61" s="18"/>
      <c r="F61" s="2">
        <v>86.802000000000007</v>
      </c>
      <c r="G61" s="18">
        <f t="shared" si="10"/>
        <v>0</v>
      </c>
      <c r="I61" s="2"/>
      <c r="J61" s="18"/>
      <c r="K61" s="2"/>
      <c r="L61" s="18"/>
      <c r="M61" s="2"/>
      <c r="N61" s="18"/>
      <c r="O61" s="2"/>
      <c r="P61" s="18"/>
      <c r="Q61" s="2"/>
      <c r="R61" s="18"/>
      <c r="S61" s="2"/>
      <c r="T61" s="18"/>
      <c r="U61" s="2"/>
      <c r="V61" s="18"/>
      <c r="W61" s="2"/>
      <c r="X61" s="18"/>
      <c r="Y61" s="2"/>
      <c r="Z61" s="18"/>
      <c r="AA61" s="2"/>
      <c r="AB61" s="18"/>
      <c r="AC61" s="2"/>
      <c r="AD61" s="18"/>
      <c r="AE61" s="4"/>
      <c r="AF61" s="2"/>
      <c r="AG61" s="18"/>
      <c r="AH61" s="2"/>
      <c r="AI61" s="18"/>
      <c r="AJ61" s="2"/>
      <c r="AK61" s="18"/>
      <c r="AL61" s="2"/>
      <c r="AM61" s="18"/>
      <c r="AN61" s="2"/>
      <c r="AO61" s="18"/>
      <c r="AP61" s="2"/>
      <c r="AQ61" s="18"/>
    </row>
    <row r="62" spans="1:43" s="7" customFormat="1" ht="76.5" x14ac:dyDescent="0.2">
      <c r="A62" s="20" t="s">
        <v>172</v>
      </c>
      <c r="B62" s="20" t="s">
        <v>173</v>
      </c>
      <c r="C62" s="21" t="s">
        <v>174</v>
      </c>
      <c r="D62" s="17" t="s">
        <v>175</v>
      </c>
      <c r="E62" s="18"/>
      <c r="F62" s="2">
        <v>557.9</v>
      </c>
      <c r="G62" s="18">
        <f t="shared" si="10"/>
        <v>0</v>
      </c>
      <c r="I62" s="2"/>
      <c r="J62" s="18"/>
      <c r="K62" s="2"/>
      <c r="L62" s="18"/>
      <c r="M62" s="2"/>
      <c r="N62" s="18"/>
      <c r="O62" s="2"/>
      <c r="P62" s="18"/>
      <c r="Q62" s="2"/>
      <c r="R62" s="18"/>
      <c r="S62" s="2"/>
      <c r="T62" s="18"/>
      <c r="U62" s="2"/>
      <c r="V62" s="18"/>
      <c r="W62" s="2"/>
      <c r="X62" s="18"/>
      <c r="Y62" s="2"/>
      <c r="Z62" s="18"/>
      <c r="AA62" s="2"/>
      <c r="AB62" s="18"/>
      <c r="AC62" s="2"/>
      <c r="AD62" s="18"/>
      <c r="AE62" s="4"/>
      <c r="AF62" s="2"/>
      <c r="AG62" s="18"/>
      <c r="AH62" s="2"/>
      <c r="AI62" s="18"/>
      <c r="AJ62" s="2"/>
      <c r="AK62" s="18"/>
      <c r="AL62" s="2"/>
      <c r="AM62" s="18"/>
      <c r="AN62" s="2"/>
      <c r="AO62" s="18"/>
      <c r="AP62" s="2"/>
      <c r="AQ62" s="18"/>
    </row>
    <row r="63" spans="1:43" s="7" customFormat="1" ht="89.25" x14ac:dyDescent="0.2">
      <c r="A63" s="20" t="s">
        <v>176</v>
      </c>
      <c r="B63" s="20" t="s">
        <v>177</v>
      </c>
      <c r="C63" s="21" t="s">
        <v>178</v>
      </c>
      <c r="D63" s="17" t="s">
        <v>175</v>
      </c>
      <c r="E63" s="18"/>
      <c r="F63" s="2">
        <v>995.51448199999993</v>
      </c>
      <c r="G63" s="18">
        <f t="shared" si="10"/>
        <v>0</v>
      </c>
      <c r="I63" s="2"/>
      <c r="J63" s="18"/>
      <c r="K63" s="2"/>
      <c r="L63" s="18"/>
      <c r="M63" s="2"/>
      <c r="N63" s="18"/>
      <c r="O63" s="2"/>
      <c r="P63" s="18"/>
      <c r="Q63" s="2"/>
      <c r="R63" s="18"/>
      <c r="S63" s="2"/>
      <c r="T63" s="18"/>
      <c r="U63" s="2"/>
      <c r="V63" s="18"/>
      <c r="W63" s="2"/>
      <c r="X63" s="18"/>
      <c r="Y63" s="2"/>
      <c r="Z63" s="18"/>
      <c r="AA63" s="2"/>
      <c r="AB63" s="18"/>
      <c r="AC63" s="2"/>
      <c r="AD63" s="18"/>
      <c r="AE63" s="4"/>
      <c r="AF63" s="2"/>
      <c r="AG63" s="18"/>
      <c r="AH63" s="2"/>
      <c r="AI63" s="18"/>
      <c r="AJ63" s="2"/>
      <c r="AK63" s="18"/>
      <c r="AL63" s="2"/>
      <c r="AM63" s="18"/>
      <c r="AN63" s="2"/>
      <c r="AO63" s="18"/>
      <c r="AP63" s="2"/>
      <c r="AQ63" s="18"/>
    </row>
    <row r="64" spans="1:43" s="7" customFormat="1" ht="102" x14ac:dyDescent="0.2">
      <c r="A64" s="20"/>
      <c r="B64" s="20" t="s">
        <v>179</v>
      </c>
      <c r="C64" s="21" t="s">
        <v>180</v>
      </c>
      <c r="D64" s="17" t="s">
        <v>31</v>
      </c>
      <c r="E64" s="18"/>
      <c r="F64" s="2">
        <v>84</v>
      </c>
      <c r="G64" s="18">
        <f t="shared" si="10"/>
        <v>0</v>
      </c>
      <c r="I64" s="2"/>
      <c r="J64" s="18"/>
      <c r="K64" s="2"/>
      <c r="L64" s="18"/>
      <c r="M64" s="2"/>
      <c r="N64" s="18"/>
      <c r="O64" s="2"/>
      <c r="P64" s="18"/>
      <c r="Q64" s="2"/>
      <c r="R64" s="18"/>
      <c r="S64" s="2"/>
      <c r="T64" s="18"/>
      <c r="U64" s="2"/>
      <c r="V64" s="18"/>
      <c r="W64" s="2"/>
      <c r="X64" s="18"/>
      <c r="Y64" s="2"/>
      <c r="Z64" s="18"/>
      <c r="AA64" s="2"/>
      <c r="AB64" s="18"/>
      <c r="AC64" s="2"/>
      <c r="AD64" s="18"/>
      <c r="AE64" s="4"/>
      <c r="AF64" s="2"/>
      <c r="AG64" s="18"/>
      <c r="AH64" s="2"/>
      <c r="AI64" s="18"/>
      <c r="AJ64" s="2"/>
      <c r="AK64" s="18"/>
      <c r="AL64" s="2"/>
      <c r="AM64" s="18"/>
      <c r="AN64" s="2"/>
      <c r="AO64" s="18"/>
      <c r="AP64" s="2"/>
      <c r="AQ64" s="18"/>
    </row>
    <row r="65" spans="1:44" s="7" customFormat="1" ht="102" x14ac:dyDescent="0.2">
      <c r="A65" s="20"/>
      <c r="B65" s="20" t="s">
        <v>181</v>
      </c>
      <c r="C65" s="21" t="s">
        <v>182</v>
      </c>
      <c r="D65" s="17" t="s">
        <v>31</v>
      </c>
      <c r="E65" s="18"/>
      <c r="F65" s="2">
        <v>144</v>
      </c>
      <c r="G65" s="18">
        <f t="shared" si="10"/>
        <v>0</v>
      </c>
      <c r="I65" s="2"/>
      <c r="J65" s="18"/>
      <c r="K65" s="2"/>
      <c r="L65" s="18"/>
      <c r="M65" s="2"/>
      <c r="N65" s="18"/>
      <c r="O65" s="2"/>
      <c r="P65" s="18"/>
      <c r="Q65" s="2"/>
      <c r="R65" s="18"/>
      <c r="S65" s="2"/>
      <c r="T65" s="18"/>
      <c r="U65" s="2"/>
      <c r="V65" s="18"/>
      <c r="W65" s="2"/>
      <c r="X65" s="18"/>
      <c r="Y65" s="2"/>
      <c r="Z65" s="18"/>
      <c r="AA65" s="2"/>
      <c r="AB65" s="18"/>
      <c r="AC65" s="2"/>
      <c r="AD65" s="18"/>
      <c r="AE65" s="4"/>
      <c r="AF65" s="2"/>
      <c r="AG65" s="18"/>
      <c r="AH65" s="2"/>
      <c r="AI65" s="18"/>
      <c r="AJ65" s="2"/>
      <c r="AK65" s="18"/>
      <c r="AL65" s="2"/>
      <c r="AM65" s="18"/>
      <c r="AN65" s="2"/>
      <c r="AO65" s="18"/>
      <c r="AP65" s="2"/>
      <c r="AQ65" s="18"/>
    </row>
    <row r="66" spans="1:44" s="7" customFormat="1" ht="102" x14ac:dyDescent="0.2">
      <c r="A66" s="20"/>
      <c r="B66" s="20" t="s">
        <v>183</v>
      </c>
      <c r="C66" s="21" t="s">
        <v>184</v>
      </c>
      <c r="D66" s="17" t="s">
        <v>31</v>
      </c>
      <c r="E66" s="18"/>
      <c r="F66" s="2">
        <v>544</v>
      </c>
      <c r="G66" s="18">
        <f t="shared" si="10"/>
        <v>0</v>
      </c>
      <c r="I66" s="2"/>
      <c r="J66" s="18"/>
      <c r="K66" s="2"/>
      <c r="L66" s="18"/>
      <c r="M66" s="2"/>
      <c r="N66" s="18"/>
      <c r="O66" s="2"/>
      <c r="P66" s="18"/>
      <c r="Q66" s="2"/>
      <c r="R66" s="18"/>
      <c r="S66" s="2"/>
      <c r="T66" s="18"/>
      <c r="U66" s="2"/>
      <c r="V66" s="18"/>
      <c r="W66" s="2"/>
      <c r="X66" s="18"/>
      <c r="Y66" s="2"/>
      <c r="Z66" s="18"/>
      <c r="AA66" s="2"/>
      <c r="AB66" s="18"/>
      <c r="AC66" s="2"/>
      <c r="AD66" s="18"/>
      <c r="AE66" s="4"/>
      <c r="AF66" s="2"/>
      <c r="AG66" s="18"/>
      <c r="AH66" s="2"/>
      <c r="AI66" s="18"/>
      <c r="AJ66" s="2"/>
      <c r="AK66" s="18"/>
      <c r="AL66" s="2"/>
      <c r="AM66" s="18"/>
      <c r="AN66" s="2"/>
      <c r="AO66" s="18"/>
      <c r="AP66" s="2"/>
      <c r="AQ66" s="18"/>
    </row>
    <row r="67" spans="1:44" s="7" customFormat="1" ht="102" x14ac:dyDescent="0.2">
      <c r="A67" s="20"/>
      <c r="B67" s="20" t="s">
        <v>185</v>
      </c>
      <c r="C67" s="21" t="s">
        <v>186</v>
      </c>
      <c r="D67" s="17" t="s">
        <v>31</v>
      </c>
      <c r="E67" s="18"/>
      <c r="F67" s="2">
        <v>660</v>
      </c>
      <c r="G67" s="18">
        <f t="shared" si="10"/>
        <v>0</v>
      </c>
      <c r="I67" s="2"/>
      <c r="J67" s="18"/>
      <c r="K67" s="2"/>
      <c r="L67" s="18"/>
      <c r="M67" s="2"/>
      <c r="N67" s="18"/>
      <c r="O67" s="2"/>
      <c r="P67" s="18"/>
      <c r="Q67" s="2"/>
      <c r="R67" s="18"/>
      <c r="S67" s="2"/>
      <c r="T67" s="18"/>
      <c r="U67" s="2"/>
      <c r="V67" s="18"/>
      <c r="W67" s="2"/>
      <c r="X67" s="18"/>
      <c r="Y67" s="2"/>
      <c r="Z67" s="18"/>
      <c r="AA67" s="2"/>
      <c r="AB67" s="18"/>
      <c r="AC67" s="2"/>
      <c r="AD67" s="18"/>
      <c r="AE67" s="4"/>
      <c r="AF67" s="2"/>
      <c r="AG67" s="18"/>
      <c r="AH67" s="2"/>
      <c r="AI67" s="18"/>
      <c r="AJ67" s="2"/>
      <c r="AK67" s="18"/>
      <c r="AL67" s="2"/>
      <c r="AM67" s="18"/>
      <c r="AN67" s="2"/>
      <c r="AO67" s="18"/>
      <c r="AP67" s="2"/>
      <c r="AQ67" s="18"/>
    </row>
    <row r="68" spans="1:44" s="7" customFormat="1" ht="102" x14ac:dyDescent="0.2">
      <c r="A68" s="20"/>
      <c r="B68" s="20" t="s">
        <v>187</v>
      </c>
      <c r="C68" s="21" t="s">
        <v>188</v>
      </c>
      <c r="D68" s="17" t="s">
        <v>31</v>
      </c>
      <c r="E68" s="18"/>
      <c r="F68" s="2">
        <v>144</v>
      </c>
      <c r="G68" s="18">
        <f t="shared" si="10"/>
        <v>0</v>
      </c>
      <c r="I68" s="2"/>
      <c r="J68" s="18"/>
      <c r="K68" s="2"/>
      <c r="L68" s="18"/>
      <c r="M68" s="2"/>
      <c r="N68" s="18"/>
      <c r="O68" s="2"/>
      <c r="P68" s="18"/>
      <c r="Q68" s="2"/>
      <c r="R68" s="18"/>
      <c r="S68" s="2"/>
      <c r="T68" s="18"/>
      <c r="U68" s="2"/>
      <c r="V68" s="18"/>
      <c r="W68" s="2"/>
      <c r="X68" s="18"/>
      <c r="Y68" s="2"/>
      <c r="Z68" s="18"/>
      <c r="AA68" s="2"/>
      <c r="AB68" s="18"/>
      <c r="AC68" s="2"/>
      <c r="AD68" s="18"/>
      <c r="AE68" s="4"/>
      <c r="AF68" s="2"/>
      <c r="AG68" s="18"/>
      <c r="AH68" s="2"/>
      <c r="AI68" s="18"/>
      <c r="AJ68" s="2"/>
      <c r="AK68" s="18"/>
      <c r="AL68" s="2"/>
      <c r="AM68" s="18"/>
      <c r="AN68" s="2"/>
      <c r="AO68" s="18"/>
      <c r="AP68" s="2"/>
      <c r="AQ68" s="18"/>
    </row>
    <row r="69" spans="1:44" s="7" customFormat="1" ht="13.5" customHeight="1" x14ac:dyDescent="0.25">
      <c r="A69" s="22" t="s">
        <v>189</v>
      </c>
      <c r="B69" s="22"/>
      <c r="C69" s="22"/>
      <c r="D69" s="22"/>
      <c r="E69" s="22"/>
      <c r="F69" s="22"/>
      <c r="G69" s="23">
        <f>SUM(G6:G68)</f>
        <v>0</v>
      </c>
      <c r="H69" s="24"/>
      <c r="I69" s="17"/>
      <c r="J69" s="23" t="e">
        <f>SUM(#REF!)</f>
        <v>#REF!</v>
      </c>
      <c r="K69" s="17"/>
      <c r="L69" s="23" t="e">
        <f>SUM(#REF!)</f>
        <v>#REF!</v>
      </c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23">
        <f>SUM(AD6:AD21)</f>
        <v>0</v>
      </c>
      <c r="AE69" s="4"/>
      <c r="AF69" s="17"/>
      <c r="AG69" s="23">
        <f>SUM(AG6:AG21)</f>
        <v>0</v>
      </c>
      <c r="AH69" s="17"/>
      <c r="AI69" s="23">
        <f>SUM(AI6:AI21)</f>
        <v>0</v>
      </c>
      <c r="AJ69" s="17"/>
      <c r="AK69" s="23">
        <f>SUM(AK6:AK21)</f>
        <v>0</v>
      </c>
      <c r="AL69" s="17"/>
      <c r="AM69" s="23">
        <f>SUM(AM6:AM21)</f>
        <v>0</v>
      </c>
      <c r="AN69" s="17"/>
      <c r="AO69" s="23">
        <f>SUM(AO6:AO21)</f>
        <v>0</v>
      </c>
      <c r="AP69" s="17"/>
      <c r="AQ69" s="23">
        <f>SUM(AQ6:AQ21)</f>
        <v>0</v>
      </c>
    </row>
    <row r="70" spans="1:44" s="7" customFormat="1" ht="12.75" customHeight="1" x14ac:dyDescent="0.2">
      <c r="A70" s="22" t="s">
        <v>190</v>
      </c>
      <c r="B70" s="22"/>
      <c r="C70" s="22"/>
      <c r="D70" s="22"/>
      <c r="E70" s="22"/>
      <c r="F70" s="25"/>
      <c r="G70" s="18">
        <f>ROUND(G69*$F$70,0)</f>
        <v>0</v>
      </c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8">
        <f>ROUND(AD69*$F$70,0)</f>
        <v>0</v>
      </c>
      <c r="AE70" s="4"/>
      <c r="AF70" s="17"/>
      <c r="AG70" s="18">
        <f>ROUND(AG69*$F$70,0)</f>
        <v>0</v>
      </c>
      <c r="AH70" s="17"/>
      <c r="AI70" s="18">
        <f>ROUND(AI69*$F$70,0)</f>
        <v>0</v>
      </c>
      <c r="AJ70" s="17"/>
      <c r="AK70" s="18">
        <f>ROUND(AK69*$F$70,0)</f>
        <v>0</v>
      </c>
      <c r="AL70" s="17"/>
      <c r="AM70" s="18">
        <f>ROUND(AM69*$F$70,0)</f>
        <v>0</v>
      </c>
      <c r="AN70" s="17"/>
      <c r="AO70" s="18">
        <f>ROUND(AO69*$F$70,0)</f>
        <v>0</v>
      </c>
      <c r="AP70" s="17"/>
      <c r="AQ70" s="18">
        <f>ROUND(AQ69*$F$70,0)</f>
        <v>0</v>
      </c>
    </row>
    <row r="71" spans="1:44" s="7" customFormat="1" ht="15.75" customHeight="1" x14ac:dyDescent="0.2">
      <c r="A71" s="22" t="s">
        <v>191</v>
      </c>
      <c r="B71" s="22"/>
      <c r="C71" s="22"/>
      <c r="D71" s="22"/>
      <c r="E71" s="22"/>
      <c r="F71" s="25"/>
      <c r="G71" s="18">
        <f>ROUND(G69*$F$71,0)</f>
        <v>0</v>
      </c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8">
        <f>ROUND(AD69*$F$71,0)</f>
        <v>0</v>
      </c>
      <c r="AE71" s="4"/>
      <c r="AF71" s="17"/>
      <c r="AG71" s="18">
        <f>ROUND(AG69*$F$71,0)</f>
        <v>0</v>
      </c>
      <c r="AH71" s="17"/>
      <c r="AI71" s="18">
        <f>ROUND(AI69*$F$71,0)</f>
        <v>0</v>
      </c>
      <c r="AJ71" s="17"/>
      <c r="AK71" s="18">
        <f>ROUND(AK69*$F$71,0)</f>
        <v>0</v>
      </c>
      <c r="AL71" s="17"/>
      <c r="AM71" s="18">
        <f>ROUND(AM69*$F$71,0)</f>
        <v>0</v>
      </c>
      <c r="AN71" s="17"/>
      <c r="AO71" s="18">
        <f>ROUND(AO69*$F$71,0)</f>
        <v>0</v>
      </c>
      <c r="AP71" s="17"/>
      <c r="AQ71" s="18">
        <f>ROUND(AQ69*$F$71,0)</f>
        <v>0</v>
      </c>
    </row>
    <row r="72" spans="1:44" s="7" customFormat="1" ht="15.75" customHeight="1" x14ac:dyDescent="0.25">
      <c r="A72" s="22" t="s">
        <v>192</v>
      </c>
      <c r="B72" s="22"/>
      <c r="C72" s="22"/>
      <c r="D72" s="22"/>
      <c r="E72" s="22"/>
      <c r="F72" s="22"/>
      <c r="G72" s="23">
        <f>SUM(G70:G71)</f>
        <v>0</v>
      </c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23">
        <f>SUM(AD70:AD71)</f>
        <v>0</v>
      </c>
      <c r="AE72" s="4"/>
      <c r="AF72" s="17"/>
      <c r="AG72" s="23">
        <f>SUM(AG70:AG71)</f>
        <v>0</v>
      </c>
      <c r="AH72" s="17"/>
      <c r="AI72" s="23">
        <f>SUM(AI70:AI71)</f>
        <v>0</v>
      </c>
      <c r="AJ72" s="17"/>
      <c r="AK72" s="23">
        <f>SUM(AK70:AK71)</f>
        <v>0</v>
      </c>
      <c r="AL72" s="17"/>
      <c r="AM72" s="23">
        <f>SUM(AM70:AM71)</f>
        <v>0</v>
      </c>
      <c r="AN72" s="17"/>
      <c r="AO72" s="23">
        <f>SUM(AO70:AO71)</f>
        <v>0</v>
      </c>
      <c r="AP72" s="17"/>
      <c r="AQ72" s="23">
        <f>SUM(AQ70:AQ71)</f>
        <v>0</v>
      </c>
    </row>
    <row r="73" spans="1:44" s="7" customFormat="1" ht="17.25" customHeight="1" x14ac:dyDescent="0.25">
      <c r="A73" s="22" t="s">
        <v>193</v>
      </c>
      <c r="B73" s="22"/>
      <c r="C73" s="22"/>
      <c r="D73" s="22"/>
      <c r="E73" s="22"/>
      <c r="F73" s="22"/>
      <c r="G73" s="23">
        <f>G69+G72</f>
        <v>0</v>
      </c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23">
        <f>AD69+AD72</f>
        <v>0</v>
      </c>
      <c r="AE73" s="4"/>
      <c r="AF73" s="17"/>
      <c r="AG73" s="23">
        <f>AG69+AG72</f>
        <v>0</v>
      </c>
      <c r="AH73" s="17"/>
      <c r="AI73" s="23">
        <f>AI69+AI72</f>
        <v>0</v>
      </c>
      <c r="AJ73" s="17"/>
      <c r="AK73" s="23">
        <f>AK69+AK72</f>
        <v>0</v>
      </c>
      <c r="AL73" s="17"/>
      <c r="AM73" s="23">
        <f>AM69+AM72</f>
        <v>0</v>
      </c>
      <c r="AN73" s="17"/>
      <c r="AO73" s="23">
        <f>AO69+AO72</f>
        <v>0</v>
      </c>
      <c r="AP73" s="17"/>
      <c r="AQ73" s="23">
        <f>AQ69+AQ72</f>
        <v>0</v>
      </c>
      <c r="AR73" s="26"/>
    </row>
    <row r="74" spans="1:44" s="7" customFormat="1" hidden="1" x14ac:dyDescent="0.25">
      <c r="A74" s="9" t="s">
        <v>194</v>
      </c>
      <c r="B74" s="9"/>
      <c r="C74" s="9"/>
      <c r="D74" s="9"/>
      <c r="E74" s="9"/>
      <c r="F74" s="9"/>
      <c r="G74" s="9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4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</row>
    <row r="75" spans="1:44" s="7" customFormat="1" hidden="1" x14ac:dyDescent="0.25">
      <c r="A75" s="20"/>
      <c r="B75" s="20" t="s">
        <v>195</v>
      </c>
      <c r="C75" s="21"/>
      <c r="D75" s="17"/>
      <c r="E75" s="18"/>
      <c r="F75" s="2">
        <v>0</v>
      </c>
      <c r="G75" s="18">
        <f t="shared" ref="G75:G77" si="11">F75*E75</f>
        <v>0</v>
      </c>
      <c r="I75" s="2"/>
      <c r="J75" s="18">
        <f t="shared" ref="J75:J77" si="12">ROUND(I75*E75,0)</f>
        <v>0</v>
      </c>
      <c r="K75" s="2"/>
      <c r="L75" s="18">
        <f t="shared" ref="L75:L77" si="13">ROUND(K75*E75,0)</f>
        <v>0</v>
      </c>
      <c r="M75" s="2"/>
      <c r="N75" s="18">
        <f>ROUND(M75*E75,0)</f>
        <v>0</v>
      </c>
      <c r="O75" s="2"/>
      <c r="P75" s="18">
        <f>ROUND(O75*E75,0)</f>
        <v>0</v>
      </c>
      <c r="Q75" s="2"/>
      <c r="R75" s="18">
        <f>ROUND(Q75*E75,0)</f>
        <v>0</v>
      </c>
      <c r="S75" s="2"/>
      <c r="T75" s="18">
        <f>ROUND(S75*E75,0)</f>
        <v>0</v>
      </c>
      <c r="U75" s="2"/>
      <c r="V75" s="18">
        <f>ROUND(U75*E75,0)</f>
        <v>0</v>
      </c>
      <c r="W75" s="2"/>
      <c r="X75" s="18">
        <f>ROUND(W75*E75,0)</f>
        <v>0</v>
      </c>
      <c r="Y75" s="2"/>
      <c r="Z75" s="18">
        <f>ROUND(Y75*E75,0)</f>
        <v>0</v>
      </c>
      <c r="AA75" s="2"/>
      <c r="AB75" s="18">
        <f>ROUND(AA75*E75,0)</f>
        <v>0</v>
      </c>
      <c r="AC75" s="2">
        <f>F75+(I75+M75+Q75+U75+Y75)+(K75+O75+S75+W75+AA75)</f>
        <v>0</v>
      </c>
      <c r="AD75" s="18">
        <f>ROUND(AC75*E75,0)</f>
        <v>0</v>
      </c>
      <c r="AF75" s="2"/>
      <c r="AG75" s="18">
        <f>ROUND(AF75*E75,0)</f>
        <v>0</v>
      </c>
      <c r="AH75" s="2"/>
      <c r="AI75" s="18">
        <f>ROUND(AH75*E75,0)</f>
        <v>0</v>
      </c>
      <c r="AJ75" s="27"/>
      <c r="AK75" s="18">
        <f>ROUND(AJ75*G75,0)</f>
        <v>0</v>
      </c>
      <c r="AL75" s="27"/>
      <c r="AM75" s="27"/>
      <c r="AN75" s="27"/>
      <c r="AO75" s="27"/>
      <c r="AP75" s="2"/>
      <c r="AQ75" s="18"/>
    </row>
    <row r="76" spans="1:44" s="7" customFormat="1" hidden="1" x14ac:dyDescent="0.25">
      <c r="A76" s="20"/>
      <c r="B76" s="20" t="s">
        <v>196</v>
      </c>
      <c r="C76" s="21"/>
      <c r="D76" s="17"/>
      <c r="E76" s="18"/>
      <c r="F76" s="2">
        <v>0</v>
      </c>
      <c r="G76" s="18">
        <f t="shared" si="11"/>
        <v>0</v>
      </c>
      <c r="I76" s="2"/>
      <c r="J76" s="18">
        <f t="shared" si="12"/>
        <v>0</v>
      </c>
      <c r="K76" s="2"/>
      <c r="L76" s="18">
        <f t="shared" si="13"/>
        <v>0</v>
      </c>
      <c r="M76" s="2"/>
      <c r="N76" s="18">
        <f>ROUND(M76*E76,0)</f>
        <v>0</v>
      </c>
      <c r="O76" s="2"/>
      <c r="P76" s="18">
        <f>ROUND(O76*E76,0)</f>
        <v>0</v>
      </c>
      <c r="Q76" s="2"/>
      <c r="R76" s="18">
        <f>ROUND(Q76*E76,0)</f>
        <v>0</v>
      </c>
      <c r="S76" s="2"/>
      <c r="T76" s="18">
        <f>ROUND(S76*E76,0)</f>
        <v>0</v>
      </c>
      <c r="U76" s="2"/>
      <c r="V76" s="18">
        <f>ROUND(U76*E76,0)</f>
        <v>0</v>
      </c>
      <c r="W76" s="2"/>
      <c r="X76" s="18">
        <f>ROUND(W76*E76,0)</f>
        <v>0</v>
      </c>
      <c r="Y76" s="2"/>
      <c r="Z76" s="18">
        <f>ROUND(Y76*E76,0)</f>
        <v>0</v>
      </c>
      <c r="AA76" s="2"/>
      <c r="AB76" s="18">
        <f>ROUND(AA76*E76,0)</f>
        <v>0</v>
      </c>
      <c r="AC76" s="2">
        <f>F76+(I76+M76+Q76+U76+Y76)+(K76+O76+S76+W76+AA76)</f>
        <v>0</v>
      </c>
      <c r="AD76" s="18">
        <f>ROUND(AC76*E76,0)</f>
        <v>0</v>
      </c>
      <c r="AF76" s="2"/>
      <c r="AG76" s="18">
        <f>ROUND(AF76*E76,0)</f>
        <v>0</v>
      </c>
      <c r="AH76" s="2"/>
      <c r="AI76" s="18">
        <f>ROUND(AH76*E76,0)</f>
        <v>0</v>
      </c>
      <c r="AJ76" s="27"/>
      <c r="AK76" s="27"/>
      <c r="AL76" s="27"/>
      <c r="AM76" s="27"/>
      <c r="AN76" s="27"/>
      <c r="AO76" s="27"/>
      <c r="AP76" s="2"/>
      <c r="AQ76" s="18"/>
    </row>
    <row r="77" spans="1:44" s="7" customFormat="1" hidden="1" x14ac:dyDescent="0.25">
      <c r="A77" s="20"/>
      <c r="B77" s="20" t="s">
        <v>197</v>
      </c>
      <c r="C77" s="21"/>
      <c r="D77" s="17"/>
      <c r="E77" s="18"/>
      <c r="F77" s="2">
        <v>0</v>
      </c>
      <c r="G77" s="18">
        <f t="shared" si="11"/>
        <v>0</v>
      </c>
      <c r="H77" s="28"/>
      <c r="I77" s="2"/>
      <c r="J77" s="18">
        <f t="shared" si="12"/>
        <v>0</v>
      </c>
      <c r="K77" s="2"/>
      <c r="L77" s="18">
        <f t="shared" si="13"/>
        <v>0</v>
      </c>
      <c r="M77" s="2"/>
      <c r="N77" s="18">
        <f>ROUND(M77*E77,0)</f>
        <v>0</v>
      </c>
      <c r="O77" s="2"/>
      <c r="P77" s="18">
        <f>ROUND(O77*E77,0)</f>
        <v>0</v>
      </c>
      <c r="Q77" s="2"/>
      <c r="R77" s="18">
        <f>ROUND(Q77*E77,0)</f>
        <v>0</v>
      </c>
      <c r="S77" s="2"/>
      <c r="T77" s="18">
        <f>ROUND(S77*E77,0)</f>
        <v>0</v>
      </c>
      <c r="U77" s="2"/>
      <c r="V77" s="18">
        <f>ROUND(U77*E77,0)</f>
        <v>0</v>
      </c>
      <c r="W77" s="2"/>
      <c r="X77" s="18">
        <f>ROUND(W77*E77,0)</f>
        <v>0</v>
      </c>
      <c r="Y77" s="2"/>
      <c r="Z77" s="18">
        <f>ROUND(Y77*E77,0)</f>
        <v>0</v>
      </c>
      <c r="AA77" s="2"/>
      <c r="AB77" s="18">
        <f>ROUND(AA77*E77,0)</f>
        <v>0</v>
      </c>
      <c r="AC77" s="2">
        <f>F77+(I77+M77+Q77+U77+Y77)+(K77+O77+S77+W77+AA77)</f>
        <v>0</v>
      </c>
      <c r="AD77" s="18">
        <f>ROUND(AC77*E77,0)</f>
        <v>0</v>
      </c>
      <c r="AE77" s="28"/>
      <c r="AF77" s="2"/>
      <c r="AG77" s="18">
        <f>ROUND(AF77*E77,0)</f>
        <v>0</v>
      </c>
      <c r="AH77" s="2"/>
      <c r="AI77" s="18">
        <f>ROUND(AH77*E77,0)</f>
        <v>0</v>
      </c>
      <c r="AJ77" s="27"/>
      <c r="AK77" s="27"/>
      <c r="AL77" s="27"/>
      <c r="AM77" s="27"/>
      <c r="AN77" s="27"/>
      <c r="AO77" s="27"/>
      <c r="AP77" s="2"/>
      <c r="AQ77" s="18"/>
    </row>
    <row r="78" spans="1:44" s="7" customFormat="1" hidden="1" x14ac:dyDescent="0.25">
      <c r="A78" s="20"/>
      <c r="B78" s="20"/>
      <c r="C78" s="21"/>
      <c r="D78" s="17"/>
      <c r="E78" s="18"/>
      <c r="F78" s="2"/>
      <c r="G78" s="18"/>
      <c r="I78" s="2"/>
      <c r="J78" s="18"/>
      <c r="K78" s="2"/>
      <c r="L78" s="18"/>
      <c r="M78" s="2"/>
      <c r="N78" s="18"/>
      <c r="O78" s="2"/>
      <c r="P78" s="18"/>
      <c r="Q78" s="2"/>
      <c r="R78" s="18"/>
      <c r="S78" s="2"/>
      <c r="T78" s="18"/>
      <c r="U78" s="2"/>
      <c r="V78" s="18"/>
      <c r="W78" s="2"/>
      <c r="X78" s="18"/>
      <c r="Y78" s="2"/>
      <c r="Z78" s="18"/>
      <c r="AA78" s="2"/>
      <c r="AB78" s="18"/>
      <c r="AC78" s="2"/>
      <c r="AD78" s="18"/>
      <c r="AF78" s="2"/>
      <c r="AG78" s="18"/>
      <c r="AH78" s="2"/>
      <c r="AI78" s="18"/>
      <c r="AJ78" s="27"/>
      <c r="AK78" s="27"/>
      <c r="AL78" s="27"/>
      <c r="AM78" s="27"/>
      <c r="AN78" s="27"/>
      <c r="AO78" s="27"/>
      <c r="AP78" s="2"/>
      <c r="AQ78" s="18"/>
    </row>
    <row r="79" spans="1:44" s="7" customFormat="1" hidden="1" x14ac:dyDescent="0.25">
      <c r="A79" s="22" t="s">
        <v>198</v>
      </c>
      <c r="B79" s="22"/>
      <c r="C79" s="22"/>
      <c r="D79" s="22"/>
      <c r="E79" s="22"/>
      <c r="F79" s="22"/>
      <c r="G79" s="23">
        <f>SUM(G75:G78)</f>
        <v>0</v>
      </c>
      <c r="I79" s="27"/>
      <c r="J79" s="23">
        <f>SUM(J75:J78)</f>
        <v>0</v>
      </c>
      <c r="K79" s="27"/>
      <c r="L79" s="23">
        <f>SUM(L75:L78)</f>
        <v>0</v>
      </c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3">
        <f>SUM(AD75:AD78)</f>
        <v>0</v>
      </c>
      <c r="AF79" s="27"/>
      <c r="AG79" s="23">
        <f>SUM(AG75:AG78)</f>
        <v>0</v>
      </c>
      <c r="AH79" s="27"/>
      <c r="AI79" s="23">
        <f>SUM(AI75:AI78)</f>
        <v>0</v>
      </c>
      <c r="AJ79" s="27"/>
      <c r="AK79" s="23">
        <f>SUM(AK75:AK78)</f>
        <v>0</v>
      </c>
      <c r="AL79" s="27"/>
      <c r="AM79" s="23">
        <f>SUM(AM75:AM78)</f>
        <v>0</v>
      </c>
      <c r="AN79" s="27"/>
      <c r="AO79" s="23">
        <f>SUM(AO75:AO78)</f>
        <v>0</v>
      </c>
      <c r="AP79" s="27"/>
      <c r="AQ79" s="23">
        <f>SUM(AQ75:AQ78)</f>
        <v>0</v>
      </c>
    </row>
    <row r="80" spans="1:44" s="7" customFormat="1" hidden="1" x14ac:dyDescent="0.25">
      <c r="A80" s="22" t="s">
        <v>190</v>
      </c>
      <c r="B80" s="22"/>
      <c r="C80" s="22"/>
      <c r="D80" s="22"/>
      <c r="E80" s="22"/>
      <c r="F80" s="25">
        <f>F70</f>
        <v>0</v>
      </c>
      <c r="G80" s="18">
        <f>G79*F80</f>
        <v>0</v>
      </c>
      <c r="I80" s="27"/>
      <c r="J80" s="18">
        <f>J79*$F$87</f>
        <v>0</v>
      </c>
      <c r="K80" s="27"/>
      <c r="L80" s="18">
        <f>L79*$F$87</f>
        <v>0</v>
      </c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18">
        <f>AD79*$F$87</f>
        <v>0</v>
      </c>
      <c r="AF80" s="27"/>
      <c r="AG80" s="18">
        <f>ROUND(AG79*$F$80,0)</f>
        <v>0</v>
      </c>
      <c r="AH80" s="27"/>
      <c r="AI80" s="18">
        <f>ROUND(AI79*$F$80,0)</f>
        <v>0</v>
      </c>
      <c r="AJ80" s="27"/>
      <c r="AK80" s="18">
        <f>ROUND(AK79*$F$80,0)</f>
        <v>0</v>
      </c>
      <c r="AL80" s="27"/>
      <c r="AM80" s="18">
        <f>ROUND(AM79*$F$80,0)</f>
        <v>0</v>
      </c>
      <c r="AN80" s="27"/>
      <c r="AO80" s="18">
        <f>ROUND(AO79*$F$80,0)</f>
        <v>0</v>
      </c>
      <c r="AP80" s="27"/>
      <c r="AQ80" s="18">
        <f>ROUND(AQ79*$F$80,0)</f>
        <v>0</v>
      </c>
    </row>
    <row r="81" spans="1:44" s="7" customFormat="1" hidden="1" x14ac:dyDescent="0.25">
      <c r="A81" s="22" t="s">
        <v>191</v>
      </c>
      <c r="B81" s="22"/>
      <c r="C81" s="22"/>
      <c r="D81" s="22"/>
      <c r="E81" s="22"/>
      <c r="F81" s="25">
        <f>F71</f>
        <v>0</v>
      </c>
      <c r="G81" s="18">
        <f>G79*F81</f>
        <v>0</v>
      </c>
      <c r="I81" s="27"/>
      <c r="J81" s="18">
        <f>J79*$F$88</f>
        <v>0</v>
      </c>
      <c r="K81" s="27"/>
      <c r="L81" s="18">
        <f>L79*$F$88</f>
        <v>0</v>
      </c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18">
        <f>AD79*$F$88</f>
        <v>0</v>
      </c>
      <c r="AF81" s="27"/>
      <c r="AG81" s="18">
        <f>ROUND(AG79*$F$81,0)</f>
        <v>0</v>
      </c>
      <c r="AH81" s="27"/>
      <c r="AI81" s="18">
        <f>ROUND(AI79*$F$81,0)</f>
        <v>0</v>
      </c>
      <c r="AJ81" s="27"/>
      <c r="AK81" s="18">
        <f>ROUND(AK79*$F$81,0)</f>
        <v>0</v>
      </c>
      <c r="AL81" s="27"/>
      <c r="AM81" s="18">
        <f>ROUND(AM79*$F$81,0)</f>
        <v>0</v>
      </c>
      <c r="AN81" s="27"/>
      <c r="AO81" s="18">
        <f>ROUND(AO79*$F$81,0)</f>
        <v>0</v>
      </c>
      <c r="AP81" s="27"/>
      <c r="AQ81" s="18">
        <f>ROUND(AQ79*$F$81,0)</f>
        <v>0</v>
      </c>
    </row>
    <row r="82" spans="1:44" s="7" customFormat="1" hidden="1" x14ac:dyDescent="0.25">
      <c r="A82" s="22" t="s">
        <v>192</v>
      </c>
      <c r="B82" s="22"/>
      <c r="C82" s="22"/>
      <c r="D82" s="22"/>
      <c r="E82" s="22"/>
      <c r="F82" s="22"/>
      <c r="G82" s="23">
        <f>SUM(G80:G81)</f>
        <v>0</v>
      </c>
      <c r="I82" s="27"/>
      <c r="J82" s="23">
        <f>SUM(J80:J81)</f>
        <v>0</v>
      </c>
      <c r="K82" s="27"/>
      <c r="L82" s="23">
        <f>SUM(L80:L81)</f>
        <v>0</v>
      </c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3">
        <f>SUM(AD80:AD81)</f>
        <v>0</v>
      </c>
      <c r="AF82" s="27"/>
      <c r="AG82" s="23">
        <f>SUM(AG80:AG81)</f>
        <v>0</v>
      </c>
      <c r="AH82" s="27"/>
      <c r="AI82" s="23">
        <f>SUM(AI80:AI81)</f>
        <v>0</v>
      </c>
      <c r="AJ82" s="27"/>
      <c r="AK82" s="23">
        <f>SUM(AK80:AK81)</f>
        <v>0</v>
      </c>
      <c r="AL82" s="27"/>
      <c r="AM82" s="23">
        <f>SUM(AM80:AM81)</f>
        <v>0</v>
      </c>
      <c r="AN82" s="27"/>
      <c r="AO82" s="23">
        <f>SUM(AO80:AO81)</f>
        <v>0</v>
      </c>
      <c r="AP82" s="27"/>
      <c r="AQ82" s="23">
        <f>SUM(AQ80:AQ81)</f>
        <v>0</v>
      </c>
    </row>
    <row r="83" spans="1:44" s="7" customFormat="1" hidden="1" x14ac:dyDescent="0.25">
      <c r="A83" s="22" t="s">
        <v>199</v>
      </c>
      <c r="B83" s="22"/>
      <c r="C83" s="22"/>
      <c r="D83" s="22"/>
      <c r="E83" s="22"/>
      <c r="F83" s="22"/>
      <c r="G83" s="23">
        <f>G79+G82</f>
        <v>0</v>
      </c>
      <c r="I83" s="27"/>
      <c r="J83" s="23">
        <f>J79+J82</f>
        <v>0</v>
      </c>
      <c r="K83" s="27"/>
      <c r="L83" s="23">
        <f>L79+L82</f>
        <v>0</v>
      </c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3">
        <f>AD79+AD82</f>
        <v>0</v>
      </c>
      <c r="AF83" s="29"/>
      <c r="AG83" s="30">
        <f>AG79+AG82</f>
        <v>0</v>
      </c>
      <c r="AH83" s="29"/>
      <c r="AI83" s="30">
        <f>AI79+AI82</f>
        <v>0</v>
      </c>
      <c r="AJ83" s="29"/>
      <c r="AK83" s="30">
        <f>AK79+AK82</f>
        <v>0</v>
      </c>
      <c r="AL83" s="29"/>
      <c r="AM83" s="30">
        <f>AM79+AM82</f>
        <v>0</v>
      </c>
      <c r="AN83" s="29"/>
      <c r="AO83" s="30">
        <f>AO79+AO82</f>
        <v>0</v>
      </c>
      <c r="AP83" s="29"/>
      <c r="AQ83" s="30">
        <f>AQ79+AQ82</f>
        <v>0</v>
      </c>
    </row>
    <row r="84" spans="1:44" s="7" customFormat="1" hidden="1" x14ac:dyDescent="0.25">
      <c r="A84" s="31"/>
      <c r="B84" s="31"/>
      <c r="C84" s="31"/>
      <c r="D84" s="31"/>
      <c r="E84" s="31"/>
      <c r="F84" s="31"/>
      <c r="G84" s="32"/>
      <c r="J84" s="32"/>
      <c r="L84" s="32"/>
      <c r="AD84" s="32"/>
      <c r="AF84" s="33"/>
      <c r="AG84" s="34"/>
      <c r="AH84" s="33"/>
      <c r="AI84" s="34"/>
      <c r="AJ84" s="33"/>
      <c r="AK84" s="34"/>
      <c r="AL84" s="33"/>
      <c r="AM84" s="34"/>
      <c r="AN84" s="33"/>
      <c r="AO84" s="34"/>
      <c r="AP84" s="33"/>
      <c r="AQ84" s="34"/>
    </row>
    <row r="85" spans="1:44" s="7" customFormat="1" hidden="1" x14ac:dyDescent="0.25">
      <c r="A85" s="31"/>
      <c r="B85" s="31"/>
      <c r="C85" s="31"/>
      <c r="D85" s="31"/>
      <c r="E85" s="31"/>
      <c r="F85" s="31"/>
      <c r="G85" s="32"/>
      <c r="J85" s="32"/>
      <c r="L85" s="32"/>
      <c r="AD85" s="32"/>
      <c r="AF85" s="33"/>
      <c r="AG85" s="34"/>
      <c r="AH85" s="33"/>
      <c r="AI85" s="34"/>
      <c r="AJ85" s="33"/>
      <c r="AK85" s="34"/>
      <c r="AL85" s="33"/>
      <c r="AM85" s="34"/>
      <c r="AN85" s="33"/>
      <c r="AO85" s="34"/>
      <c r="AP85" s="33"/>
      <c r="AQ85" s="34"/>
    </row>
    <row r="86" spans="1:44" s="7" customFormat="1" hidden="1" x14ac:dyDescent="0.25">
      <c r="A86" s="22" t="s">
        <v>200</v>
      </c>
      <c r="B86" s="22"/>
      <c r="C86" s="22"/>
      <c r="D86" s="22"/>
      <c r="E86" s="22"/>
      <c r="F86" s="22"/>
      <c r="G86" s="23">
        <f>G69+G79</f>
        <v>0</v>
      </c>
      <c r="I86" s="27"/>
      <c r="J86" s="30" t="e">
        <f>J69+J79</f>
        <v>#REF!</v>
      </c>
      <c r="K86" s="27"/>
      <c r="L86" s="30" t="e">
        <f>L69+L79</f>
        <v>#REF!</v>
      </c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30">
        <f>AD69+AD79</f>
        <v>0</v>
      </c>
      <c r="AF86" s="27"/>
      <c r="AG86" s="23">
        <f>AG79+AG69</f>
        <v>0</v>
      </c>
      <c r="AH86" s="27"/>
      <c r="AI86" s="23">
        <f>AI79+AI69</f>
        <v>0</v>
      </c>
      <c r="AJ86" s="27"/>
      <c r="AK86" s="23">
        <f>AK79+AK69</f>
        <v>0</v>
      </c>
      <c r="AL86" s="27"/>
      <c r="AM86" s="23">
        <f>AM79+AM69</f>
        <v>0</v>
      </c>
      <c r="AN86" s="27"/>
      <c r="AO86" s="23">
        <f>AO79+AO69</f>
        <v>0</v>
      </c>
      <c r="AP86" s="27"/>
      <c r="AQ86" s="23">
        <f>AQ79+AQ69</f>
        <v>0</v>
      </c>
    </row>
    <row r="87" spans="1:44" s="7" customFormat="1" hidden="1" x14ac:dyDescent="0.25">
      <c r="A87" s="22" t="s">
        <v>190</v>
      </c>
      <c r="B87" s="22"/>
      <c r="C87" s="22"/>
      <c r="D87" s="22"/>
      <c r="E87" s="22"/>
      <c r="F87" s="25">
        <f>F80</f>
        <v>0</v>
      </c>
      <c r="G87" s="18">
        <f>G86*F87</f>
        <v>0</v>
      </c>
      <c r="I87" s="27"/>
      <c r="J87" s="18" t="e">
        <f>J86*$F$87</f>
        <v>#REF!</v>
      </c>
      <c r="K87" s="27"/>
      <c r="L87" s="18" t="e">
        <f>L86*$F$87</f>
        <v>#REF!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18">
        <f>AD86*$F$87</f>
        <v>0</v>
      </c>
      <c r="AF87" s="27"/>
      <c r="AG87" s="18">
        <f>AG80+AG70</f>
        <v>0</v>
      </c>
      <c r="AH87" s="27"/>
      <c r="AI87" s="18">
        <f>AI80+AI70</f>
        <v>0</v>
      </c>
      <c r="AJ87" s="27"/>
      <c r="AK87" s="18">
        <f>AK80+AK70</f>
        <v>0</v>
      </c>
      <c r="AL87" s="27"/>
      <c r="AM87" s="18">
        <f>AM80+AM70</f>
        <v>0</v>
      </c>
      <c r="AN87" s="27"/>
      <c r="AO87" s="18">
        <f>AO80+AO70</f>
        <v>0</v>
      </c>
      <c r="AP87" s="27"/>
      <c r="AQ87" s="18">
        <f>ROUND(AQ86*$F$80,0)</f>
        <v>0</v>
      </c>
    </row>
    <row r="88" spans="1:44" s="7" customFormat="1" hidden="1" x14ac:dyDescent="0.25">
      <c r="A88" s="22" t="s">
        <v>191</v>
      </c>
      <c r="B88" s="22"/>
      <c r="C88" s="22"/>
      <c r="D88" s="22"/>
      <c r="E88" s="22"/>
      <c r="F88" s="25">
        <f>F81</f>
        <v>0</v>
      </c>
      <c r="G88" s="18">
        <f>G86*F88</f>
        <v>0</v>
      </c>
      <c r="I88" s="27"/>
      <c r="J88" s="18" t="e">
        <f>J86*$F$88</f>
        <v>#REF!</v>
      </c>
      <c r="K88" s="27"/>
      <c r="L88" s="18" t="e">
        <f>L86*$F$88</f>
        <v>#REF!</v>
      </c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18">
        <f>AD86*$F$88</f>
        <v>0</v>
      </c>
      <c r="AF88" s="27"/>
      <c r="AG88" s="18">
        <f>AG81+AG71</f>
        <v>0</v>
      </c>
      <c r="AH88" s="27"/>
      <c r="AI88" s="18">
        <f>AI81+AI71</f>
        <v>0</v>
      </c>
      <c r="AJ88" s="27"/>
      <c r="AK88" s="18">
        <f>AK81+AK71</f>
        <v>0</v>
      </c>
      <c r="AL88" s="27"/>
      <c r="AM88" s="18">
        <f>AM81+AM71</f>
        <v>0</v>
      </c>
      <c r="AN88" s="27"/>
      <c r="AO88" s="18">
        <f>AO81+AO71</f>
        <v>0</v>
      </c>
      <c r="AP88" s="27"/>
      <c r="AQ88" s="18">
        <f>ROUND(AQ86*$F$81,0)</f>
        <v>0</v>
      </c>
    </row>
    <row r="89" spans="1:44" s="7" customFormat="1" hidden="1" x14ac:dyDescent="0.25">
      <c r="A89" s="22" t="s">
        <v>192</v>
      </c>
      <c r="B89" s="22"/>
      <c r="C89" s="22"/>
      <c r="D89" s="22"/>
      <c r="E89" s="22"/>
      <c r="F89" s="22"/>
      <c r="G89" s="23">
        <f>G87+G88</f>
        <v>0</v>
      </c>
      <c r="I89" s="27"/>
      <c r="J89" s="23" t="e">
        <f>J87+J88</f>
        <v>#REF!</v>
      </c>
      <c r="K89" s="27"/>
      <c r="L89" s="23" t="e">
        <f>L87+L88</f>
        <v>#REF!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3">
        <f>AD87+AD88</f>
        <v>0</v>
      </c>
      <c r="AF89" s="27"/>
      <c r="AG89" s="23">
        <f>SUM(AG87:AG88)</f>
        <v>0</v>
      </c>
      <c r="AH89" s="27"/>
      <c r="AI89" s="23">
        <f>SUM(AI87:AI88)</f>
        <v>0</v>
      </c>
      <c r="AJ89" s="27"/>
      <c r="AK89" s="23">
        <f>SUM(AK87:AK88)</f>
        <v>0</v>
      </c>
      <c r="AL89" s="27"/>
      <c r="AM89" s="23">
        <f>SUM(AM87:AM88)</f>
        <v>0</v>
      </c>
      <c r="AN89" s="27"/>
      <c r="AO89" s="23">
        <f>SUM(AO87:AO88)</f>
        <v>0</v>
      </c>
      <c r="AP89" s="27"/>
      <c r="AQ89" s="23">
        <f>SUM(AQ87:AQ88)</f>
        <v>0</v>
      </c>
    </row>
    <row r="90" spans="1:44" s="7" customFormat="1" hidden="1" x14ac:dyDescent="0.25">
      <c r="A90" s="22" t="s">
        <v>201</v>
      </c>
      <c r="B90" s="22"/>
      <c r="C90" s="22"/>
      <c r="D90" s="22"/>
      <c r="E90" s="22"/>
      <c r="F90" s="22"/>
      <c r="G90" s="23">
        <f>G86+G89</f>
        <v>0</v>
      </c>
      <c r="I90" s="27"/>
      <c r="J90" s="23" t="e">
        <f>J86+J89</f>
        <v>#REF!</v>
      </c>
      <c r="K90" s="27"/>
      <c r="L90" s="23" t="e">
        <f>L86+L89</f>
        <v>#REF!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3">
        <f>AD86+AD89</f>
        <v>0</v>
      </c>
      <c r="AF90" s="27"/>
      <c r="AG90" s="30">
        <f>AG89+AG86</f>
        <v>0</v>
      </c>
      <c r="AH90" s="27"/>
      <c r="AI90" s="30">
        <f>AI89+AI86</f>
        <v>0</v>
      </c>
      <c r="AJ90" s="27"/>
      <c r="AK90" s="30">
        <f>AK89+AK86</f>
        <v>0</v>
      </c>
      <c r="AL90" s="27"/>
      <c r="AM90" s="30">
        <f>AM89+AM86</f>
        <v>0</v>
      </c>
      <c r="AN90" s="27"/>
      <c r="AO90" s="30">
        <f>AO89+AO86</f>
        <v>0</v>
      </c>
      <c r="AP90" s="27"/>
      <c r="AQ90" s="30">
        <f>AQ89+AQ86</f>
        <v>0</v>
      </c>
    </row>
    <row r="91" spans="1:44" s="7" customFormat="1" ht="15.75" thickBot="1" x14ac:dyDescent="0.3">
      <c r="A91" s="4"/>
      <c r="B91" s="4"/>
      <c r="C91" s="24"/>
      <c r="D91" s="4"/>
      <c r="E91" s="4"/>
      <c r="F91" s="4"/>
      <c r="G91" s="35"/>
    </row>
    <row r="92" spans="1:44" s="7" customFormat="1" ht="13.5" customHeight="1" thickBot="1" x14ac:dyDescent="0.25">
      <c r="A92" s="36" t="s">
        <v>212</v>
      </c>
      <c r="B92" s="37"/>
      <c r="C92" s="37"/>
      <c r="D92" s="38" t="s">
        <v>202</v>
      </c>
      <c r="E92" s="39"/>
      <c r="F92" s="4"/>
      <c r="G92" s="35"/>
      <c r="AD92" s="40"/>
      <c r="AQ92" s="41"/>
    </row>
    <row r="93" spans="1:44" s="7" customFormat="1" x14ac:dyDescent="0.25">
      <c r="A93" s="4"/>
      <c r="B93" s="4"/>
      <c r="C93" s="24"/>
      <c r="D93" s="4"/>
      <c r="E93" s="4"/>
      <c r="F93" s="4"/>
      <c r="G93" s="4"/>
      <c r="AD93" s="42"/>
    </row>
    <row r="94" spans="1:44" s="7" customFormat="1" ht="15.75" hidden="1" thickBot="1" x14ac:dyDescent="0.3">
      <c r="A94" s="4"/>
      <c r="B94" s="4"/>
      <c r="C94" s="24"/>
      <c r="D94" s="43" t="s">
        <v>8</v>
      </c>
      <c r="E94" s="44">
        <f>G73</f>
        <v>0</v>
      </c>
      <c r="F94" s="4"/>
      <c r="G94" s="4"/>
      <c r="AD94" s="42"/>
    </row>
    <row r="95" spans="1:44" s="7" customFormat="1" hidden="1" x14ac:dyDescent="0.25">
      <c r="A95" s="4"/>
      <c r="B95" s="4"/>
      <c r="C95" s="24"/>
      <c r="D95" s="45" t="s">
        <v>203</v>
      </c>
      <c r="E95" s="46">
        <f>AG90</f>
        <v>0</v>
      </c>
      <c r="F95" s="4"/>
      <c r="G95" s="4"/>
      <c r="AD95" s="42"/>
    </row>
    <row r="96" spans="1:44" s="7" customFormat="1" hidden="1" x14ac:dyDescent="0.25">
      <c r="A96" s="4"/>
      <c r="B96" s="4"/>
      <c r="C96" s="24"/>
      <c r="D96" s="47" t="s">
        <v>204</v>
      </c>
      <c r="E96" s="48">
        <f>AI90</f>
        <v>0</v>
      </c>
      <c r="F96" s="4"/>
      <c r="G96" s="4"/>
      <c r="AD96" s="40"/>
      <c r="AR96" s="26"/>
    </row>
    <row r="97" spans="2:30" s="7" customFormat="1" hidden="1" x14ac:dyDescent="0.25">
      <c r="D97" s="47" t="s">
        <v>205</v>
      </c>
      <c r="E97" s="48">
        <f>AK90</f>
        <v>0</v>
      </c>
      <c r="F97" s="4"/>
      <c r="G97" s="4"/>
      <c r="AD97" s="42"/>
    </row>
    <row r="98" spans="2:30" s="7" customFormat="1" hidden="1" x14ac:dyDescent="0.25">
      <c r="D98" s="47" t="s">
        <v>206</v>
      </c>
      <c r="E98" s="48">
        <f>AM90</f>
        <v>0</v>
      </c>
      <c r="F98" s="4"/>
      <c r="G98" s="4"/>
    </row>
    <row r="99" spans="2:30" s="7" customFormat="1" hidden="1" x14ac:dyDescent="0.25">
      <c r="D99" s="49" t="s">
        <v>207</v>
      </c>
      <c r="E99" s="50">
        <f>AO90</f>
        <v>0</v>
      </c>
      <c r="F99" s="4"/>
      <c r="G99" s="4"/>
    </row>
    <row r="100" spans="2:30" s="7" customFormat="1" ht="15.75" hidden="1" thickBot="1" x14ac:dyDescent="0.3">
      <c r="D100" s="51" t="s">
        <v>208</v>
      </c>
      <c r="E100" s="44">
        <f>SUM(E95:E99)</f>
        <v>0</v>
      </c>
      <c r="F100" s="4"/>
      <c r="G100" s="4"/>
    </row>
    <row r="101" spans="2:30" s="7" customFormat="1" ht="26.25" hidden="1" thickBot="1" x14ac:dyDescent="0.3">
      <c r="D101" s="52" t="s">
        <v>209</v>
      </c>
      <c r="E101" s="53">
        <f>E94-E100</f>
        <v>0</v>
      </c>
      <c r="F101" s="4"/>
      <c r="G101" s="4"/>
    </row>
    <row r="102" spans="2:30" s="7" customFormat="1" x14ac:dyDescent="0.25">
      <c r="D102" s="4"/>
      <c r="E102" s="4"/>
      <c r="F102" s="4"/>
      <c r="G102" s="4"/>
    </row>
    <row r="105" spans="2:30" x14ac:dyDescent="0.25">
      <c r="B105" s="55" t="s">
        <v>210</v>
      </c>
      <c r="C105" s="55"/>
    </row>
    <row r="106" spans="2:30" x14ac:dyDescent="0.25">
      <c r="B106" s="54" t="s">
        <v>211</v>
      </c>
    </row>
  </sheetData>
  <mergeCells count="50">
    <mergeCell ref="A87:E87"/>
    <mergeCell ref="A88:E88"/>
    <mergeCell ref="A89:F89"/>
    <mergeCell ref="A90:F90"/>
    <mergeCell ref="A92:C92"/>
    <mergeCell ref="D92:E92"/>
    <mergeCell ref="A79:F79"/>
    <mergeCell ref="A80:E80"/>
    <mergeCell ref="A81:E81"/>
    <mergeCell ref="A82:F82"/>
    <mergeCell ref="A83:F83"/>
    <mergeCell ref="A86:F86"/>
    <mergeCell ref="A69:F69"/>
    <mergeCell ref="A70:E70"/>
    <mergeCell ref="A71:E71"/>
    <mergeCell ref="A72:F72"/>
    <mergeCell ref="A73:F73"/>
    <mergeCell ref="A74:G74"/>
    <mergeCell ref="Q4:R4"/>
    <mergeCell ref="S4:T4"/>
    <mergeCell ref="U4:V4"/>
    <mergeCell ref="W4:X4"/>
    <mergeCell ref="Y4:Z4"/>
    <mergeCell ref="AA4:AB4"/>
    <mergeCell ref="AF3:AG4"/>
    <mergeCell ref="AH3:AI4"/>
    <mergeCell ref="AJ3:AK4"/>
    <mergeCell ref="AL3:AM4"/>
    <mergeCell ref="AN3:AO4"/>
    <mergeCell ref="AP3:AQ4"/>
    <mergeCell ref="I3:L3"/>
    <mergeCell ref="M3:P3"/>
    <mergeCell ref="Q3:T3"/>
    <mergeCell ref="U3:X3"/>
    <mergeCell ref="Y3:AB3"/>
    <mergeCell ref="AC3:AD4"/>
    <mergeCell ref="I4:J4"/>
    <mergeCell ref="K4:L4"/>
    <mergeCell ref="M4:N4"/>
    <mergeCell ref="O4:P4"/>
    <mergeCell ref="C1:G1"/>
    <mergeCell ref="I1:AD2"/>
    <mergeCell ref="AF1:AQ2"/>
    <mergeCell ref="C2:G2"/>
    <mergeCell ref="A3:A5"/>
    <mergeCell ref="B3:B5"/>
    <mergeCell ref="C3:C5"/>
    <mergeCell ref="D3:D5"/>
    <mergeCell ref="E3:E5"/>
    <mergeCell ref="F3:G4"/>
  </mergeCells>
  <conditionalFormatting sqref="E101">
    <cfRule type="cellIs" dxfId="3" priority="1" operator="lessThan">
      <formula>0</formula>
    </cfRule>
    <cfRule type="cellIs" dxfId="2" priority="2" operator="greaterThan">
      <formula>0</formula>
    </cfRule>
  </conditionalFormatting>
  <conditionalFormatting sqref="G91:G92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ASPIRE</cp:lastModifiedBy>
  <dcterms:created xsi:type="dcterms:W3CDTF">2025-06-16T14:18:45Z</dcterms:created>
  <dcterms:modified xsi:type="dcterms:W3CDTF">2025-06-16T14:23:25Z</dcterms:modified>
</cp:coreProperties>
</file>