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jennifer.montufar\OneDrive - Instituto Colombiano de Bienestar Familiar\Escritorio\14. PARA MINIMA CUANTIA\modelos apus\"/>
    </mc:Choice>
  </mc:AlternateContent>
  <xr:revisionPtr revIDLastSave="0" documentId="13_ncr:1_{A29B11B0-C441-4C55-BE09-F83BDAAECD82}" xr6:coauthVersionLast="47" xr6:coauthVersionMax="47" xr10:uidLastSave="{00000000-0000-0000-0000-000000000000}"/>
  <bookViews>
    <workbookView xWindow="345" yWindow="1905" windowWidth="22260" windowHeight="13515" firstSheet="6" activeTab="6" xr2:uid="{E75A91AF-49B2-4845-B828-7F57C6F37D35}"/>
  </bookViews>
  <sheets>
    <sheet name="PRESUPUESTO ATR SUEÑOS PASTO" sheetId="6" state="hidden" r:id="rId1"/>
    <sheet name="PRESUPUESTO SANTO ANGEL Y PTAR" sheetId="7" state="hidden" r:id="rId2"/>
    <sheet name="S. ANGEL+PTAR-TECHOS COLOMBIA" sheetId="13" state="hidden" r:id="rId3"/>
    <sheet name="SANTO ANGEL DEF" sheetId="24" state="hidden" r:id="rId4"/>
    <sheet name="ATRA SUEÑOS PASTO DEF" sheetId="25" state="hidden" r:id="rId5"/>
    <sheet name="DEF ATRAPA SUEÑOS TUMACO" sheetId="19" state="hidden" r:id="rId6"/>
    <sheet name="ESPECIFICACIONES TECNICAS." sheetId="29" r:id="rId7"/>
    <sheet name="ESPECIFICACIONES TECNICAS" sheetId="28" state="hidden" r:id="rId8"/>
    <sheet name="ESPECF TEC CERR TUB" sheetId="4" state="hidden" r:id="rId9"/>
    <sheet name="ESPECF HIDROFLO" sheetId="5" state="hidden" r:id="rId10"/>
  </sheets>
  <definedNames>
    <definedName name="_xlnm.Print_Area" localSheetId="9">'ESPECF HIDROFLO'!$A$1:$L$28</definedName>
    <definedName name="_xlnm.Print_Area" localSheetId="8">'ESPECF TEC CERR TUB'!$A$1:$L$28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24" l="1"/>
  <c r="F27" i="24"/>
  <c r="F26" i="24"/>
  <c r="F25" i="24"/>
  <c r="F24" i="24"/>
  <c r="F20" i="24"/>
  <c r="F19" i="24"/>
  <c r="F18" i="24"/>
  <c r="F17" i="24"/>
  <c r="F16" i="24"/>
  <c r="F15" i="24"/>
  <c r="F14" i="24"/>
  <c r="F13" i="24"/>
  <c r="F12" i="24"/>
  <c r="F11" i="24"/>
  <c r="F29" i="25"/>
  <c r="F28" i="25"/>
  <c r="F27" i="25"/>
  <c r="F26" i="25"/>
  <c r="F25" i="25"/>
  <c r="F24" i="25"/>
  <c r="F23" i="25"/>
  <c r="F22" i="25"/>
  <c r="F21" i="25"/>
  <c r="F20" i="25"/>
  <c r="F19" i="25"/>
  <c r="F18" i="25"/>
  <c r="F17" i="25"/>
  <c r="F13" i="25"/>
  <c r="F12" i="25"/>
  <c r="F14" i="25" s="1"/>
  <c r="F20" i="19"/>
  <c r="F21" i="19"/>
  <c r="F22" i="19"/>
  <c r="F24" i="19"/>
  <c r="F25" i="19"/>
  <c r="F26" i="19"/>
  <c r="F19" i="19"/>
  <c r="F15" i="19"/>
  <c r="F14" i="19"/>
  <c r="F13" i="19"/>
  <c r="F12" i="19"/>
  <c r="F11" i="19"/>
  <c r="F23" i="19"/>
  <c r="F27" i="19" l="1"/>
  <c r="F29" i="24"/>
  <c r="F21" i="24"/>
  <c r="F30" i="25"/>
  <c r="F31" i="25" s="1"/>
  <c r="F18" i="13"/>
  <c r="F31" i="24" l="1"/>
  <c r="F34" i="25"/>
  <c r="F35" i="25" s="1"/>
  <c r="F33" i="25"/>
  <c r="F32" i="25"/>
  <c r="F32" i="24" l="1"/>
  <c r="F34" i="24"/>
  <c r="F35" i="24" s="1"/>
  <c r="F33" i="24"/>
  <c r="F36" i="25"/>
  <c r="F37" i="25" s="1"/>
  <c r="F36" i="24" l="1"/>
  <c r="F37" i="24" s="1"/>
  <c r="D13" i="13"/>
  <c r="F21" i="13"/>
  <c r="D16" i="13"/>
  <c r="F16" i="19" l="1"/>
  <c r="F28" i="19" s="1"/>
  <c r="F15" i="13" l="1"/>
  <c r="F20" i="13"/>
  <c r="F31" i="13"/>
  <c r="F30" i="13"/>
  <c r="F29" i="13"/>
  <c r="F28" i="13"/>
  <c r="F27" i="13"/>
  <c r="F19" i="13"/>
  <c r="F13" i="13"/>
  <c r="F12" i="13"/>
  <c r="F27" i="7"/>
  <c r="F28" i="7"/>
  <c r="F29" i="7"/>
  <c r="F30" i="7"/>
  <c r="F31" i="7"/>
  <c r="F32" i="7"/>
  <c r="F26" i="7"/>
  <c r="E19" i="7"/>
  <c r="D13" i="7"/>
  <c r="F13" i="7" s="1"/>
  <c r="F18" i="7"/>
  <c r="F12" i="7"/>
  <c r="F34" i="13" l="1"/>
  <c r="F30" i="19"/>
  <c r="F35" i="7"/>
  <c r="F31" i="19" l="1"/>
  <c r="F32" i="19" s="1"/>
  <c r="F29" i="19"/>
  <c r="F33" i="19" l="1"/>
  <c r="F34" i="19" s="1"/>
  <c r="F14" i="13"/>
  <c r="D14" i="7"/>
  <c r="F14" i="7" s="1"/>
  <c r="F107" i="6"/>
  <c r="F109" i="6" s="1"/>
  <c r="F115" i="6" s="1"/>
  <c r="D68" i="6"/>
  <c r="D17" i="7" l="1"/>
  <c r="F17" i="7" s="1"/>
  <c r="F17" i="13"/>
  <c r="D16" i="7"/>
  <c r="F16" i="7" s="1"/>
  <c r="F16" i="13"/>
  <c r="F23" i="13" l="1"/>
  <c r="F36" i="13" s="1"/>
  <c r="F37" i="13" s="1"/>
  <c r="F22" i="7"/>
  <c r="F37" i="7" s="1"/>
  <c r="F39" i="7" s="1"/>
  <c r="F40" i="7" l="1"/>
  <c r="F41" i="7" s="1"/>
  <c r="F38" i="7"/>
  <c r="F38" i="13"/>
  <c r="F39" i="13"/>
  <c r="F40" i="13" s="1"/>
  <c r="F42" i="7" l="1"/>
  <c r="F43" i="7" s="1"/>
  <c r="F41" i="13"/>
  <c r="F42" i="13" s="1"/>
</calcChain>
</file>

<file path=xl/sharedStrings.xml><?xml version="1.0" encoding="utf-8"?>
<sst xmlns="http://schemas.openxmlformats.org/spreadsheetml/2006/main" count="1738" uniqueCount="394">
  <si>
    <t>PRESUPUESTO PARA ACTIVIDADES DE RESTAURACION Y MANTENIMIENTO CENTRO DE ORIENTACION SANTO ANGEL</t>
  </si>
  <si>
    <t xml:space="preserve"> IRAJ</t>
  </si>
  <si>
    <t>ITEM</t>
  </si>
  <si>
    <t>DESCRIPCION</t>
  </si>
  <si>
    <t>UND</t>
  </si>
  <si>
    <t>CANT</t>
  </si>
  <si>
    <t>VR UNITARIO</t>
  </si>
  <si>
    <t>VR TOTAL</t>
  </si>
  <si>
    <t>SUMINISTRO E INSTALACION DE ENCHAPE PISO HABITACIONES CERAMICA 33X33, INCLUYE ELEMENTOS DE PEGA Y ENBOQUILLADO</t>
  </si>
  <si>
    <t>M2</t>
  </si>
  <si>
    <t>SUMINISTRO E INSTALACION DE REJA METALICA PARA  CIELO RASO 10X10</t>
  </si>
  <si>
    <t>SUMINISTRO E INSTALACION DE REJA METALICA  PARA VENTANA 10X10</t>
  </si>
  <si>
    <t>M3</t>
  </si>
  <si>
    <t>KG</t>
  </si>
  <si>
    <t>ML</t>
  </si>
  <si>
    <t>PINTURA PARA DEMARCACION DE CANCHAS (INCLUYE SUMINISTRO, TRASPORTE E INSTALACIÓN DE 3 MANOS DE PINTURA PARA DEMARCACIÓN, PLANTILLAS, BASE, REMATES, ACABADOS Y TODO LO DEMAS NECESARIO PARA SU CORRECTA EJECUCIÓN Y FUNCIONAMIENTO)</t>
  </si>
  <si>
    <t>OFICINAS ADMINISTRATIVAS, PSICOSOCIAL, SST</t>
  </si>
  <si>
    <t>CONSTRUCCION DE VIGUETA CORONA, EN CONCRETO 21MPA REFORZADA  1/2" PARA CONFINAMINETO MURO MAMPOSTERIA</t>
  </si>
  <si>
    <t>TEATRO,DIRECCCION, ESCOLARIDAD, TALLERES MARROQUINERIA</t>
  </si>
  <si>
    <t>VINILO TIPO 1 VINILTEX (TRES MANOS) PARA INTERIORES Y EXTERIORES DE LA EDIFICACION, INCLUIDO EL RESANE  ( TEATRO, DIRECCCION, AULAS TALLERES, ESCOLARIDAD)</t>
  </si>
  <si>
    <t>SUMINISTRO E INSTALACION DE REJA METALICA CIELO RASO 10X10</t>
  </si>
  <si>
    <t>DESMONTE TEJA FIBROCEMENTO (TEATRO, AULAS TALLERES)</t>
  </si>
  <si>
    <t>INSTALACION Y REMPLAZO HOJA  ETERNIT N°8 EN CUBIERTA, (TEATRO, AULA TALLERES)</t>
  </si>
  <si>
    <t>SUMINISTRO E INSTALACION DE CIELO RASO EN DRY WALL CON PERFILERIA DE ALUMINIO (INCLUYE ACABADO FINAL CON CINTA Y PINTURA). (ESCOLARIDAD, DIRECCION)</t>
  </si>
  <si>
    <t>SUMINISTRO E INSTALACION DE ENCHAPE PISO BAÑOS CERAMICA ANTIDESLIZANTE 30X30, INCLUYE ELEMENTOS DE PEGA Y ENBOQUILLADO (DIRECCION, AULA TALLERES)</t>
  </si>
  <si>
    <t>SUMINSTRO E INSTALACION DE ENCHAPE MUROS BAÑOS CERAMICA 30X30, INCLUYE ELEMENTOS DE PEGA Y ENBOQUILLADO (DIRECCION, AULA TALLERES)</t>
  </si>
  <si>
    <t>SUMINISTRO E INSTALACION  DE RECEBO COMPACTADO PARA NIVELACION DE AFIRMADO PARA ADOQUIN ( PATIO  TEATRO)</t>
  </si>
  <si>
    <t xml:space="preserve">SUMINISTRO E INSTALACION PARA PISO EN ADOQUIN DE CONCRETO DE 20x10x6cm EN COLORES GRIS, PARA TRAFICO PEATONAL (PATIO TEATRO) </t>
  </si>
  <si>
    <t>SUMINISTRO E INSTALACION ESTRUCTURA METALICA PARA REFORZAMIENTO Y/O REMPLAZO SEGÚN DISEÑO (Incluye revisión estructural ) (AULA TALLER)</t>
  </si>
  <si>
    <t>kg</t>
  </si>
  <si>
    <t>SUMINISTRO E INSTALACIÓN LAVAMANOS EN PORCELANA DE COLGAR (INCLUYE ACCESORIOS Y GRIFERÍA) (AULA TALLERES)</t>
  </si>
  <si>
    <t>SUMINISTRO E INSTALACIÓN SANITARIO EN PORCELANA DE TANQUE (DOS PIEZAS) PARA ADULTO (AULA TALLERES)</t>
  </si>
  <si>
    <t>COCINA, TALLER, CETRA</t>
  </si>
  <si>
    <t>SUMINISTRO E INSTALACION DE PINTURA EPOXICA PARA INTERIORES ( COCINA)</t>
  </si>
  <si>
    <t>VINILO TIPO 1 VINILTEX (TRES MANOS) PARA INTERIORES Y EXTERIORES DE LA EDIFICACION, INCLUIDO EL RESANE  ( CETRA)</t>
  </si>
  <si>
    <t xml:space="preserve">
SUMINISTRO E INSTALACION DE CIELO RASO EN DRY WALL CON PERFILERIA DE ALUMINIO (INCLUYE ACABADO FINAL CON CINTA Y PINTURA). (BAÑO, CETRA) </t>
  </si>
  <si>
    <t xml:space="preserve">SUMINISTRO E INSTALACION DE ENCHAPE PISO BAÑOS CERAMICA ANTIDESLIZANTE 30X30, INCLUYE ELEMENTOS DE PEGA Y ENBOQUILLADO  </t>
  </si>
  <si>
    <t>DESMONTE TEJA FIBROCEMENTO  (AULA TALLER, CETRA, COCINA)</t>
  </si>
  <si>
    <t>SUMINISTRO E INSTALACION Y REMPLAZO HOJA  ETERNIT N°8 EN CUBIERTA, (AULA TALLER, CETRA, COCINA)</t>
  </si>
  <si>
    <t>SUMINISTRO E INSTALACIÓN LAVAMANOS EN PORCELANA DE COLGAR (INCLUYE ACCESORIOS Y GRIFERÍA) (PORTERIA PRINCIPAL SANTO ANGEL)</t>
  </si>
  <si>
    <t>SUMINISTRO E INSTALACIÓN SANITARIO EN PORCELANA DE TANQUE (DOS PIEZAS) PARA ADULTO  (PORTERIA PRINCIPAL SANTO ANGEL)</t>
  </si>
  <si>
    <t>CAE</t>
  </si>
  <si>
    <t xml:space="preserve">SUMINISTRO E INSTALACION DE ENCHAPE PISO BAÑOS CERAMICA ANTIDESLIZANTE 30X30, INCLUYE ELEMENTOS DE PEGA Y ENBOQUILLADO </t>
  </si>
  <si>
    <t xml:space="preserve">VINILO TIPO 1 VINILTEX (TRES MANOS) PARA INTERIORES Y EXTERIORES DE LA EDIFICACION, INCLUIDO EL RESANE  </t>
  </si>
  <si>
    <t xml:space="preserve">SUMINISTRO E INSTALACIÓN LAVAMANOS EN PORCELANA DE COLGAR (INCLUYE ACCESORIOS Y GRIFERÍA) </t>
  </si>
  <si>
    <t>SUMINISTRO E INSTALACIONES DE PUERTAS ENTAMBORADAS CON REJILLA  LAMINA C-18  (INCLUYE ANTICORROSIVO Y PINTURA ESMALTE)   (0.9X2.2X8.0) (0,7X2,2X4)</t>
  </si>
  <si>
    <t xml:space="preserve">SUMINISTRO E INSTALACION  DE RECEBO COMPACTADO PARA NIVELACION DE AFIRMADO DE ADOQUIN
</t>
  </si>
  <si>
    <t>SUMINISTRO E INSTALACION PARA PISO EN ADOQUIN DE CONCRETO DE 20x10x6cm EN COLORES GRIS, PARA TRAFICO PEATONAL  (ZONA DE CANCHA CAE)</t>
  </si>
  <si>
    <t xml:space="preserve">DESMONTE TEJA FIBROCEMENTO  </t>
  </si>
  <si>
    <t>DESMONTE TEJA AJOVER</t>
  </si>
  <si>
    <t>SUMINISTRO E INSTALACION Y REMPLAZO HOJA  ETERNIT N°8 EN CUBIERTA</t>
  </si>
  <si>
    <t>SUMINISTRO E INSTALACIÓN CABALLETE CUBIERTA FIBROCEMENTO</t>
  </si>
  <si>
    <t>VINILO TIPO 1 VINILTEX (TRES MANOS) PARA INTERIORES Y EXTERIORES, INCLUIDO EL RESANE   (PORTERIA PRINCIPAL SANTO ANGEL)</t>
  </si>
  <si>
    <t>SUMINISTRO E INSTALACION DE ENCHAPE PISO BAÑO CERAMICA ANTIDESLIZANTE 30X30, INCLUYE ELEMENTOS DE PEGA Y ENBOQUILLADO (PORTERIA PRINCIPAL SANTO ANGEL)</t>
  </si>
  <si>
    <t>SUMINISTRO E INSTALACION DE ENCHAPE MUROS BAÑO CERAMICA 30X30, INCLUYE ELEMENTOS DE PEGA Y ENBOQUILLADO (PORTERIA PRINCIPAL SANTO ANGEL)</t>
  </si>
  <si>
    <t xml:space="preserve">SUMINISTRO E INSTALACION DE ENCHAPE  PARA PISO CERAMICA 30X30 , INCLUYE ELEMENTOS DE PEGA Y ENBOQUILLADO ( PORTERIA PRINCIPAL SANTO ANGEL) 
</t>
  </si>
  <si>
    <t>SUMINISTRO E INSTALACIONES DE PUERTAS ENTAMBORADAS CON REJILLA  LAMINA C-18  (INCLUYE ANTICORROSIVO Y PINTURA ESMALTE)   (0.8X2.1) (PORTERIA PRINCIPAL SANTO ANGEL)</t>
  </si>
  <si>
    <t xml:space="preserve">SUMINISTRO E INSTALACIÓN LAVAMANOS EN PORCELANA DE COLGAR (INCLUYE ACCESORIOS Y GRIFERÍA)  (PORTERIA PRINCIPAL SANTO ANGEL)
</t>
  </si>
  <si>
    <t>DESMONTE TEJA FIBROCEMENTO  (GRANJA)</t>
  </si>
  <si>
    <t>SUMINISTRO , INSTALACION Y REMPLAZO HOJA  ETERNIT N°8 EN CUBIERTA, (GRANJA)</t>
  </si>
  <si>
    <t xml:space="preserve">TANQUE PLASTICO ELEVADO  5000 LT (INCLUYE ACCESORIOS E INSTALACION) </t>
  </si>
  <si>
    <t>REALCE DE MURO DIVISORIO  EN MAMPOSTERIA (TOLETE) H= 1.2 M  (CANCHA  PARQUEADERO)</t>
  </si>
  <si>
    <t>CONSTRUCCION DE COLUMNETAS 15x15 H=1.2, CONCRETO 21MPA REFORZADA  1/2" PARA CONFINAMINETO MURO MAMPOSTERIA  (CANCHA,  PARQUEADERO)</t>
  </si>
  <si>
    <t>SUMINISTRO E INSTALACION DE CONCRETO CICLOPEO 21MPA  PARA CONSTRUCCION DE MURO DE CONTENCION H= 2.50M</t>
  </si>
  <si>
    <t>SUMINSTRO E INSTALACIONES DE REFLECTORES TIPO EXTERIOR PARA CANCHAS INTERNAS Y ZONA PERIMETRAL</t>
  </si>
  <si>
    <t>DEMOLICION DE MURO EN TAPIA PISADA  (MURO PERIMETRAL)</t>
  </si>
  <si>
    <t xml:space="preserve">ADECUACION MURO DE CERRAMIENTO EN MANPOSTERIA  (LADRILLO TOLETE) 
</t>
  </si>
  <si>
    <t>DESCAPOTE Y LIMPIEZA PARA CONSTRUCCION DE RAMPA</t>
  </si>
  <si>
    <t xml:space="preserve">SUMINISTRO E INSTALACION DE RECEBO COMPACTADO PARA  AFIRMADO DE RAMPA 
  </t>
  </si>
  <si>
    <t>SUMINISTRO E INSTALACION DE MALLA ELECTROSOLDADA 15X15 5MM</t>
  </si>
  <si>
    <t xml:space="preserve">SUMINISTRO E INSTALACION  DE CONCRETO 21 MPA (3000PSI) PARA  CONSTRUCCION DE ANDEN  EN CONCRETO 21 MPA (3000PSI) E= 0.10,  (RAMPA ACCESO A INSTALACIONES  IRAJ) 
</t>
  </si>
  <si>
    <t>DESMONTE DE CONCERTINA EN MURO PERIMETRAL DE CERRAMIENTO</t>
  </si>
  <si>
    <t>SUMINISTRO E INSTALACION DE CONCERTINA DOBLE VUELTA/CRUZADA 0 =30" CON PARALES DE FIJACIÓN, ALAMBRE CENTRAL EN ACERO INOXIDABLE AISI 302 0 = 2.5 M, CON CUCHILLAS TIPO ARTOM L=60 MM A.25,4 MM EN PLATINA DE ACERO INOXIDABLE AISI 430 E.=0,64 M, CON GRAPAS DE ACERO INOXIDABLE AISI 304 EN TRES PUNTOS CADA VUELTA. (MURO PERIMETRAL DE CERRAMIENTO)</t>
  </si>
  <si>
    <t>DEMOLICION DE ELEMENTOS  LONGITUDINALES EN CONCRETO LOCALIZADOS EN EL VASTAGO DEL MURO  PERIMETRAL ENTRE CAE Y SENA</t>
  </si>
  <si>
    <t xml:space="preserve">INSTALACION ESTRUCTURA METALICA  MURO CERRAMIENTO, CON MALLA ANTI ESCAPE INCLUIDA PLATINA CON ESPESOR NO MAYOR A 10MM, PERNOS ANCLAJE DE 12.66 MM A 10CM, EPOXICO PARA ANCLAJE DE PERNOS, PERFILERIA METALICA TUBULAR O CUADRADA E=3MM H=1.5-2.0 M,  SOLDADURA TIPO E 6013 ENTRE PERFIL Y PLATINA, ANGULOS PARA FIGACION DE  MALLAS MINIMO  DE 1/2" </t>
  </si>
  <si>
    <t>COSTO DIRECTO</t>
  </si>
  <si>
    <t xml:space="preserve">ADMINISTRACION </t>
  </si>
  <si>
    <t>IMPREVISTOS</t>
  </si>
  <si>
    <t>UTILIDAD</t>
  </si>
  <si>
    <t>IVA SOBRE LA UTILIDAD</t>
  </si>
  <si>
    <t>COSTO TOTAL INDIRECTO</t>
  </si>
  <si>
    <t>TOTAL</t>
  </si>
  <si>
    <t>SUMINISTRO E INSTALACION DE ENCHAPE PISO  CERAMICA ANTIDESLIZANTE 30X30, INCLUYE ELEMENTOS DE PEGA Y ENBOQUILLADO  (PASILLO)</t>
  </si>
  <si>
    <t>ZONAS COMUNES CENTRO DE ORIENACION SANTO ANGEL</t>
  </si>
  <si>
    <t xml:space="preserve">SUMINISTRO E INSTALACIÓN SANITARIO EN PORCELANA DE TANQUE (DOS PIEZAS) PARA ADULTO </t>
  </si>
  <si>
    <t>SUMINISTRO E INSTALACION DE PASAMANOS EN TUBO PARA ESCALERAS (RAMPA)</t>
  </si>
  <si>
    <t>DEMOLICIÓN MURO EN MAMPOSTERÍA</t>
  </si>
  <si>
    <t>República de Colombia
Instituto Colombiano de Bienestar Familiar
Cecilia de la Fuente de Lleras 
Regional Nariño</t>
  </si>
  <si>
    <t>FORMULARIO</t>
  </si>
  <si>
    <t xml:space="preserve">NOMBRE DE PROPONENTE </t>
  </si>
  <si>
    <t xml:space="preserve">FIRMA DEL PROPONENTE </t>
  </si>
  <si>
    <t xml:space="preserve">                   </t>
  </si>
  <si>
    <t>ESPECIFICACIONES TÉCNICAS PARA LA CONSTRUCCIÓN DE INFRAESTRUCTURA</t>
  </si>
  <si>
    <t>Suministro e instalacion de cerramiento en tuberia cerrada de acero galvanizado 2" , CAL 2 MM, H= 3 M, separacion: cada 15 CM, tapa corte a 45°.</t>
  </si>
  <si>
    <t xml:space="preserve">UNIDAD DE MEDIDA            </t>
  </si>
  <si>
    <t xml:space="preserve">            ML- METRO LINEAL</t>
  </si>
  <si>
    <r>
      <rPr>
        <b/>
        <sz val="11"/>
        <color theme="1"/>
        <rFont val="Calibri"/>
        <family val="2"/>
        <scheme val="minor"/>
      </rPr>
      <t xml:space="preserve">5. PROCEDIMIENTO DE EJECUCION </t>
    </r>
    <r>
      <rPr>
        <sz val="11"/>
        <color theme="1"/>
        <rFont val="Calibri"/>
        <family val="2"/>
        <scheme val="minor"/>
      </rPr>
      <t xml:space="preserve">
. Conforme al diseño suministrado por la entidad y cumpliendo con la especificacion mencionada en el numeral 4. Se procedera a realizar la instalacion de la tuberia, para proceder con el anclaje de los mismos a la estructura de acero de refuerzo de la viga a fundir. Es de aclarar que el acero de refuerzo y concreto para fundicion de la viga no hacen parte del presente item.
</t>
    </r>
  </si>
  <si>
    <t>6. MANO DE OBRA INCLUIDA
SI_X__                   NO___</t>
  </si>
  <si>
    <r>
      <t>8. OBRA INACEPTABLE
E</t>
    </r>
    <r>
      <rPr>
        <sz val="11"/>
        <color theme="1"/>
        <rFont val="Calibri"/>
        <family val="2"/>
        <scheme val="minor"/>
      </rPr>
      <t>n caso de incumplimiento con estas especificaciones, durante su ejecución ó a su terminación, las obras se considerarán como mal ejecutadas. En este evento, el Constructor deberá reconstruirlas a su costo y sin que implique modificaciones y/o adiciones en el plazo y en el valor del contrato.</t>
    </r>
  </si>
  <si>
    <r>
      <t xml:space="preserve">4. DESCRIPCION
</t>
    </r>
    <r>
      <rPr>
        <sz val="11"/>
        <color theme="1"/>
        <rFont val="Calibri"/>
        <family val="2"/>
        <scheme val="minor"/>
      </rPr>
      <t>Realizar el suministro e instalacion de tuberia de acero galvanizado de 2" de diametro, calibre 2 mm, corte de tapa extremo superior a 45° con la vertical, la boca del extremo superior debe taparse con tapon metalico soldado para evitar la entrada de aguas lluvias y altura de 3 ml (metros lineales), para construccion de cerramiento con separacion entre tubo y tubo correspondiente a 15 cm</t>
    </r>
  </si>
  <si>
    <t xml:space="preserve"> SUMINISTRO E INSTALACION DE PRESURIZADOR INDIVIDUAL DE BOMBA PERIFERICA, DE 1 HP 127 V CON TANQUE PRECARGADO CONSTRUIDO EN ACERO DE 100 L</t>
  </si>
  <si>
    <r>
      <rPr>
        <b/>
        <sz val="11"/>
        <color theme="1"/>
        <rFont val="Calibri"/>
        <family val="2"/>
        <scheme val="minor"/>
      </rPr>
      <t xml:space="preserve">5. PROCEDIMIENTO DE EJECUCION </t>
    </r>
    <r>
      <rPr>
        <sz val="11"/>
        <color theme="1"/>
        <rFont val="Calibri"/>
        <family val="2"/>
        <scheme val="minor"/>
      </rPr>
      <t xml:space="preserve">
Cumpliendo con la especificacion mencionada en el numeral 4. Se procedera a realizar la instalacion de PRESURIZADOR INDIVIDUAL DE BOMBA PERIFERICA, DE 1 HP 127 V CON TANQUE PRECARGADO CONSTRUIDO EN ACERO DE 100 L, CON SUS RESPECTIVOS ACCESORIOS PARA INSTALACION.
</t>
    </r>
  </si>
  <si>
    <r>
      <t xml:space="preserve">4. DESCRIPCION
</t>
    </r>
    <r>
      <rPr>
        <sz val="11"/>
        <color theme="1"/>
        <rFont val="Calibri"/>
        <family val="2"/>
        <scheme val="minor"/>
      </rPr>
      <t>REALIZAR EL SUMINISTRO E INSTALACION DE PRESURIZADOR INDIVIDUAL DE BOMBA PERIFERICA, DE 1 HP 127 V CON TANQUE PRECARGADO CONSTRUIDO EN ACERO DE 100 L</t>
    </r>
    <r>
      <rPr>
        <b/>
        <sz val="11"/>
        <color theme="1"/>
        <rFont val="Calibri"/>
        <family val="2"/>
        <scheme val="minor"/>
      </rPr>
      <t xml:space="preserve">, </t>
    </r>
    <r>
      <rPr>
        <sz val="11"/>
        <color theme="1"/>
        <rFont val="Calibri"/>
        <family val="2"/>
        <scheme val="minor"/>
      </rPr>
      <t>CON SUS RESPECTIVOS ACCESORIOS PARA INSTALACION.</t>
    </r>
  </si>
  <si>
    <t xml:space="preserve">7. MEDIDA Y FORMA DE PAGO
Se medirá y pagará por metros lineales (ML) debidamente ejecutados y recibidos a satisfacción
por la supervisión. El valor será el precio unitario estipulado dentro del contrato e incluye:
 Equipos y herramientas requeridos para la instalación
 Mano de obra.
 Transportes dentro y fuera de la obra. </t>
  </si>
  <si>
    <t xml:space="preserve">7. MEDIDA Y FORMA DE PAGO
Se medirá y pagará por unidad (UN) debidamente ejecutados y recibidos a satisfacción
por la supervisión. El valor será el precio unitario estipulado dentro del contrato e incluye:
 Equipos y herramientas requeridos para la instalación
 Mano de obra.
 Transportes dentro y fuera de la obra. </t>
  </si>
  <si>
    <t xml:space="preserve">         UN- UNIDAD</t>
  </si>
  <si>
    <t>PRESUPUESTO OFICIAL - CASA ATRAPA SUEÑOS PASTO</t>
  </si>
  <si>
    <t xml:space="preserve">PRESUPUESTO OFICIAL - CAE SANTO ANGEL - PTAR </t>
  </si>
  <si>
    <t>ZONAS COMUNES SANTO ANGEL-CANCHA</t>
  </si>
  <si>
    <t>SUMINISTRO E INSTALACION DE CERRAMIENTO EN TUBERIA CERRADA CILINDRICA DE ACERO GALVANIZADO DE 2" CALIBRE 2 MM, H=3 M , SEPARACION 15 CM (ENTRE VANOS)</t>
  </si>
  <si>
    <t>PRESUPUESTO PARA ACTIVIDADES DE RESTAURACION Y MANTENIMIENTO CASA ATRAPA SUEÑOS PASTO</t>
  </si>
  <si>
    <t>PRESUPUESTO OFICIAL - ATRAPA SUEÑOS PASTO</t>
  </si>
  <si>
    <t>SALON PRINCIPAL</t>
  </si>
  <si>
    <t>PINTURA SOBRE MUROS EXISTENTES INTERIORES INCLUYE RESANES CON O SIN ESTUCO</t>
  </si>
  <si>
    <t>CERRAMIENTO EXTERIOR</t>
  </si>
  <si>
    <t>RESANE SOBRE MUROS EXTERIORES. INCLUYE PINTURA TIPO KORAZA O SIMILAR, FILOS Y DILATACIONES.</t>
  </si>
  <si>
    <t>PINTURA PARA EXTERIORES TIPO KORAZA</t>
  </si>
  <si>
    <t>LIMPIEZA Y LAVADO SUPERFICIAL CON ÁCIDO MURIÁTICO PARA PISOS EXISTENTES</t>
  </si>
  <si>
    <t>PINTURA EPOXICA</t>
  </si>
  <si>
    <t xml:space="preserve">DESMONTE MALLA ESLABONADA Y SOPORTES METÁLICOS </t>
  </si>
  <si>
    <t>CONCRETO 3000 PSI</t>
  </si>
  <si>
    <t xml:space="preserve">DEMOLICION DE BORDILLO </t>
  </si>
  <si>
    <t>DEMOLICION EN ESTRUCTURAS DE CONCRETO</t>
  </si>
  <si>
    <t xml:space="preserve">DESMONTE O DEMOLICION DE GUARDA ESCOBA EN CUALQUIER TIPO DE MATERIAL </t>
  </si>
  <si>
    <t>GUARDAESCOBA EN GRES (INLUYE CORTE, PEGACOR Y BOQUILLA)</t>
  </si>
  <si>
    <t>EXCAVACIÓN MANUAL EN MATERIAL COMÚN H=0.0-2.0 M (INCLUYE RETIRO DE SOBRANTES A UNA DISTANCIA MENOR DE 5 KM)</t>
  </si>
  <si>
    <t>DEMOLICIÓN MUROS EN MAMPOSTERÍA (E=012 A 0,15) O (E=0,16 A 0,30)</t>
  </si>
  <si>
    <t>ACERO FIGURADO 60000 PSI</t>
  </si>
  <si>
    <t>CERRAMIENTO PROVISIONAL EN LONA VERDE H.=2,00 M</t>
  </si>
  <si>
    <t xml:space="preserve"> RETIRO DE SOBRANTES, CARGUE, TRANSPORTE Y DISPOSICIÓN FINAL DE ESCOMBROS A SITIO AUTORIZADO</t>
  </si>
  <si>
    <t>MANTENIMIENTO PTAR</t>
  </si>
  <si>
    <t>Limpieza de cajillas de inspección ubicadas en la PTAR</t>
  </si>
  <si>
    <t>Mantenimiento y limpieza de trampas de grasa.</t>
  </si>
  <si>
    <t>Limpieza y mantenimiento del tanque séptico.</t>
  </si>
  <si>
    <t>Extracción de aguas lluvias y lodos, y mantenimiento del filtro anaerobio de flujo ascendente - FAFA.</t>
  </si>
  <si>
    <t>Extracción de aguas lluvias y lodos de lecho de secado.</t>
  </si>
  <si>
    <t>Limpieza de zonas verdes continuas a la PTAR</t>
  </si>
  <si>
    <t>Pintura y señalización de la PTAR.</t>
  </si>
  <si>
    <t>UNIDAD</t>
  </si>
  <si>
    <t>GLOBAL</t>
  </si>
  <si>
    <t>RETIRO DE SOBRANTES, CARGUE, TRANSPORTE Y DISPOSICIÓN FINAL DE ESCOMBROS A SITIO AUTORIZADO</t>
  </si>
  <si>
    <t>MANTENIMIENTO SISTEMA RIEL DE PUERTAS CORREDIZAS (INCLUYE LIMPIEZA, ARREGLO Y LUBRICACION PARA CORRECTO FUNCIONAMIENTO)</t>
  </si>
  <si>
    <t>MEDIA CAÑA EN CEMENTO MORTERO 1:3</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</si>
  <si>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</si>
  <si>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PARA FUNDIR CANAL CON PENDIENTE REQUERIDA</t>
  </si>
  <si>
    <t>LIMPIEZA Y MANTENIMIENTO DE CUBIERTA ARQUITECTONICA TIPO SANDWICH</t>
  </si>
  <si>
    <t>MANTENIMIENTO Y/O REPARACIÓN DE SISTEMA RIEL DE PUERTA CORREDIZA (INCLUYE LIMPIEZA, ARREGLO Y LUBRICACIÓN PARA CORRECTO FUNCIONAMIENTO)</t>
  </si>
  <si>
    <t>IMPERMEABILIZACIÓN FACHADA EN SIKA TRANSPARENTE O SIMILAR</t>
  </si>
  <si>
    <t>ESMALTE SOBRE HOJAS PUERTAS METALICAS</t>
  </si>
  <si>
    <t>MANTENIMIENTO DE TANQUE AÉREO EN PVC</t>
  </si>
  <si>
    <t xml:space="preserve">LIMPIEZA DE TUBERÍAS POR OBSTRUCCIÓN </t>
  </si>
  <si>
    <t>MANTENIMIENTO DE PUERTA METÁLICA</t>
  </si>
  <si>
    <t>RESANE DE MUROS</t>
  </si>
  <si>
    <t>Cerramiento fabricado en tubo de acero galvanizado de diámetro 2” cal 2 [mm] Separados 9 [cm] de vano, de 3 [m] de altura con la punta cortada a 45° y tapados con lámina galvanizada calibre 20, Acabado en Wash primer y pintura tipo esmalte</t>
  </si>
  <si>
    <t>LIMPIEZA DE CAJILLAS DE INSPECCIÓN UBICADAS EN LA PTAR</t>
  </si>
  <si>
    <t>MANTENIMIENTO Y LIMPIEZA DE TRAMPAS DE GRASA.</t>
  </si>
  <si>
    <t>LIMPIEZA Y MANTENIMIENTO DEL TANQUE SÉPTICO.</t>
  </si>
  <si>
    <t>EXTRACCIÓN DE AGUAS LLUVIAS Y LODOS, Y MANTENIMIENTO DEL FILTRO ANAEROBIO DE FLUJO ASCENDENTE - FAFA.</t>
  </si>
  <si>
    <t>EXTRACCIÓN DE AGUAS LLUVIAS Y LODOS DE LECHO DE SECADO.</t>
  </si>
  <si>
    <t>SUMINISTRO E INSTALACION DE CERRAMIENTO FABRICADO EN TUBO DE ACERO GALVANIZADO DE DIÁMETRO 2” CAL 2 [MM] SEPARADOS 9 [CM] DE VANO, DE 3 [M] DE ALTURA CON LA PUNTA CORTADA A 45° Y TAPADOS CON LÁMINA GALVANIZADA CALIBRE 20, ACABADO EN WASH PRIMER Y PINTURA TIPO ESMALTE</t>
  </si>
  <si>
    <t xml:space="preserve">PAÑETE LISO SOBRE MUROS 1:4  </t>
  </si>
  <si>
    <t>LAVADA DE FACHADA</t>
  </si>
  <si>
    <t>MANTENIMIENTO DE ANGEO METÁLICO SOBRE VENTANAS</t>
  </si>
  <si>
    <t>SUMINISTRO E INSTALACION DE ANGEO (INCLUYE ANGULO )</t>
  </si>
  <si>
    <t>MANTENIMIENTO DE EQUIPO DE BOMBEO HIDRÓFILO</t>
  </si>
  <si>
    <t>MANTENIMIENTO INTERIOR</t>
  </si>
  <si>
    <t>MANTENIMIENTO EXTERIOR</t>
  </si>
  <si>
    <t>SUMINISTRO E INSTALACION DE CERRAMIENTO EN TUBERIA CERRADA CILINDRICA DE ACERO GALVANIZADO DE 2" CALIBRE 2 MM, H=3 M , SEPARACION 12 CM (ENTRE VANOS)</t>
  </si>
  <si>
    <t>1.ÍTEM</t>
  </si>
  <si>
    <t>1.8</t>
  </si>
  <si>
    <t>2. NOMBRE</t>
  </si>
  <si>
    <t xml:space="preserve">3. UNIDAD DE MEDIDA                                                     </t>
  </si>
  <si>
    <t>4. DESCRIPCIÓN</t>
  </si>
  <si>
    <t>Ejecución de cerramientos provisionales y perimetrales para facilitar el control de las areas a intervenir y las labores de obra. El cerramiento deberá ser fácilmente desmontable para facilitar el ingreso de materiales. Comprenden el suministro, transporte y colocación de cerramiento provisional en tela de polipropileno Verde de h=2,00m de altura, incluye madera de soporte y listones de 5x10cm distanciadas cada 0.70 mts, anclados con material de sitio en área a intervenir. Incluye dados de concreto f'c=2500 psi 10x10x20 cm.</t>
  </si>
  <si>
    <t>5 PROCEDIMIENTO DE EJECUCIÓN</t>
  </si>
  <si>
    <t>Prever zonas de instalación de cerramiento
Arriostrar estacones en caso de necesidad.
Instalar cerramiento en lona verde dispuesto en forma horizontal.
Instalar entrada y salida peatonal</t>
  </si>
  <si>
    <t xml:space="preserve">6 TOLERANCIAS PARA ACEPTACIÓN   </t>
  </si>
  <si>
    <t>Las descritas en el numeral 5.</t>
  </si>
  <si>
    <t>7 ENSAYOS A REALIZAR</t>
  </si>
  <si>
    <t>N/A</t>
  </si>
  <si>
    <t>8 MATERIALES</t>
  </si>
  <si>
    <t>• Tela de polipropileno Verde
• Durmiente Ordinario de madera de 3 ms.
• Cerco ordinario 3m.
• Varas de clavo.
• Puntilla de 2” C.C.
• Excavación manual con retiro.
• Dados en concreto de 2500 psi de 10x10x20 cm</t>
  </si>
  <si>
    <t>9 EQUIPO</t>
  </si>
  <si>
    <t>Herramienta menor de albañilería</t>
  </si>
  <si>
    <t>10 DESPERDICIOS (INCLUIDOS)</t>
  </si>
  <si>
    <t>11 MANO DE OBRA (incluida)</t>
  </si>
  <si>
    <t>Si</t>
  </si>
  <si>
    <t>X</t>
  </si>
  <si>
    <t>No</t>
  </si>
  <si>
    <t>12 REFERENCIAS Y OTRAS ESPECIFICACIONES</t>
  </si>
  <si>
    <t>13 MEDIDA Y FORMA DE PAGO</t>
  </si>
  <si>
    <t>Se  medirá  y  pagará  por  metros  lineales  (ml)  debidamente  ejecutados  y  recibidos  a  satisfacción  por la  interventoría.  La  medida  será  obtenida  por  cálculos  realizados  sobre  Planos  Arquitectónicos.  El valor será el precio unitario estipulado dentro del contrato e incluye:
• Materiales descritos en el numeral 8.
• Equipos y herramientas descritos en el numeral 9.
• Mano de obra.
• Transportes dentro y fuera de la obra.
•  Demolición y remoción del cerramiento al final de la obra.</t>
  </si>
  <si>
    <t>14 NO CONFORMIDAD</t>
  </si>
  <si>
    <t xml:space="preserve">En caso de no conformidad con estas especificaciones, durante su ejecución o a su terminación las obras se consideran como mal ejecutadas. En este evento, el constructor deberá reconstruirlas a su costo y sin que implique modificaciones y/o adiciones en el plazo y en el valor del contrato.
</t>
  </si>
  <si>
    <t>16.4</t>
  </si>
  <si>
    <t xml:space="preserve">M3 - METRO CUBICO </t>
  </si>
  <si>
    <t>Esta actividad consiste en el movimiento de tierras en volúmenes pequeños y a poca profundidad, necesarios para la ejecución para las adecuaciones a realizar en la infraestructura, tales como regalas de piso, instalaciones hidraulicas y sanitarias, instalaciones electricas. Por regla general, se realizan donde no es posible realizarlo por medios mecánicos. Incluye el corte, carga y retiro de sobrantes.</t>
  </si>
  <si>
    <t xml:space="preserve">Estas excavaciones se deben realizar por medios manuales de modo que no alteren las condiciones del suelo.
Consultar y verificar procesos constructivos del proyecto estructural.
Coordinar los niveles de excavación con los expresados dentro de los Planos Hidrosanitarios y Eléctricos.
Excavar progresivamente evaluando los niveles de cota negra por medio de escantillones e hilos en los paramentos de excavación. 
Evitar adiciones de tierra para restablecer niveles requeridos producidos por sobre excavaciones. 
Prever posibles alteraciones del terreno como derrumbes, deslizamientos o sobre excavaciones. 
Evitar la alteración del subsuelo manteniendo secas y limpias las excavaciones. 
Depositar la tierra proveniente de las excavaciones mínimo a un metro del borde de la excavación.
Cargar y retirar los sobrantes a los sitios donde se requiera para llenos o a los botaderos debidamente autorizados. 
Verificar niveles finales para la ubicación de las tuberías. 
En los sitios en donde se requiera, se suministrarán, instalarán y mantendrán los elementos de contención temporales que garanticen la estabilidad de las excavaciones.
</t>
  </si>
  <si>
    <t>Las excavaciones deben tener las dimensiones y niveles especificados.</t>
  </si>
  <si>
    <t xml:space="preserve">Verificar niveles inferiores de excavación y coordinar con niveles de cimentación.
Verificar niveles finales de cimentación.
</t>
  </si>
  <si>
    <t xml:space="preserve">Herramientas menores para excavaciones. 
Carretilla Buggy. 
Volqueta
</t>
  </si>
  <si>
    <t>Recomendaciones del Estudio de Suelos.</t>
  </si>
  <si>
    <t xml:space="preserve">Los volúmenes de excavación se medirán en metros cúbicos (m3) en su sitio, de acuerdo con los levantamientos topográficos, los niveles del proyecto y las adiciones o disminuciones de niveles debidamente aprobadas por el Ingeniero de Suelos y la Interventoría. No se medirán ni se pagarán volúmenes expandidos.
El valor del volumen excavado será el valor corresponde al precio unitario estipulado en el respectivo contrato e incluye: 
Equipos descritos en el numeral. 
Mano de obra. 
Transporte interno. 
La botada de material sobrante. 
El Constructor no será indemnizado por derrumbes, deslizamientos, alteraciones y en general por cualquier excavación suplementaria cuya causa le sea imputable. Las obras adicionales requeridas para restablecer las condiciones del terreno o el aumento de la profundidad y de las dimensiones de la cimentación correrán por cuenta del Constructor. 
</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</si>
  <si>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</si>
  <si>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1.30</t>
  </si>
  <si>
    <t xml:space="preserve">M2 -METROS CUADRADOS </t>
  </si>
  <si>
    <t>Esta actividad se refiere a la  los trabajos de demolición de los muros existentes que el proyecto requiera incluyendo el traslado del material desmontado o demolido hasta el lugar de acopio en la obra. No incluye retiro de escombros.</t>
  </si>
  <si>
    <t>Es necesario establecer medidas de seguridad para evitar daños en las estructuras contiguas y accidentes a los trabajadores o a las personas que transitan por el lugar donde se trabaja.
Se debe retirar todos los elementos como puertas, ventanas, marcos de éstas u otros materiales recuperables en el sitio, antes de comenzar la demolición. 
En caso de existir aún instalaciones de servicios en funcionamiento, estas deberán suspenderse antes de la iniciación de las demoliciones.
La demolición de muros debe hacer por pisos de arriba hacia abajo y por hiladas completas.
Asegurar los muros que no están bien sustentados, por medio de puntales, para que no se desplomen bruscamente.
El muro se divide en dos, cada parte se demuele desde el centro hacia los lados. 
Demoler el muro con maceta y puntero el ladrillo, bloque o concreto que lo conforman.
Si la interventoría requiere mantener un muro en pie, se debe dejar como mochetas los otros muros que acceden a éste. No derribarlos completamente.</t>
  </si>
  <si>
    <t>La demoliciones deben ejecutarse con las normas de seguridad, tomando las precauciones necesarias para evitar accidentes de los trabajadores o terceras personas, y daños a las propiedades vecinas.
No someter los muros a una presión peligrosa por acumulación excesiva de escombros contra ellos.</t>
  </si>
  <si>
    <t>Maceta
Puntero
Balde
Pala 
Carretilla
Volqueta</t>
  </si>
  <si>
    <t>Planos Arquitectónicos.</t>
  </si>
  <si>
    <t>La unidad de medida de pago será por metro cuadrado (M2) de  demolición de muro, recibido a satisfacción por la interventoría. El pago se hará por precios unitarios ya establecidos en el contrato que incluyen herramienta, mano de obra, equipos y transporte necesario para su ejecución.</t>
  </si>
  <si>
    <t>En caso de no conformidad con estas especificaciones, durante su ejecución o a su terminación las obras se consideran como mal ejecutadas. En este evento, el constructor deberá reconstruirlas a su costo y sin que implique modificaciones y/o adiciones en el plazo y en el valor del contrato.</t>
  </si>
  <si>
    <t>1.47</t>
  </si>
  <si>
    <t xml:space="preserve">UND - UNIDAD  </t>
  </si>
  <si>
    <t>Esta actividad corresponde al desmonte y retiro de malla eslabonada y soportes metálicos, en zonas que según las consideraciones de la interventoria. Estos elementos serán dispuestos dentro de la obra en el lugar indicado por la Interventoría. No inluye retiro de escombros</t>
  </si>
  <si>
    <t xml:space="preserve">Verificar la afectación de la estructura existente y su estado antes de la intervención.                                                                                                              El contratista previo a la ejecución de los trabajos deberá contar con elementos de señalización y elementos de protección personal dando cumplimiento a las normas de seguridad, salud ocupacional y medio ambiente en procura de salvaguardar la integridad del personal que se encuentre en la obra.                                                                                                                                                                                                                   Las áreas de desmonte serán aisladas, señaladas con vallas y cintas.                                                                                                                                             Es necesario la suspensión de instalaciones eléctricas, telefónicas y lógicas, para lo cual  deberá coordinar con antelación para evitar inconvenientes.                                                                                                                                                                                                                       Aquellos elementos que vayan a ser desechados, deben ser ubicados provisionalmente en el sitio que el Interventor de obra lo determine y en el exterior deben ser depositados en los sitios permitidos por las autoridades distritales.                                                                                                         Realizar el aseo general del área intervenida.
 </t>
  </si>
  <si>
    <t>Herramienta menor.                                                                                                                                                                                                              Equipo para cargue y transporte dentro de la obra.</t>
  </si>
  <si>
    <t xml:space="preserve">La medida de pago será por metro cuadrado (m2) de malla eslabonada y soportes metalicos, dicha actividad será aprobada por la Interventoría. El valor será el precio unitario estipulado dentro del contrato e incluye: Equipos y herramientas. Mano de obra.  Transportes dentro de la obra.
</t>
  </si>
  <si>
    <t>4.17</t>
  </si>
  <si>
    <t xml:space="preserve">KG - KILOGRAMO </t>
  </si>
  <si>
    <t>Este ítem se refiere al suministro, corte, figuración, amarre y colocación del refuerzo de acero de 60000 PSI para los elementos en concreto reforzado . De conformidad con lo indicado en las Normas Colombianas de Diseño y Construcción Sismo Resistente, las normas técnicas vigentes y las instrucciones de la Interventoría.</t>
  </si>
  <si>
    <t>Para la protección del acero se debe almacenar protegido de la intemperie y evitando esfuerzos que genere deformaciones.
Antes de comenzar el figurado del acero se debe verificar las medidas y cantidades de los despieces.
Cuando se dobla una varilla, se debe cumplir con un diámetro mínimo de doblado y con una longitud mínima del extremo doblado. El primero nos garantiza que se pueda doblar la barra sin fisuras, y el segundo, asegura un adecuado anclaje del refuerzo en el concreto. Para verificar lo anteriormente dicho se tienen en cuenta la Tabla C.7.2 — Diámetros mínimos de doblado.
Fuente: NSR-10.
Las barras de refuerzo se doblarán en frío de acuerdo con los detalles y dimensiones mostrados en los planos. No podrán doblarse en la obra barras que estén parcialmente embebidas en el concreto.
Para el armado del armazón o canasta de acero se amarrará las varillas con alambre negro No. 18.
La distancia del acero a las formaletas se deberá mantener por medio de bloques de mortero.
Durante el vaciado del concreto se vigilará en todo momento que se conserven inalteradas las distancias entre las barras y el recubrimiento libre entre el acero de refuerzo y las caras internas de la formaleta.</t>
  </si>
  <si>
    <t>Debe cumplir con los diámetros mínimos de doblado, y la longitud mínima de extremo libre de la barra doblada.
Estribos amarrados con alambre y distribuidos según la norma NSR-10 y planos.                                                                                               
Recubrimientos de refuerzo</t>
  </si>
  <si>
    <t>ACERO 420 MPA.                                                                                                                                                                                                                 ALAMBRE RECOCIDO N° 16</t>
  </si>
  <si>
    <t>Marco de Zegueta.                                                                                                                                                                                                              Zeguetas.                                                                                                                                                                                                                              Cizallas.                                                                                                                                                                                                                         Herramienta menor</t>
  </si>
  <si>
    <t>Norma técnica Colombiana - NTC 2289 - Barras Corrugadas y Lisas de Acero de Baja Aleación, para Refuerzo de Concreto.     
Norma Sismo Resistente NSR-10. Capitulo C.3.5 Acero de refuerzo.
ASTM - A706M.    </t>
  </si>
  <si>
    <t xml:space="preserve">La unidad de medida de pago será el número de kilogramos (KG) de acero debidamente figurado, armado, colocado en lugar de obra y aprobada por la interventoría.
Su forma de pago se hará según los precios establecidos en el contrato. En este valor se incluye el costo de equipo, herramienta, mano de obra y transporte.
</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</si>
  <si>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</si>
  <si>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6.5</t>
  </si>
  <si>
    <t xml:space="preserve">M2 - METRO CUADRADO </t>
  </si>
  <si>
    <t>Ejecución   de   recubrimientos   de   muros   con   capas   de   mortero   definiendo   las   superficies   de   los mismos,  a  ser  acabadas  en  estucos,  pinturas  o  enchapes  de  acuerdo  a  lo  señalado  en  los Planos Constructivos y en los Cuadros de Acabados.</t>
  </si>
  <si>
    <t xml:space="preserve">• Consultar NSR 10       
• Definir y localizar en los Planos Constructivos los muros a pañetar con mortero.       
• Ejecutar prolongaciones hidráulicas e instalaciones eléctricas.       
• Instalar incrustaciones de mampostería.       
• Definir en la totalidad de la  mampostería las caras a pañetar.       
• Retirar brozas y resaltos significativos.       
• Realizar nivelación y plomada de muros a pañetar.       
• Elaborar líneas maestras  cada 3 ms. máximo.       
• Definir los plomos finos.       
• Preparar el pañete en proporciones indicadas – Mortero 1:4 con arena de Peña.       
• Llenar con pañete y mantener los plomos de muros a escuadra formando ángulo recto entre ellos       
• siguiendo las especificaciones del fabricante.       
• Arrojar con firmeza la mezcla al muro.       
• Instalar boquilleras y guías.       
• Enrasar superficies hasta que queden completamente lisas.       
• Retapar y alisar el pañete con llana de madera.       
• Ejecutar  juntas  de  control,  de  construcción  y  unión  de  elementos  estructurales  y  no estructurales       
• Verificar niveles, plomos y alineamientos.       
• Curar el pañete.       
• Limpiar superficies de muros.       
• Proteger muros contra la intemperie. </t>
  </si>
  <si>
    <t>Mortero 1.4 con cemento y arena de peña</t>
  </si>
  <si>
    <t xml:space="preserve">• Equipo menor de albañilería.       
• Equipo para transporte vertical y horizontal.       
• Equipo para mezcla de morteros.              
</t>
  </si>
  <si>
    <t xml:space="preserve">Norma NSR 10       
Normas NTC y ASTM.    
</t>
  </si>
  <si>
    <t>Se  medirá  y  pagará  por  metro  cuadrado  (M2)  de  pañete liso sobre muros ejecutado,  ya  sea sobre superficies quebradas, curvas, planas, machones, mochetas o muretes y cualquiera que sea su altura y longitud. Los filos, dilataciones y goteras que necesiten ejecutarse deberán incluirse dentro del valor de metro cuadrado de pañete. Todo lo anterior debidamente aceptado por la interventoría previa y aceptación de los requisitos mínimos de acabados.
No se medirá y por tanto no se pagará ningún tipo de elemento por metro lineal. No se medirán y por tanto no se pagarán las   aberturas   y/o   vanos   para   puertas   y   ventanas.   El   precio   unitario   al   que   se   pagará  será  el consignado en el contrato. El costo incluye:
Materiales descritos en el numeral 8.
Equipos descritos en el numeral 9.
Mano de obra.
Transporte dentro y fuera de la obra.
En este valor se incluye el mortero de pega y los materiales, equipo y mano de obra para ejecución
de juntas entre elementos estructurales y no estructurales.</t>
  </si>
  <si>
    <t>1.49</t>
  </si>
  <si>
    <t>M3- METRO CUBICO</t>
  </si>
  <si>
    <t>Esta especificación se refiere al retiro constante de desperdicios y escombros de la construcción, incluye el cargue, transporte y disposicion final  producto de excavaciones, sobrantes, demoliciones y todo lo que represente escombro. La disposición deberá realizarse en sitios autorizados, el costo del botadero y la distancia al mismo deberá estar incluido en el valor unitario.</t>
  </si>
  <si>
    <t xml:space="preserve">Realizar esta actividad durante todo el proceso de construcción.
• Disponer de sitios previamente acordados con la interventoría, donde se puedan
almacenar los residuos y escombros de construcción.
• Estudiar accesibilidad desde las vías públicas para facilitar el acarreo fuera de la
obra.
• Proveer los recursos necesarios, tanto físicos como humanos para cargue y
transporte de estos desechos.
• Transportar los escombros a sitios previamente determinados por las autoridades. </t>
  </si>
  <si>
    <t xml:space="preserve">• Volquetas, cargadores, carretillas y herramienta menor para cargue. </t>
  </si>
  <si>
    <t>Se medirá y se pagará por metros cubico (M3) en proyección horizontal de zonas aseadas y debidamente intervenidas de acuerdo a las especificaciones y aceptados por la Interventoría, previa verificación de los resultados de los ensayos el cumplimiento de las tolerancias para aceptación y de los requisitos mínimos de acabados.
La medida será el resultado de cálculos realizados sobre los Planos Arquitectónicos. El valor será el precio unitario estipulado dentro del contrato y su costo incluye:
• Equipos descritos en el numeral 9.
• Mano de Obra.
• Transporte fuera de la Obra.</t>
  </si>
  <si>
    <t>15.19</t>
  </si>
  <si>
    <t>M2- METRO CUADRADO</t>
  </si>
  <si>
    <t xml:space="preserve">Corresponde a la actividad necesaria para realizar resanes en muros existentes exteriores que se encuentren afectados por la construcción nueva, el deterioro por presencia de
fisuras minimas, humedades, entre otros que a criterio de la interventoría pueda clasificarse dentro de este ítem. Se utilizará mortero 1:4 y acabado con vinilo tipo Koraza de
Pintuco o similar, de acuerdo con la localización y las especificaciones establecidas dentro de los Planos Arquitectónicos y de detalle. </t>
  </si>
  <si>
    <t xml:space="preserve"> Consultar Planos Arquitectónicos y verificar localización.
• Consultar Planos de Detalles.
• Solicitar aprobación de la interventoría del área para la ejecución de esta actividad y de la pintura para exteriores a utilizar.
• Garantizar colores y acabados de alta calidad.
• Diluir y mezclar pintura siguiendo instrucciones del fabricante.
• Tapar con mortero los huecos, grietas, luces, desportillados. Limpiar la superficie a pintar, liberarla de todo tipo de residuos de materia orgánica y grasas.
• Humedecer previamente con imprimante, según especificación del fabricante.
• Aplicar mínimo dos manos de pintura o hasta alcanzar el acabado final satisfactorio, según recubrimiento, solución usada y equipo de aplicación.
• Dejar secar entre manos de acuerdo con las recomendaciones del fabricante.
• Ejecutar y conservar filos y dilataciones exigidas por interventoría.
• Verificar acabados para aceptación.</t>
  </si>
  <si>
    <t>• Inspección Visual</t>
  </si>
  <si>
    <t>• Mortero, Pintura Vinilo Koraza de pintuco ó similar y Disolventes</t>
  </si>
  <si>
    <t>• Brochas de Nylon y rodillos de felpa
• Disolventes.
• Andamios en caso de ser necesarios. Equipo menor de albañilería</t>
  </si>
  <si>
    <t>Catálogo del fabricante.</t>
  </si>
  <si>
    <t>Se medirá y pagará por metro cuadrado (m2) de resane sobre muros exteriores, debidamente realizado y recibido a satisfacción por la interventoría. El valor será el precio unitario
estipulado dentro del contrato e incluye:
• Materiales descritos en el numeral 8.
• Equipos y herramientas descritos en el numeral 9.
• Mano de obra.
• Transportes dentro y fuera de la obra</t>
  </si>
  <si>
    <t>15.14</t>
  </si>
  <si>
    <t>Aplicación de vinilo sobre muros exteriores tipo Koraza de Pintuco o similar, de acuerdo con la localización y las especificaciones establecidas dentro de los Planos Arquitectónicos y de Detalle.</t>
  </si>
  <si>
    <t>• Consultar Planos Arquitectónicos y verificar localización.
• Consultar Planos de Detalles.
• Solicitar aprobación por interventoría de la pintura para exteriores a utilizar.
• Garantizar colores y acabados de alta calidad. 
• Diluir y mezclar pintura siguiendo instrucciones del fabricante. 
• Limpiar superficie a pintar, liberarla de todo tipo de residuos de materia orgánica y grasas.
• Humedecer previamente con imprimante, según especificación del fabricante.
• Aplicar mínimo dos manos de pintura o hasta alcanzar el acabado final satisfactorio, según recubrimiento, solución usada y equipo de aplicación.
• Dejar secar entre manos de acuerdo con las recomendaciones del fabricante.
• Ejecutar y conservar filos y dilataciones exigidas por interventoría.
• Verificar acabados para aceptación.</t>
  </si>
  <si>
    <t xml:space="preserve">• Pintura Vinilo Koraza de pintuco ó similar.
• Disolventes.
• Cinta de enmascarar 1". </t>
  </si>
  <si>
    <t>• Brochas de Nylon y rodillos de felpa.
• Disolventes.
• Andamios en caso de ser necesarios.</t>
  </si>
  <si>
    <t>Se medirá y pagará por metro cuadrado (m2) de pintura tipo Koraza o similar, debidamente aplicada y recibida a satisfacción por la interventoría. El valor será el precio unitario estipulado dentro del contrato e incluye:
•  Materiales descritos 
•  Equipos y herramientas descritos 
•  Mano de obra. 
• Transportes dentro y fuera de la obra</t>
  </si>
  <si>
    <t>21.18</t>
  </si>
  <si>
    <t>Este ítem consiste en la demolición del bordillo de cualquier sección, puede utilizarse medios mecánicos o hidráulicos, e incluso medios manuales, pero previendo la no afectación de los andenes y pavimento, existentes en los sitios que se indican en los planos que forman parte de estas especificaciones, en las cantidades especificadas, o de acuerdo a lo ordenado por la interventoría, incluyendo el traslado del material demolido hasta el lugar de acopio en la obra. No incluye el retiro de escombros.</t>
  </si>
  <si>
    <t>Las demoliciones de bordillos en mampostería, o en concreto con o sin refuerzo se ejecutarán con elementos manuales o equipos mecánicos, se tendrá la precaución de no dañar las varillas de acero que lo anclan al pavimento, para su futura reconstrucción; las líneas transversales de rotura se perfilarán previamente o se aprovecharán las juntas constructivas.</t>
  </si>
  <si>
    <t xml:space="preserve">· Herramienta menor y equipos para demoliciones.
· Volqueta. </t>
  </si>
  <si>
    <t>x</t>
  </si>
  <si>
    <t>La unidad de medida de pago será por metro lineal (ML) de bordillo demolido, recibidos a satisfacción por la interventoría. El pago se hará por precios unitarios ya establecidos en el contrato que incluyen herramienta, mano de obra, equipos y transporte necesario para su ejecución.</t>
  </si>
  <si>
    <t>1.52</t>
  </si>
  <si>
    <t>Esta actividad se refiere a la  los trabajos de demolición de cualquier estructura de concreto existente, reforzado o no, que la obra demande, incluyendo el traslado del material demolido hasta el lugar de acopio en la obra. No incluye retiro de escombros.</t>
  </si>
  <si>
    <t>Es necesario establecer medidas de seguridad para evitar daños en las areas aledañas y accidentes a personas que transitan por el lugar donde se trabaja.
En caso de existir aún instalaciones de servicios en funcionamiento, estas deberán suspenderse antes de la iniciación de las demoliciones.
Se deben realizar apiques en las estructuras, antes de empezar a demoler. 
Antes de realizar las demoliciones se debe verificar que las demoliciones de placas de entrepiso y demás elementos en los pisos superiores estén ejecutadas al igual que los apuntalamientos y medidas de seguridad.
Asegurar las estructuras de concreto que no están bien sustentadas, por medio de puntales, para que no se desplomen bruscamente.
Demoler la estructura golpeando con maceta, macho y puntero el concreto que la conforma.
Los golpes con el mazo deben hacerse sobre al cero lo cual permite que la placa vibre y el concreto se demuela más rápido                                    Adecuar zonas de demolición para iniciar proceso constructivo.                                                                                                                                             Trasladar el material demolido hasta el lugar de acopio en la obra.                                                                                                                                             No incluye retiro de escombros.</t>
  </si>
  <si>
    <t>La demoliciones deben ejecutarse con las normas de seguridad, tomando las precauciones necesarias para evitar accidentes de los trabajadores o terceras personas, y daños a las obras que se construyen en propiedades vecinas.
La interventoría deberá realizar periódicamente chequeos estructurales para ajustar planes y recomendar medidas de seguridad personal y estructural.</t>
  </si>
  <si>
    <t>Volqueta.                                                                                                                                                                                                                           Compresor de aire pequeño.                                                                                                                                                                                                Maceta.                                                                                                                                                                                                                                         Puntero.                                                                                                                                                                                                                                     Mazo.                                                                                                                                                                                                                                                 Pala</t>
  </si>
  <si>
    <t>La medida será en metros metros cúbicos (m3), demolidos y recibidos a satisfacción de la interventoría y se tomara como medida única general la que determinen los ejes de construcción establecidos en los planos, de la medida inicial de replanteo y localización de ejes estructurales. El pago se hará por los precios establecidos en el contrato e incluye mano de obra, materiales y su desperdicio, equipos, herramientas y transporte necesario para la ejecución.</t>
  </si>
  <si>
    <t>1.16</t>
  </si>
  <si>
    <t>Esta actividad se refiere a la demolición y/o desmonte de guardaescoba en ceramica, granito, madera, etc.  incluyendo el material que se encuentra adherido al concreto.</t>
  </si>
  <si>
    <t>Ubicar el lugar de trabajo.
Verificar que el recinto donde se va a demoler el guardaescoba este completamente desocupado.
Retirar el material que se encuentra adherido al concreto con maceta y puntero.
Demoler el piso existente con maceta y puntero</t>
  </si>
  <si>
    <t>La demoliciones deben ejecutarse con las normas de seguridad, tomando las precauciones necesarias para evitar accidentes de los trabajadores o terceras personas, y daños a las areas o estructuras contiguas.</t>
  </si>
  <si>
    <t>Maceta
Puntero
Balde 
carretilla
Volqueta
Pala</t>
  </si>
  <si>
    <t>La unidad de medida de pago será por metro lineal (ML) de  demolición y/o desmonte de guarda escoba en cualquier material, incluyendo el material que se encuentra adherido al concreto. El pago se hará por precios unitarios ya establecidos en el contrato que incluyen herramienta, mano de obra, equipos y transporte necesario para su ejecución.</t>
  </si>
  <si>
    <t>En caso de no conformidad con estas especificaciones, durante su ejecucion o a su terminacion las obras se consideran como mal ejecutadas. En este evento, el constructor debera reconstruirlas a su costo y sin que implique modificaciones y/o adiciones en el plazo y en el valor del contrato.</t>
  </si>
  <si>
    <t>13.21</t>
  </si>
  <si>
    <t xml:space="preserve">ML - METRO LINEAL </t>
  </si>
  <si>
    <t>Suministro  e  instalación  de  guarda escobas  en  gres porcelánico,  de  acuerdo  con  la  localización   y   las   especificaciones   establecidas   en   los   Planos   Constructivos   y   en   los  Planos  Arquitectónicos y de Detalle.</t>
  </si>
  <si>
    <t xml:space="preserve">• Verificar niveles y plomos.
• Estampillar  con   mortero  de  pega,  cubriendo  el  100%  de  la superficie de la                      
• baldosa.
• Iniciar colocación de la baldosa.
• Emboquillar con lechada de cemento blanco.
• Limpiar con trapo limpio y húmedo tres horas después de la emboquillada.
• No   aceptar   tabletas   y/o   baldosas   con   deformaciones   o   aristas   en   mal   estado   y diferente tonalidad.
• Dejar remates en rincones o sectores menos visibles.
• Verificar niveles, plomos y alineamientos para aceptación.
</t>
  </si>
  <si>
    <t>• Verificar niveles finales para aceptación.</t>
  </si>
  <si>
    <t>N.A</t>
  </si>
  <si>
    <t xml:space="preserve">• Baldosín en gres o  similar.
• Mortero de Pega 
• Boquilla.
</t>
  </si>
  <si>
    <t xml:space="preserve">• Equipo menor de albañilería.
• Cortadora de enchape. 
</t>
  </si>
  <si>
    <t xml:space="preserve">*Norma NSR 10
*Normas NTC.
</t>
  </si>
  <si>
    <t xml:space="preserve">Se  medirá y pagará por metro lineal (ml)  debidamente aceptado por la   interventoría   previa   verificación   de   los   resultados y   del cumplimiento   de   las tolerancias para aceptación y de los requisitos mínimos de acabados.
No se medirán y por tanto  no  se  pagarán  elementos  por  metros  lineales.  El  precio         unitario  al  que  se  pagará  será  el consignado en el contrato. El costo incluye:
• Mano de obra.
• Transporte dentro y fuera de la obra.
</t>
  </si>
  <si>
    <t xml:space="preserve">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 
</t>
  </si>
  <si>
    <t>13.22</t>
  </si>
  <si>
    <t xml:space="preserve">Construcción  de  guarda escobas  en  media  caña  en  mortero,  de  acuerdo  con  la  localización  y   las especificaciones  establecidas  en  los  Planos  Constructivos  y  en  los  Planos  Arquitectónicos  y  de Detalle.
</t>
  </si>
  <si>
    <t>*Consultar Planos Arquitectónicos y verificar localización.
*Limpiar y nivelar el empate entre la losa del piso y el muro.
*Extender capa de mortero 1:3 con espesor variable.
*Definir la forma del guarda escoba con plantilla de madera.
*Dejar secar.
*Verificar niveles y acabados para aceptación.</t>
  </si>
  <si>
    <t>*Mortero 1:3 de arena lavada de grano mediano para la base</t>
  </si>
  <si>
    <t xml:space="preserve">*Equipo menor de albañilería.
*Equipo para transporte vertical y horizontal.
*Equipo para mezcla de morteros.
</t>
  </si>
  <si>
    <t xml:space="preserve">*Norma NSR 10
*Normas NTC y ASTM
</t>
  </si>
  <si>
    <t>Se  medirá  y  pagará  por  metro  lineal  (ml)  de  guarda escobas  en  media  caña  en  mortero  debidamente aceptada  por  la  interventoría  previa  verificación  de  los  resultados  de  los  ensayos  y  del  cumplimiento de las tolerancias para aceptación y de los requisitos mínimos de acabados.
La medida será el resultado de cálculos efectuados sobre Planos Arquitectónicos. El precio unitario al
que se pagará será el consignado en el contrato. El costo incluye:
*Materiales
*Equipos 
*Mano de obra.
*Transporte dentro y fuera de la obra.</t>
  </si>
  <si>
    <t>15.17</t>
  </si>
  <si>
    <t>Corresponde al suministro y la aplicación de pintura acrílica tipo Koraza de pintuco o equivalente, sobre la totalidad de los muros da intervenir, según localización descrita en memorias de cálculo de cantidades de obra del proyecto y planos de diseño arquitectónico. Se aplicaran tres manos de pintura, previa preparación de las superficies en las cuales se aplicará. Se deben proteger el piso existente en las áreas en donde no se realizará remplazo.</t>
  </si>
  <si>
    <t>13.4</t>
  </si>
  <si>
    <t xml:space="preserve">M2- METRO CUADRADO </t>
  </si>
  <si>
    <t>Limpieza y lavado de toda clase de desechos o impurezas que estén o se encuentren adheridos al piso existente en la infraestructura.</t>
  </si>
  <si>
    <t>Determinar los espacios a realizar la limpieza.</t>
  </si>
  <si>
    <t>Acido Muriático</t>
  </si>
  <si>
    <t>Equipo menor de albañilería.</t>
  </si>
  <si>
    <t xml:space="preserve">Norma NSR 10
Normas NTC y ASTM.
</t>
  </si>
  <si>
    <t xml:space="preserve">Se  medirá y pagará por metro cuadrado (m²)  debidamente aceptado por la   interventoría   previa   verificación de   los   resultados y   del cumplimiento   de   las tolerancias para aceptación y de los requisitos mínimos de acabados. No   se  pagarán  elementos  por  metros  lineales.  El  precio    unitario  al  que  se  pagará  será  el consignado en el contrato. El costo incluye:
Materiales.
Equipos.
Mano de obra.
</t>
  </si>
  <si>
    <t>15.15</t>
  </si>
  <si>
    <t xml:space="preserve">Esta actividad comprende a la aplicación de pintura epóxica.
El Esmalte Epoxico Brillante es una pintura fabricada a base de resina epóxica que da un acabado brillante, duro y con una excelente adherencia. 
Se caracteriza por ser resistente al agua, ácidos débiles, álcalis, grasas, aceites, solventes derivados del petróleo y disolventes aromáticos. </t>
  </si>
  <si>
    <t>• La superficie se debe limpiar para eliminar la mugre, grasas, aceites y humedad con estopa humedecida en disolvente limpio. 
• El óxido se suprime con cepillo de alambre, rasqueta o papel de lija. 
• Es necesario cubrirla con una primera mano especial para evitar problemas de adherencia.
• Se revuelven por separado y con espátulas limpias los componentes A y B del sistema  “DUREPOX”  hasta obtener su completa uniformidad. 
• Luego se mezclan cuatro partes por volumen del componente A con 1 parte por volumen del componente B y se revuelve bien con una espátula limpia hasta que la mezcla sea total y uniforme.
• De la exactitud y uniformidad de la mezcla dependen las propiedades de la pintura aplicada. 
• Se debe evitar la contaminación de los componentes separados con la mezcla de ellos.
• Se debe preparar únicamente la cantidad de la mezcla que se va a utilizar. Después de ocho horas a 25°C el producto pierde sus propiedades.
•  Ese tiempo disminuye si la temperatura ambiente aumenta.</t>
  </si>
  <si>
    <t xml:space="preserve">• Pintura epóxica para estructuras 
• Cinta de enmascarar 1" </t>
  </si>
  <si>
    <t>• Para aplicación a pistola convencional se diluye la mezcla con  Disolvente Epoxico se revuelve bien con una espátula, Se deja en reposo durante 15 minutos (tiempo de inducción). Se aplican de 2 a 3 manos para obtener el espesor seco recomendado, dejando secar de 2 a 3 horas entre manos. Después de 15 horas es necesario lijar suavemente, en seco hasta eliminar el brillo para obtener buena adherencia entre manos
• Disolventes.
• Andamios en caso de ser necesarios</t>
  </si>
  <si>
    <t>Se medirá y pagará por metro cuadrado (m2) de pintura EPOXICA, debidamente aplicada y recibida a satisfacción por la residencia de interventoría. El valor será el precio unitario estipulado dentro del contrato e incluye:  
•  Materiales descritos 
•  Equipos y herramientas descritos 
•  Mano de obra. 
• Transportes dentro y fuera de la obra</t>
  </si>
  <si>
    <t>9.2.11</t>
  </si>
  <si>
    <t>MANTENIMIENTO SISTEMA RIEL DE PUERTAS CORREDIZAS (INCLUYE LIMPIEZA, ARREGLO Y LUBRICACION PARA CORROCTO FUNCIONAMIENTO)</t>
  </si>
  <si>
    <t>Corresponde este ítem al mantenimiento sistema riel de puertas corredizas (incluye limpieza, arreglo y lubricación para correcto funcionamiento)</t>
  </si>
  <si>
    <t>• desmonte de puerta 
• Lavado de rieles
• Limpieza de rieles
• Aplicación de aceite lubricante
• Instalación de puerta</t>
  </si>
  <si>
    <t>• Aceite Lubricante</t>
  </si>
  <si>
    <t>Equipos de ornamentacion</t>
  </si>
  <si>
    <t>N.A.</t>
  </si>
  <si>
    <t>Se medirá y se pagará por metro lineal (ml) del riel de la puerta, debidamente instalada y recibida a satisfacción por la Interventoría.</t>
  </si>
  <si>
    <t xml:space="preserve">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 </t>
  </si>
  <si>
    <t>5.43</t>
  </si>
  <si>
    <t>Se refiere a los muros de sobrecimiento construido sobre elementos estructurales de cimentación de acuerdo a los planos del proyecto realizados en muro tolete recocido.
Es la colocación de hiladas de bloques o ladrillos que se colocan entre la viga de cimentación y el nivel del piso para transmitir a éstos las cargas debidas al peso propio de la estructura y las sobrecargas que se presentan, preservando la erosión producida por agentes externos como la lluvia; por lo que estos deben ser impermeables para evitar la entrada de la humedad a los muros y pisos de la edificación.</t>
  </si>
  <si>
    <t xml:space="preserve">• Evaluar el estado actual de las cubiertas de las edificaciones. 
• inspeccionar que la superficie se encuentre libre de grasas, partículas sueltas, materiales orgánicos (algas, vegetación, tierra), residuos gruesos de morteros o cualquier contaminante.
• Corregir humedades activas (desagües, filtraciones de agua, jardinerías, etc.) y esperar que sequen antes  del lavado.
• inspeccionar el tipo de manchas que tiene la superficie para evaluar el tipo de producto que se debe utilizar.
• Se debe proteger con plástico los elementos metálicos, vidrios, puertas, ventanas y pisos.
• Lavar los muros completamente secos,  no se necesita prehumedecer la superficie antes del lavado, deberá evitarse la saturación,  si se requiere  se debe usar  reductor de agua de alto poder fluidificante para concreto o mortero, que mejore su resistencia y reduzca la posible erosión que pueda generarse por lavados prematuros, causando problemas de humedades internas o esperar que los muros estén nuevamente secos antes de proceder a su protección o hidrofugado.
• Usar un aditivo de lavado según el tipo de ladrillo y según la condición de la fachada.
• Emplee agua limpia  para el lavado del ladrillo.
• Efectuar limpieza  por medios manuales como cepillo de cerdas duras, tapete, espátula y otros, pero se debe tener cuidado de no rayar la superficie o dañar el esmalte del ladrillo.
• Nunca utilizar ácido muriático (clorhídrico) para el lavado del ladrillo.
• Nunca lavar con ácido sobre humedades activas o residuales, ya que el ácido se introduce y mezcla con el agua de las perforaciones, favoreciendo la formación de manchas blancas o negras.
•Esperar  de siete a quince días  dependiendo de las condiciones climáticas, para que los muros estén  secos antes de proceder a su protección o hidrofugado.  
•Evaluar en quince días el resultado del lavado y detectar posibles manchas.
</t>
  </si>
  <si>
    <t xml:space="preserve">inspección visual </t>
  </si>
  <si>
    <t>Productos químicos según especificación de fabricante según el   tipo de ladrillo</t>
  </si>
  <si>
    <t>Equipo menor de albañilería.
Equipo para transporte vertical y horizontal.
Equipo de Alturas</t>
  </si>
  <si>
    <t>Norma NSR 10. - TITULO  MAMPOSTERIA ESTRUCTURAL
Normas NTC y ASTM</t>
  </si>
  <si>
    <t>Se  medirá  y  pagará  por  metro  cuadrado   (m2)  de  lavado de muro en mapmposteria de fachada  ejecutado  y  debidamente  aceptado  por  la interventoría   previa   verificación   de   los   resultados   de   los   ensayos   y   del   cumplimiento   de   las tolerancias para aceptación y de los requisitos mínimos de acabados.
No se medirán y por consiguiente no se pagarán las aberturas y/o vanos para puertas y ventanas.
El precio unitario al que se pagará será el consignado en el contrato. El costo incluye:
Materiales
Equipos 
Mano de obra.
Transporte dentro y fuera de la obra.
En este valor se incluye aditivos , equipo y mano de obra para ejecución de limpieza de  FACHADA juntas entre elementos estructurales y no estructurales.</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</si>
  <si>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</si>
  <si>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15.24</t>
  </si>
  <si>
    <t>Aplicación producto líquido incoloro a base de siliconas, que protege las fachadas y culatas de las edificaciones (ladrillo, piedra, mármol, concreto, pañete u otros materiales porosos) de la penetración del agua lluvia.</t>
  </si>
  <si>
    <t>Preparación de la superficie: La base debe estar seca, sana y limpia (lavar la superficie). El producto usado para lavar la superficie debe lavarse y retirarse totalmente, asegurando que no queden residuos sobre la superficie. Estos residuos pueden generar futuras manchas blancas después de aplicado el hidrofugo.
Si existen grietas o fisuras, éstas deben ser reparadas, dejando transcurrir 4 días por lo menos antes de aplicar
impermeabilizante para permitir completo fraguado y secado del mortero utilizado en las reparaciones.
La aplicación puede hacerse con pistola, fumigadora, rodillo o brocha, mínimo tres (3) días después de lavada la superficie (sin lluvia), colocando el número de capas necesario para saturar completamente la superficie teniendo un tiempo entre capas de aproximadamente una (1) hora a 20oC. Lave las herramientas con solvente convencional, cuando el producto todavía esté fresco.
Observación: Se recomienda hacer ensayos de campo para determinar la cantidad de capas o de producto requerido por metro cuadrado, lo cual depende del tipo de superficie y su absorción. Los ensayos consisten aplicar el impermeabilizante en fachadas en varias capas (2 capas, 3 capas, etc). Posteriormente revisar la impermeabilidad óptima midiendo la penetración del agua con pipetas Karsten.</t>
  </si>
  <si>
    <t>impermeabilizante tipo SIKA transparente o similar.</t>
  </si>
  <si>
    <t>Se puede aplicar pistola, fumigadora, rodillo o brocha.</t>
  </si>
  <si>
    <t>Norma NTC</t>
  </si>
  <si>
    <t>Se medirá y pagará por metro cuadrado (m2) de impermeabilizanre, debidamente aplicado y recibido a satisfacción por la interventoría de acuerdo con la localización y las especificaciones establecidas dentro de los Planos Arquitectónicos y de Detalle. 
El valor será el precio unitario estipulado dentro del contrato e incluye:
• Materiales descritos 
• Equipos y herramientas
• Mano de obra.
• Transportes dentro y fuera de la obra.</t>
  </si>
  <si>
    <t>15.7</t>
  </si>
  <si>
    <t xml:space="preserve">Aplicación de pintura por cara de hojas para puertas en lámina cold rolled en el proyecto, de acuerdo con la localización y las especificaciones establecidas dentro de los Planos Arquitectónicos y de Detalle. </t>
  </si>
  <si>
    <t>• Consultar Planos Arquitectónicos y verificar localización.
• Consultar Planos de Detalles
• Remover o proteger cerraduras y herrajes de hojas antes de iniciar aplicación
• Preparar superficie con desoxidantes o equipos mecánicos para eliminar óxido suelto:
       - Limpieza manual con grata metálica (para anticorrosivo de cromato de zinc)
       - Limpieza con grata mecánica (para anticorrosivo de cromato de zinc)
       - Tratamiento con chorro de arena grado comercial
       - Tratamiento con chorro de arena grado metal blanco
• Resanar el anticorrosivo y corregir defectos de masilla pulida con lija de agua
• Aplicar capa adherente
• Aplicar pintura anticorrosiva con pistola, según especificación del fabricante
• Utilizar para esmaltes sintéticos anticorrosivo Rojo 310, 1504 Ico o similar (óxido de hierro), Rojo 500 (cromato de zinc) o Gris 507, gris protección 1308 Ico
(hidrocarburo óxido de zinc) en climas fríos o templados sin contaminación industrial
• Diluir esmalte semibrillante con varsol en proporciones especificadas por el fabricante
• Aplicar esmalte semimate.
• Dejar secar entre capas de pintura por 15 horas aproximadamente</t>
  </si>
  <si>
    <t>Anticorrosivos
• Anticorrosivo Rojo 310, Rojo 500 o Gris 507 para climas fríos o templados sin contaminación industrial.
• Anticorrosivo Anaranjado 504 o Amarilla 505 para áreas tropicales, ambientes marinos o expuestos a contaminación industrial.
Esmaltes
• Pinturas coloreadas de acabados brillantes, semibrillantes o mates sobre bases alquídicas según se especifique, secado por oxidación con el oxígeno del aire,
tipo esmalte Pintulux Doméstico (acabado semi mate o similar. Norma NTC 1283, Esmalte tipo 1 Grado A.
• Disolventes</t>
  </si>
  <si>
    <t>• Pistola Airless.
• Brochas de Nylon.
• Lija de agua.
• Compresor de pintura.</t>
  </si>
  <si>
    <t>Se medirá y pagará por metro cuadrado (m2) de esmalte sobre hojas en lámina, debidamente aplicado y recibido a satisfacción por la interventoría de acuerdo con la localización y las especificaciones establecidas dentro de los Planos Arquitectónicos y de Detalle. 
El valor será el precio unitario estipulado dentro del contrato e incluye:
• Materiales descritos 
• Equipos y herramientas 
• Mano de obra.
• Transportes dentro y fuera de la obra.</t>
  </si>
  <si>
    <t>15.3</t>
  </si>
  <si>
    <t>M2- METRO   CUADRADO</t>
  </si>
  <si>
    <t xml:space="preserve">Corresponde a la actividad necesaria para realizar resanes en muros existentes que se encuentren afectados por alguna construcción nueva, el deterioro por presencia de fisuras mínimas, humedades, entre otros, que a criterio de la interventoría pueda clasificarse dentro de este ítem. 
Para la ejecución de la actividad, se utilizará mortero 1:4 y acabado con vinilo tipo Koraza de Pintuco o similar (procurar que el acabado guarde armonia con los elementos que no van a ser intervenidos), de acuerdo con la localización y las especificaciones establecidas dentro de los Planos Arquitectónicos y de detalle. </t>
  </si>
  <si>
    <t>• Consultar Planos Arquitectónicos y verificar localización.
• Consultar Planos de Detalles.
• Solicitar aprobación de la interventoría del área para la ejecución de esta actividad y de la pintura a utilizar.
• Garantizar colores y acabados de alta calidad.
• Diluir y mezclar pintura siguiendo instrucciones del fabricante.
• Tapar con mortero los huecos, grietas, luces, desportillados. 
• Limpiar la superficie a pintar, liberarla de todo tipo de residuos de materia orgánica y grasas.
• Humedecer previamente con imprimante, según especificación del fabricante.
• Aplicar mínimo dos manos de pintura o hasta alcanzar el acabado final satisfactorio, según recubrimiento, solución usada y equipo de aplicación.
• Dejar secar entre manos de acuerdo con las recomendaciones del fabricante.
• Ejecutar y conservar filos y dilataciones exigidas por interventoría.
• Verificar acabados para aceptación.</t>
  </si>
  <si>
    <t xml:space="preserve">• Mortero.
• Pintura.
• Diluyentes.
</t>
  </si>
  <si>
    <t>• Brochas de Nylon - Rodillos de Felpa.
• Andamios</t>
  </si>
  <si>
    <t>Norma NSR</t>
  </si>
  <si>
    <t>Se medirá y pagará por metro cuadrado (M2) de muros en pañete a la vista resanados, arreglados sus filos y retirado el exceso de concreto, previamente seleccionados y aprobados por el Interventor.
Incluye:
• Materiales descritos en el numeral 
• Equipos y herramientas descritos en el numeral 
• Mano de obra.
• Transportes dentro y fuera de la obra.</t>
  </si>
  <si>
    <t>15.20</t>
  </si>
  <si>
    <t xml:space="preserve">Aplicación de pintura sobre muros interiores existentes, con vinilo tipo I (Viniltex de Pintuco o equivalente), adicional se deberá resanar los sitios que a juicio de la interventoría,
sean necesarios para conseguir una superficie homogénea, actividad previa a la aplicación del vinilo y de acuerdo con la localización y las especificaciones establecidas dentro de
los planos arquitectónicos y de detalle. </t>
  </si>
  <si>
    <t xml:space="preserve"> • Consultar Planos Arquitectónicos y verificar localización.
• Consultar Planos de Detalles.
• Aprobación por interventoría de los resanes y la pintura vinilo para interiores..
• Garantizar colores y acabados de alta calidad.
• Diluir y mezclar pintura siguiendo instrucciones del fabricante.
• Limpiar superficie a pintar, liberarla de todo tipo de residuos de materia orgánica y grasas.
• Humedecer previamente con imprimante, según especificación del fabricante.
• Aplicar de dos a cuatro manos de pintura según recubrimiento, solución usada y equipo de aplicación.
• Dejar secar entre manos de acuerdo con las recomendaciones del fabricante.
• Ejecutar y conservar dilataciones exigidas por interventoría.
• Verificar acabados para aceptación.</t>
  </si>
  <si>
    <t xml:space="preserve">• Pintura Vinilo tipo I Viniltex de Pintuco ó equivalente y disolventes </t>
  </si>
  <si>
    <t>• Brochas de Nylon y rodillos de felpa
• Herramienta menor
• Andamios en caso de ser necesarios.</t>
  </si>
  <si>
    <t>Se medirá y pagará por metro cuadrado (m2) de pintura y resane, debidamente aplicada y recibida a satisfacción por la interventoría. El valor será el precio unitario estipulado
dentro del contrato e incluye:
• Materiales descritos en el numeral 8.
• Equipos y herramientas descritos en el numeral 9.
• Mano de obra.
• Transportes dentro y fuera de la obra.</t>
  </si>
  <si>
    <t>9.2.26</t>
  </si>
  <si>
    <t xml:space="preserve">El contratista deberá instalar anjeo tejido (malla metalica) metalico con marco en angulo 1" y platina 1/4x 3/16 para asegura soldado o remachado, se incluye pintura , Huecos por pulgada 14 * 18 
</t>
  </si>
  <si>
    <t xml:space="preserve">• Consultar norma NSR 10.- 
• Acordar las medidas finales en obra o tomarlas en sitio antes de ejecución.
• Elaborar   y   presentar   plano y especificaciones   a   la   interventoría  para  aprobación  y posterior evaluación.
• El  marco en angulo 1" y paltina 1/4 x 3/16 se pintara previamente con anticorrosivo en dos capas y pintura esmalte en dos capas segun attorizcion de la interventoria.
• Verificar niveles, plomos y acabados para aceptación. Proteger hasta entregar obra,  Altura hasta 1 mts.
</t>
  </si>
  <si>
    <t>• Inspección visual</t>
  </si>
  <si>
    <t xml:space="preserve">• Verificación de dimensiones </t>
  </si>
  <si>
    <t xml:space="preserve">• Aluminio
• Angulo y platina en cold roy laminado
• Soldadura requerida y/o anclajes
• </t>
  </si>
  <si>
    <t>• Equipo de ornamentación.</t>
  </si>
  <si>
    <t xml:space="preserve">• Manual técnico del fabricante para mantenimiento
</t>
  </si>
  <si>
    <t xml:space="preserve">Se  medirá  y  pagar  por  metro  cuadrado  (m2)  sin  discriminar  forma, debidamente  instaladas  y  recibida  a  satisfacción  por  la  interventoría.  La  medida  se efectuará   con   base   en   cálculos  sobre  cálculos realizados en sitio y en los planos entregados por el contratista. El valor será el precio unitario estipulado dentro del contrato e incluye:
• Materiales 
• Equipos y herramientas 
• Mano de obra.
• Transportes dentro y fuera de la obra.
</t>
  </si>
  <si>
    <t>Ejecución de elementos en concreto reforzado de resistencia f'c=3000 psi, según localización y dimensiones expresadas en los Planos Arquitectónicos y Planos Estructurales.
elementos en concreto mezclado en obra, incluye la elaboración y armado de la formaleta, desmoldantes, tiempos de fraguado. transportes horizontales y verticales del concreto</t>
  </si>
  <si>
    <t>• Consultar Planos Arquitectónicos.
• Consultar Planos Estructurales.
• Consultar NSR 10.
• Replantear ejes, verificar niveles y localizar columnas.
• Colocar refuerzos de acero.
• Verificar refuerzos, traslapos, distanciamientos y ejes.
• Preparar formaletas y aplicar desmoldantes.
• Levantar y acodalar formaletas.
• Verificar plomos y dimensiones.
• Vaciar y vibrar el concreto.
• Desencofrar elementos. segun los tiempos mínimos de remoción de encofrados.
• Curar concreto.
• Verificar plomos y niveles para aceptación. Es indispensable
la utilización del vibrador para evitar porosidades y hormigueos en la estructura y garantizar así la resistencia y acabados solicitados. El Contratista deberá verificar
los niveles de los pisos terminados para cumplir con esta recomendación. No se incluye el acero de refuerzo. Si el concreto es premezclado
(preparado en planta); el proveedor deberá garantizar al CONTRATISTA el cumplimiento de las especificaciones para la mezcla de concreto, además de la manera
de vaciarse, vibrarse y curarse; según la norma NSR-10 y observaciones de la interventoría.</t>
  </si>
  <si>
    <t>• Ensayos para concreto (NSR 10)</t>
  </si>
  <si>
    <t>• Concreto de 3000 PSI (210 Mpa) (Agua, arena lavada de rio, gravilla de rio, cemento gris)
• Desmoldante, A.C.P.M.
• Formaleta Madera
• Puntilla C/Cabeza 2"
Para la construcción de las columnas se preparará, transportará y colocará concreto de 3.000 PSI (f´c = 210 Kg/cm2) de resistencia a la compresión a los 28 días y
refuerzo como se indica en los planos de construcción. Deberá cumplir con todas las especificaciones del Título C de la NSR-10, y adicionalmente deberá cumplir
con las especificaciones de la norma NTC.</t>
  </si>
  <si>
    <t>Acorde a lo descrito en la NSR y NTC</t>
  </si>
  <si>
    <t>• Equipo para transporte horizontal y vertical del concreto.
• Equipo para vibrado del concreto.
• Equipo para vaciado del concreto.
• Formaletas para concreto a la vista.
• Paral telescópico
• Andamios</t>
  </si>
  <si>
    <t>• Norma NSR 10.
• Normas NTC y ASTM</t>
  </si>
  <si>
    <t>Se medirá y se pagará por metro cúbico (m3) de concreto debidamente ejecutados y aceptados por la Interventoría, previa verificación de los resultados de los ensayos el
cumplimiento de las tolerancias para aceptación y de los requisitos mínimos de acabados.
La medida será el resultado de cálculos realizados sobre los Planos Estructurales. El valor será el precio unitario estipulado dentro del contrato y su costo incluye:
• Materiales descritos en el numeral 8.
• Equipos descritos en el numeral 9.
• Mano de Obra.
• Transportes dentro y fuera de la Obra.</t>
  </si>
  <si>
    <t>En caso de no conformidad con estas especificaciones, durante su ejecución ó a su terminación, las obras se considerarán como mal ejecutadas. En este evento, el Constructor
deberá reconstruirlas a su costo y sin que implique modificaciones y/o adiciones en el plazo y en el valor del contrato.</t>
  </si>
  <si>
    <t>Este ítem se refiere a la limpieza manual de cajIlas sanitarias y pluviales colmatadas,
con toda la herramienta y elementos de protección para los trabajadores. Incluyendo el desalojo
de los deshechos.</t>
  </si>
  <si>
    <t>•Realizar una inspección visual de las cajas colmatadas para determinar el grado de obstrucción y
evaluar los materiales presentes en su interior.
•Identificar los riesgos potenciales relacionados con la seguridad y la salud, como presencia de
sustancias peligrosas o estructuras inestables.
•Asegurarse de contar con los equipos y herramientas adecuados para la limpieza manual, como
palas, picos, cubos, escobas, guantes de protección y equipos de protección personal (EPP).
•Colocar señales de advertencia y barreras físicas para notificar a otras personas sobre la
actividad en curso y los posibles peligros.
•Asegurarse de cumplir con las regulaciones y requisitos legales en cuanto a la documentación y
el transporte de residuos.
•Retirar los escombros y depositarlos en escombrera autorizada, acción que debe ser autorizada
por la supervisión.</t>
  </si>
  <si>
    <t>•Realizar una limpieza completa del área después de la remoción de los escombros, eliminando
cualquier residuo o material suelto restante.
•Verificar visualmente que no queden objetos o materiales sueltos en el área y que la zona esté
segura y libre de peligros.</t>
  </si>
  <si>
    <t>No requiere</t>
  </si>
  <si>
    <t>Herramienta menor
Volqueta
Motobomba 4”</t>
  </si>
  <si>
    <t>La unidad de medida de pago será por Unidad (UND) de limpieza realizada en las cajillas
colmatadas, recibido a satisfacción por la supervisión. El pago se hará por precios unitarios ya
establecidos en el contrato que incluyen herramienta, mano de obra, equipos y transporte
necesario para su ejecución.</t>
  </si>
  <si>
    <t xml:space="preserve">Comprende los trabajos que deben ejecutarse para recuperar la funcionalidad de la cubierta, realizando actividades de adecuación, mantenimiento y reemplazo de
piezas según corresponda. La limpieza es clave para evitar la acumulación de suciedad, hojas o residuos que puedan obstruir los canales de drenaje. </t>
  </si>
  <si>
    <t xml:space="preserve">
Revisar los paneles : Grietas o perforaciones en la capa exterior, Oxidación en los puntos de anclaje o uniones metálicas, acumulación de humedad o signos de filtraciones.
Localizar en lugares señalados previamente.
 Cambiar piezas en mal estado.
 Realizar reparaciones de mortero que se requieran en las cubiertas, flanches, juntas, canales, canaletas,
vigas canales y bajantes.
 Impermeabilizar las cubiertas, flanches, juntas, canales, canaletas, vigas canales y bajantes que se
requieran.
 Aplicar pintura en los flanches, juntas, canales, canaletas y bajantes que lo requieran.
 Antes de aplicar pintura, la superficie debe estar limpia, seca, libre de óxido, cascarilla de laminación,
pinturas en mal estado y demás contaminantes que puedan interferir con la adherencia del producto.
 Reemplazar elementos estructurales en mal estado
 Reemplazar elementos o ganchos de sujeción. 
Usar agua tibia y detergente suave.
Emplea cepillos de cerdas suaves o esponjas para evitar rayar la superficie.
Evita productos químicos abrasivos que puedan dañar el recubrimiento del panel.
No caminar directamente sobre los paneles sin utilizar plataformas adecuadas, ya que podría deformarlos.
No utilizar hidrolimpiadoras de alta presión que puedan dañar el recubrimiento.</t>
  </si>
  <si>
    <t xml:space="preserve">Equipo menor de albañilería
 Andamio certificado
 Arnés multipropósito para trabajo 3 argollas
 Elementos de protección personal </t>
  </si>
  <si>
    <t>La normatividad vigente
 Norma NSR 10
 Normas NTC y ASTM
 Resolución 1111 de 2017 Min Trabajo</t>
  </si>
  <si>
    <t xml:space="preserve">En caso de no conformidad con estas especificaciones, durante su ejecución ó a su terminación, las obras se
considerarán como mal ejecutadas. En este evento, el Constructor deberá reconstruirlas a su costo y sin que
implique modificaciones y/o adiciones en el plazo y en el valor del contrato. </t>
  </si>
  <si>
    <t>Realizar los trabajos de lavado y desinfección de pisos, paredes, techos, estructuras y tapas de tanques aéreos y subterráneos de almacenamiento de agua potable</t>
  </si>
  <si>
    <t>Aliste equipos e insumos o cualquier otro elemento a necesitar.
✓ Colóquese los guantes, el casco, las botas y la careta o el tapabocas para
evitar contacto con el agua.
✓ Apague las motobombas. Si aplica
✓ Cierre totalmente la entrada de agua y abra la salida para que se desocupe
el tanque, evitando desperdicios de agua y en lo posible utilizándola. 
Prepare la solución clorada.
✓ Retire con cuidado la tapa de inspección del tanque. Si no tiene tapa se
recomienda construirla. Si el tanque es oscuro, utilice lámparas de pila
(linternas).
✓ Ingrese al tanque cuando el nivel de agua sea bajo, de 20 a 30 centímetros
aproximadamente.
✓ A este nivel cierre la salida y abra el desagüe.
✓ Remueva el material de sedimentación (barro) que se encuentra en el fondo
del tanque, utilizando escobas y baldes para extraer el material.
✓ Cepille el piso y las paredes con agua.
✓ Humedezca el rodillo con la solución de cloro y páselo por las paredes como
si estuviera pintando. También puede utilizar escobas o cepillos unidos a
un palo de escoba.
✓ Deje actuar la solución clorada durante cuatro horas.
✓ Enjuague las paredes y el fondo del tanque utilizando una manguera a
presión o baldes.
✓ Deseche estas aguas de lavado mediante el desagüe.
✓ Retire todo el material que utilizó en la limpieza.
✓ Cierre el desagüe y permita nuevamente la entrada de agua al tanque.
✓ Realice el muestreo simple del agua de acuerdo con el ítem 5 (esta muestra
debe ser enviada al laboratorio para su posterior análisis).
✓ Finalmente abra la válvula que dé acceso a la red de distribución que
funciona normalmente.
✓ Coloque nuevamente la tapa.
✓ Una vez esté lleno el tanque, prenda la motobomba. Si aplica.</t>
  </si>
  <si>
    <t>✓ Overol impermeable
✓ Botas
✓ Careta o Tapabocas
✓ Bomba aspersora o atomizador
✓ Lámparas de pila o linterna
✓ Guantes
✓ Cepillo
✓ Escoba
✓ Baldes
✓ Rodillo
✓ Motobomba</t>
  </si>
  <si>
    <t>Para el lavado y desinfección de Tanques se debe utilizar Hipoclorito de Sodio o
desinfectante autorizado. (Para esto se debe anexar la ficha técnica del producto)</t>
  </si>
  <si>
    <t>Realizar el Suministro e instalacion del Cerramiento fabricado en tubo de acero galvanizado de diámetro 2” cal 2 [mm] Separados 12 [cm] de vano, de 3 [m] de altura con la punta cortada a 45° y tapados con lámina galvanizada calibre 20, Acabado en Wash primer y pintura tipo esmalte</t>
  </si>
  <si>
    <t>Norma NTC 2076</t>
  </si>
  <si>
    <t>Se realizara la instalacion de manera que los tubos deben quedar empotrados en la celda del bloque relleno de concreto tipo grouting.
Este murete se debe construir siguiendo la pendiente que presente el terreno, o de acuerdo con
las instrucciones del Interventor y/o Líder Técnico 
Los tubos se deben instalar con la deflexión de su extremo superior hacia el exterior del área
objeto de cerramiento
Los aceros serán galvanizados de acuerdo con lo establecido en la
Norma NTC 2076 deben quedar libres de polvo, óxido, aceite, grasas y escamas de laminación; los empates con soldadura deben ser esmerilados y pulidos.</t>
  </si>
  <si>
    <t>La unidad de medida para Cerramiento en Malla Eslabonada, será el metro lineal (ml)</t>
  </si>
  <si>
    <t>ealizar el Suministro e instalacion de Cerramiento fabricado en tubo de acero galvanizado de diámetro 2” cal 2 [mm] Separados 9 [cm] de vano, de 3 [m] de altura con la punta cortada a 45° y tapados con lámina galvanizada calibre 20, Acabado en Wash primer y pintura tipo esmalte.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</si>
</sst>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43" formatCode="_-* #,##0.00_-;\-* #,##0.00_-;_-* &quot;-&quot;??_-;_-@_-"/>
    <numFmt numFmtId="164" formatCode="[$$-540A]#,##0_ ;[Red]\-[$$-540A]#,##0\ "/>
    <numFmt numFmtId="165" formatCode="&quot;$&quot;\ #,##0"/>
    <numFmt numFmtId="166" formatCode="_-* #,##0.0000_-;\-* #,##0.0000_-;_-* &quot;-&quot;??_-;_-@_-"/>
    <numFmt numFmtId="167" formatCode="_-* #,##0.0000_-;\-* #,##0.0000_-;_-* &quot;-&quot;????_-;_-@_-"/>
    <numFmt numFmtId="168" formatCode="0.000%"/>
  </numFmts>
  <fonts count="23">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sz val="9"/>
      <name val="Arial"/>
      <family val="2"/>
    </font>
    <font>
      <sz val="10"/>
      <color rgb="FF000000"/>
      <name val="Times New Roman"/>
      <family val="1"/>
    </font>
    <font>
      <b/>
      <sz val="9"/>
      <name val="Arial"/>
      <family val="2"/>
    </font>
    <font>
      <sz val="9"/>
      <color theme="1"/>
      <name val="Arial"/>
      <family val="2"/>
    </font>
    <font>
      <sz val="9"/>
      <color rgb="FF000000"/>
      <name val="Arial"/>
      <family val="2"/>
    </font>
    <font>
      <sz val="10"/>
      <name val="Zurich BT"/>
    </font>
    <font>
      <b/>
      <sz val="16"/>
      <color theme="1"/>
      <name val="Calibri"/>
      <family val="2"/>
      <scheme val="minor"/>
    </font>
    <font>
      <sz val="11"/>
      <color rgb="FF000000"/>
      <name val="Aptos Narrow"/>
      <family val="2"/>
    </font>
    <font>
      <b/>
      <sz val="10"/>
      <color theme="1"/>
      <name val="Arial"/>
      <family val="2"/>
    </font>
    <font>
      <sz val="11"/>
      <color theme="1"/>
      <name val="Arial"/>
      <family val="2"/>
    </font>
    <font>
      <b/>
      <sz val="10"/>
      <name val="Arial"/>
      <family val="2"/>
    </font>
    <font>
      <b/>
      <sz val="9"/>
      <color rgb="FF000000"/>
      <name val="Arial"/>
      <family val="2"/>
    </font>
    <font>
      <b/>
      <sz val="12"/>
      <color theme="1"/>
      <name val="Calibri"/>
      <family val="2"/>
      <scheme val="minor"/>
    </font>
    <font>
      <b/>
      <sz val="11"/>
      <name val="Arial"/>
      <family val="2"/>
    </font>
    <font>
      <sz val="8"/>
      <name val="Arial"/>
      <family val="2"/>
    </font>
    <font>
      <sz val="10"/>
      <color indexed="8"/>
      <name val="MS Sans Serif"/>
      <family val="2"/>
    </font>
    <font>
      <sz val="10"/>
      <name val="Arial"/>
      <family val="2"/>
    </font>
    <font>
      <sz val="8"/>
      <name val="Calibri"/>
      <family val="2"/>
      <scheme val="minor"/>
    </font>
    <font>
      <b/>
      <sz val="11"/>
      <color theme="1"/>
      <name val="Arial"/>
      <family val="2"/>
    </font>
  </fonts>
  <fills count="13">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C000"/>
        <bgColor indexed="64"/>
      </patternFill>
    </fill>
    <fill>
      <patternFill patternType="solid">
        <fgColor theme="4" tint="0.59999389629810485"/>
        <bgColor indexed="64"/>
      </patternFill>
    </fill>
    <fill>
      <patternFill patternType="solid">
        <fgColor rgb="FFFF66FF"/>
        <bgColor indexed="64"/>
      </patternFill>
    </fill>
    <fill>
      <patternFill patternType="solid">
        <fgColor rgb="FF00FFFF"/>
        <bgColor indexed="64"/>
      </patternFill>
    </fill>
    <fill>
      <patternFill patternType="solid">
        <fgColor theme="0" tint="-4.9989318521683403E-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thin">
        <color auto="1"/>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hair">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medium">
        <color indexed="64"/>
      </left>
      <right style="thin">
        <color auto="1"/>
      </right>
      <top style="medium">
        <color indexed="64"/>
      </top>
      <bottom style="hair">
        <color auto="1"/>
      </bottom>
      <diagonal/>
    </border>
    <border>
      <left style="thin">
        <color auto="1"/>
      </left>
      <right style="thin">
        <color auto="1"/>
      </right>
      <top style="medium">
        <color indexed="64"/>
      </top>
      <bottom style="hair">
        <color auto="1"/>
      </bottom>
      <diagonal/>
    </border>
    <border>
      <left style="thin">
        <color auto="1"/>
      </left>
      <right style="medium">
        <color indexed="64"/>
      </right>
      <top style="medium">
        <color indexed="64"/>
      </top>
      <bottom style="hair">
        <color auto="1"/>
      </bottom>
      <diagonal/>
    </border>
    <border>
      <left style="medium">
        <color indexed="64"/>
      </left>
      <right style="thin">
        <color auto="1"/>
      </right>
      <top style="hair">
        <color auto="1"/>
      </top>
      <bottom style="hair">
        <color auto="1"/>
      </bottom>
      <diagonal/>
    </border>
    <border>
      <left style="thin">
        <color auto="1"/>
      </left>
      <right style="medium">
        <color indexed="64"/>
      </right>
      <top style="hair">
        <color auto="1"/>
      </top>
      <bottom style="hair">
        <color auto="1"/>
      </bottom>
      <diagonal/>
    </border>
    <border>
      <left style="medium">
        <color indexed="64"/>
      </left>
      <right style="thin">
        <color auto="1"/>
      </right>
      <top style="hair">
        <color auto="1"/>
      </top>
      <bottom/>
      <diagonal/>
    </border>
    <border>
      <left style="thin">
        <color auto="1"/>
      </left>
      <right style="medium">
        <color indexed="64"/>
      </right>
      <top style="hair">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hair">
        <color auto="1"/>
      </top>
      <bottom style="medium">
        <color indexed="64"/>
      </bottom>
      <diagonal/>
    </border>
    <border>
      <left/>
      <right style="thin">
        <color auto="1"/>
      </right>
      <top style="hair">
        <color auto="1"/>
      </top>
      <bottom style="medium">
        <color indexed="64"/>
      </bottom>
      <diagonal/>
    </border>
    <border>
      <left style="medium">
        <color indexed="64"/>
      </left>
      <right/>
      <top style="hair">
        <color auto="1"/>
      </top>
      <bottom style="hair">
        <color auto="1"/>
      </bottom>
      <diagonal/>
    </border>
    <border>
      <left/>
      <right style="thin">
        <color auto="1"/>
      </right>
      <top style="hair">
        <color auto="1"/>
      </top>
      <bottom style="hair">
        <color auto="1"/>
      </bottom>
      <diagonal/>
    </border>
    <border>
      <left/>
      <right style="thin">
        <color auto="1"/>
      </right>
      <top style="medium">
        <color indexed="64"/>
      </top>
      <bottom style="medium">
        <color indexed="64"/>
      </bottom>
      <diagonal/>
    </border>
    <border>
      <left style="medium">
        <color indexed="64"/>
      </left>
      <right/>
      <top style="medium">
        <color indexed="64"/>
      </top>
      <bottom style="hair">
        <color auto="1"/>
      </bottom>
      <diagonal/>
    </border>
    <border>
      <left/>
      <right style="thin">
        <color auto="1"/>
      </right>
      <top style="medium">
        <color indexed="64"/>
      </top>
      <bottom style="hair">
        <color auto="1"/>
      </bottom>
      <diagonal/>
    </border>
    <border>
      <left/>
      <right/>
      <top style="thin">
        <color indexed="64"/>
      </top>
      <bottom style="thin">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5" fillId="0" borderId="0"/>
    <xf numFmtId="0" fontId="9" fillId="0" borderId="0"/>
    <xf numFmtId="0" fontId="13" fillId="0" borderId="0"/>
    <xf numFmtId="0" fontId="19" fillId="0" borderId="0"/>
    <xf numFmtId="0" fontId="20" fillId="0" borderId="0"/>
  </cellStyleXfs>
  <cellXfs count="258">
    <xf numFmtId="0" fontId="0" fillId="0" borderId="0" xfId="0"/>
    <xf numFmtId="0" fontId="3" fillId="0" borderId="0" xfId="0" applyFont="1" applyAlignment="1">
      <alignment wrapText="1"/>
    </xf>
    <xf numFmtId="0" fontId="0" fillId="2" borderId="0" xfId="0" applyFill="1"/>
    <xf numFmtId="0" fontId="2" fillId="0" borderId="1" xfId="0" applyFont="1" applyBorder="1" applyAlignment="1">
      <alignment horizontal="center" vertical="center"/>
    </xf>
    <xf numFmtId="0" fontId="0" fillId="0" borderId="2" xfId="0" applyBorder="1"/>
    <xf numFmtId="0" fontId="2" fillId="0" borderId="2" xfId="0" applyFont="1" applyBorder="1" applyAlignment="1">
      <alignment horizontal="center" vertical="center"/>
    </xf>
    <xf numFmtId="0" fontId="0" fillId="0" borderId="3" xfId="0" applyBorder="1"/>
    <xf numFmtId="0" fontId="0" fillId="0" borderId="3" xfId="0" applyBorder="1" applyAlignment="1">
      <alignment horizontal="left"/>
    </xf>
    <xf numFmtId="0" fontId="0" fillId="0" borderId="3" xfId="0" applyBorder="1" applyAlignment="1">
      <alignment horizontal="left" vertical="center"/>
    </xf>
    <xf numFmtId="0" fontId="0" fillId="0" borderId="3" xfId="0" applyBorder="1" applyAlignment="1">
      <alignment vertical="center"/>
    </xf>
    <xf numFmtId="0" fontId="0" fillId="0" borderId="4" xfId="0" applyBorder="1"/>
    <xf numFmtId="0" fontId="0" fillId="3" borderId="1" xfId="0" applyFill="1" applyBorder="1"/>
    <xf numFmtId="0" fontId="2" fillId="3" borderId="1" xfId="0" applyFont="1" applyFill="1" applyBorder="1" applyAlignment="1">
      <alignment horizontal="center" vertical="center"/>
    </xf>
    <xf numFmtId="0" fontId="0" fillId="2" borderId="3" xfId="0" applyFill="1" applyBorder="1"/>
    <xf numFmtId="0" fontId="4" fillId="0" borderId="0" xfId="4" applyFont="1" applyAlignment="1" applyProtection="1">
      <alignment vertical="center"/>
      <protection hidden="1"/>
    </xf>
    <xf numFmtId="0" fontId="6" fillId="0" borderId="0" xfId="5" applyFont="1" applyAlignment="1">
      <alignment vertical="center"/>
    </xf>
    <xf numFmtId="0" fontId="7" fillId="0" borderId="0" xfId="0" applyFont="1" applyAlignment="1">
      <alignment vertical="center"/>
    </xf>
    <xf numFmtId="0" fontId="8" fillId="0" borderId="0" xfId="4" applyFont="1" applyAlignment="1">
      <alignment vertical="center"/>
    </xf>
    <xf numFmtId="10" fontId="8" fillId="0" borderId="3" xfId="3" applyNumberFormat="1" applyFont="1" applyFill="1" applyBorder="1" applyAlignment="1" applyProtection="1">
      <alignment horizontal="right" vertical="center"/>
    </xf>
    <xf numFmtId="164" fontId="4" fillId="0" borderId="3" xfId="4" applyNumberFormat="1" applyFont="1" applyBorder="1" applyAlignment="1" applyProtection="1">
      <alignment horizontal="right" vertical="center"/>
      <protection hidden="1"/>
    </xf>
    <xf numFmtId="164" fontId="4" fillId="0" borderId="2" xfId="4" applyNumberFormat="1" applyFont="1" applyBorder="1" applyAlignment="1">
      <alignment horizontal="right" vertical="center" wrapText="1"/>
    </xf>
    <xf numFmtId="164" fontId="4" fillId="0" borderId="3" xfId="4" applyNumberFormat="1" applyFont="1" applyBorder="1" applyAlignment="1">
      <alignment horizontal="right" vertical="center" wrapText="1"/>
    </xf>
    <xf numFmtId="44" fontId="0" fillId="0" borderId="4" xfId="2" applyFont="1" applyBorder="1"/>
    <xf numFmtId="0" fontId="3" fillId="0" borderId="2" xfId="0" applyFont="1" applyBorder="1"/>
    <xf numFmtId="0" fontId="3" fillId="0" borderId="4" xfId="0" applyFont="1" applyBorder="1"/>
    <xf numFmtId="44" fontId="0" fillId="0" borderId="2" xfId="2" applyFont="1" applyBorder="1"/>
    <xf numFmtId="0" fontId="0" fillId="0" borderId="13" xfId="0" applyBorder="1"/>
    <xf numFmtId="0" fontId="3" fillId="0" borderId="13" xfId="0" applyFont="1" applyBorder="1"/>
    <xf numFmtId="44" fontId="0" fillId="3" borderId="1" xfId="2" applyFont="1" applyFill="1" applyBorder="1"/>
    <xf numFmtId="164" fontId="4" fillId="3" borderId="4" xfId="4" applyNumberFormat="1" applyFont="1" applyFill="1" applyBorder="1" applyAlignment="1">
      <alignment horizontal="right" vertical="center" wrapText="1"/>
    </xf>
    <xf numFmtId="0" fontId="3" fillId="0" borderId="5" xfId="0" applyFont="1" applyBorder="1" applyAlignment="1">
      <alignment vertical="top" wrapText="1"/>
    </xf>
    <xf numFmtId="0" fontId="0" fillId="0" borderId="5" xfId="0" applyBorder="1" applyAlignment="1">
      <alignment vertical="center"/>
    </xf>
    <xf numFmtId="0" fontId="0" fillId="0" borderId="5" xfId="0" applyBorder="1" applyAlignment="1">
      <alignment horizontal="left" vertical="center"/>
    </xf>
    <xf numFmtId="164" fontId="4" fillId="0" borderId="5" xfId="4" applyNumberFormat="1" applyFont="1" applyBorder="1" applyAlignment="1">
      <alignment horizontal="right" vertical="center" wrapText="1"/>
    </xf>
    <xf numFmtId="0" fontId="0" fillId="2" borderId="3" xfId="0" applyFill="1" applyBorder="1" applyAlignment="1">
      <alignment vertical="center"/>
    </xf>
    <xf numFmtId="0" fontId="0" fillId="2" borderId="3" xfId="0" applyFill="1" applyBorder="1" applyAlignment="1">
      <alignment horizontal="left"/>
    </xf>
    <xf numFmtId="164" fontId="0" fillId="4" borderId="4" xfId="2" applyNumberFormat="1" applyFont="1" applyFill="1" applyBorder="1"/>
    <xf numFmtId="164" fontId="0" fillId="4" borderId="4" xfId="0" applyNumberFormat="1" applyFill="1" applyBorder="1"/>
    <xf numFmtId="164" fontId="0" fillId="4" borderId="13" xfId="2" applyNumberFormat="1" applyFont="1" applyFill="1" applyBorder="1"/>
    <xf numFmtId="164" fontId="0" fillId="2" borderId="6" xfId="0" applyNumberFormat="1" applyFill="1" applyBorder="1"/>
    <xf numFmtId="164" fontId="0" fillId="0" borderId="0" xfId="0" applyNumberFormat="1"/>
    <xf numFmtId="0" fontId="0" fillId="0" borderId="3" xfId="0" applyBorder="1" applyAlignment="1">
      <alignment vertical="top"/>
    </xf>
    <xf numFmtId="0" fontId="0" fillId="0" borderId="3" xfId="0" applyBorder="1" applyAlignment="1">
      <alignment horizontal="center"/>
    </xf>
    <xf numFmtId="0" fontId="0" fillId="0" borderId="4" xfId="0" applyBorder="1" applyAlignment="1">
      <alignment horizontal="center"/>
    </xf>
    <xf numFmtId="0" fontId="0" fillId="0" borderId="2" xfId="0" applyBorder="1" applyAlignment="1">
      <alignment horizontal="center"/>
    </xf>
    <xf numFmtId="0" fontId="0" fillId="3" borderId="1" xfId="0" applyFill="1" applyBorder="1" applyAlignment="1">
      <alignment horizontal="center"/>
    </xf>
    <xf numFmtId="0" fontId="0" fillId="0" borderId="13"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11" fillId="0" borderId="0" xfId="0" applyFont="1"/>
    <xf numFmtId="0" fontId="0" fillId="0" borderId="3" xfId="0" applyBorder="1" applyAlignment="1">
      <alignment horizontal="center" vertical="top"/>
    </xf>
    <xf numFmtId="0" fontId="3" fillId="0" borderId="3" xfId="0" applyFont="1" applyBorder="1"/>
    <xf numFmtId="0" fontId="3" fillId="0" borderId="3" xfId="0" applyFont="1" applyBorder="1" applyAlignment="1">
      <alignment vertical="top" wrapText="1"/>
    </xf>
    <xf numFmtId="0" fontId="3" fillId="0" borderId="3" xfId="0" applyFont="1" applyBorder="1" applyAlignment="1">
      <alignment wrapText="1"/>
    </xf>
    <xf numFmtId="0" fontId="3" fillId="0" borderId="3" xfId="0" applyFont="1" applyBorder="1" applyAlignment="1">
      <alignment horizontal="left"/>
    </xf>
    <xf numFmtId="0" fontId="3" fillId="0" borderId="3" xfId="0" applyFont="1" applyBorder="1" applyAlignment="1">
      <alignment horizontal="left" wrapText="1"/>
    </xf>
    <xf numFmtId="0" fontId="3" fillId="0" borderId="3" xfId="0" applyFont="1" applyBorder="1" applyAlignment="1">
      <alignment vertical="top"/>
    </xf>
    <xf numFmtId="0" fontId="3" fillId="0" borderId="3" xfId="0" applyFont="1" applyBorder="1" applyAlignment="1">
      <alignment horizontal="left" vertical="top" wrapText="1"/>
    </xf>
    <xf numFmtId="0" fontId="3" fillId="0" borderId="3" xfId="0" applyFont="1" applyBorder="1" applyAlignment="1">
      <alignment vertical="center" wrapText="1"/>
    </xf>
    <xf numFmtId="0" fontId="0" fillId="0" borderId="0" xfId="0" applyAlignment="1">
      <alignment horizontal="right"/>
    </xf>
    <xf numFmtId="165" fontId="0" fillId="0" borderId="0" xfId="0" applyNumberFormat="1" applyAlignment="1">
      <alignment horizontal="right"/>
    </xf>
    <xf numFmtId="165" fontId="0" fillId="0" borderId="0" xfId="0" applyNumberFormat="1"/>
    <xf numFmtId="0" fontId="0" fillId="0" borderId="9" xfId="0" applyBorder="1"/>
    <xf numFmtId="165" fontId="0" fillId="0" borderId="9" xfId="0" applyNumberFormat="1" applyBorder="1"/>
    <xf numFmtId="0" fontId="0" fillId="0" borderId="3" xfId="0" applyBorder="1" applyAlignment="1">
      <alignment horizontal="center" vertical="center"/>
    </xf>
    <xf numFmtId="43" fontId="0" fillId="0" borderId="0" xfId="1" applyFont="1" applyFill="1"/>
    <xf numFmtId="0" fontId="0" fillId="0" borderId="0" xfId="0"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3" borderId="1" xfId="0" applyFill="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2" borderId="3" xfId="0" applyFill="1"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10" fontId="8" fillId="0" borderId="3" xfId="3" applyNumberFormat="1" applyFont="1" applyFill="1" applyBorder="1" applyAlignment="1" applyProtection="1">
      <alignment horizontal="center" vertical="center"/>
    </xf>
    <xf numFmtId="164" fontId="4" fillId="0" borderId="3" xfId="4" applyNumberFormat="1" applyFont="1" applyBorder="1" applyAlignment="1" applyProtection="1">
      <alignment horizontal="center" vertical="center"/>
      <protection hidden="1"/>
    </xf>
    <xf numFmtId="0" fontId="0" fillId="0" borderId="9" xfId="0" applyBorder="1" applyAlignment="1">
      <alignment horizontal="center" vertical="center"/>
    </xf>
    <xf numFmtId="164" fontId="4" fillId="0" borderId="3" xfId="4" applyNumberFormat="1" applyFont="1" applyBorder="1" applyAlignment="1">
      <alignment horizontal="center" wrapText="1"/>
    </xf>
    <xf numFmtId="44" fontId="0" fillId="0" borderId="4" xfId="2" applyFont="1" applyBorder="1" applyAlignment="1">
      <alignment horizontal="center"/>
    </xf>
    <xf numFmtId="164" fontId="4" fillId="0" borderId="5" xfId="4" applyNumberFormat="1" applyFont="1" applyBorder="1" applyAlignment="1">
      <alignment horizontal="center" wrapText="1"/>
    </xf>
    <xf numFmtId="164" fontId="0" fillId="2" borderId="6" xfId="0" applyNumberFormat="1" applyFill="1" applyBorder="1" applyAlignment="1">
      <alignment horizontal="center"/>
    </xf>
    <xf numFmtId="164" fontId="4" fillId="0" borderId="2" xfId="4" applyNumberFormat="1" applyFont="1" applyBorder="1" applyAlignment="1">
      <alignment horizontal="center" wrapText="1"/>
    </xf>
    <xf numFmtId="164" fontId="4" fillId="0" borderId="3" xfId="4" applyNumberFormat="1" applyFont="1" applyBorder="1" applyAlignment="1" applyProtection="1">
      <alignment horizontal="center"/>
      <protection hidden="1"/>
    </xf>
    <xf numFmtId="164" fontId="4" fillId="3" borderId="4" xfId="4" applyNumberFormat="1" applyFont="1" applyFill="1" applyBorder="1" applyAlignment="1">
      <alignment horizontal="center" wrapText="1"/>
    </xf>
    <xf numFmtId="165" fontId="0" fillId="0" borderId="0" xfId="0" applyNumberFormat="1" applyAlignment="1">
      <alignment horizontal="center"/>
    </xf>
    <xf numFmtId="0" fontId="0" fillId="0" borderId="9" xfId="0" applyBorder="1" applyAlignment="1">
      <alignment horizontal="center"/>
    </xf>
    <xf numFmtId="165" fontId="0" fillId="0" borderId="9" xfId="0" applyNumberFormat="1" applyBorder="1" applyAlignment="1">
      <alignment horizontal="center"/>
    </xf>
    <xf numFmtId="0" fontId="0" fillId="0" borderId="1" xfId="0" applyBorder="1" applyAlignment="1">
      <alignment horizontal="center" vertical="center"/>
    </xf>
    <xf numFmtId="0" fontId="0" fillId="0" borderId="25" xfId="0" applyBorder="1" applyAlignment="1">
      <alignment horizontal="center" vertical="center"/>
    </xf>
    <xf numFmtId="0" fontId="0" fillId="0" borderId="25" xfId="0" applyBorder="1" applyAlignment="1">
      <alignment horizontal="center"/>
    </xf>
    <xf numFmtId="44" fontId="0" fillId="0" borderId="25" xfId="2" applyFont="1" applyBorder="1" applyAlignment="1">
      <alignment horizontal="center"/>
    </xf>
    <xf numFmtId="0" fontId="4" fillId="5" borderId="1" xfId="4" applyFont="1" applyFill="1" applyBorder="1" applyAlignment="1">
      <alignment horizontal="justify" vertical="center" wrapText="1"/>
    </xf>
    <xf numFmtId="0" fontId="0" fillId="4" borderId="0" xfId="0" applyFill="1" applyAlignment="1">
      <alignment wrapText="1"/>
    </xf>
    <xf numFmtId="0" fontId="4" fillId="7" borderId="1" xfId="4" applyFont="1" applyFill="1" applyBorder="1" applyAlignment="1">
      <alignment horizontal="justify" vertical="center" wrapText="1"/>
    </xf>
    <xf numFmtId="44" fontId="4" fillId="0" borderId="3" xfId="4" applyNumberFormat="1" applyFont="1" applyBorder="1" applyAlignment="1">
      <alignment horizontal="center" wrapText="1"/>
    </xf>
    <xf numFmtId="164" fontId="4" fillId="0" borderId="6" xfId="4" applyNumberFormat="1" applyFont="1" applyBorder="1" applyAlignment="1">
      <alignment horizontal="center" wrapText="1"/>
    </xf>
    <xf numFmtId="0" fontId="0" fillId="0" borderId="6" xfId="0" applyBorder="1" applyAlignment="1">
      <alignment horizontal="center"/>
    </xf>
    <xf numFmtId="0" fontId="3" fillId="0" borderId="25" xfId="0" applyFont="1" applyBorder="1"/>
    <xf numFmtId="164" fontId="14" fillId="0" borderId="6" xfId="4" applyNumberFormat="1" applyFont="1" applyBorder="1" applyAlignment="1">
      <alignment horizontal="center" wrapText="1"/>
    </xf>
    <xf numFmtId="164" fontId="6" fillId="0" borderId="2" xfId="4" applyNumberFormat="1" applyFont="1" applyBorder="1" applyAlignment="1">
      <alignment horizontal="center" wrapText="1"/>
    </xf>
    <xf numFmtId="0" fontId="4" fillId="2" borderId="1" xfId="4" applyFont="1" applyFill="1" applyBorder="1" applyAlignment="1">
      <alignment horizontal="justify" vertical="center" wrapText="1"/>
    </xf>
    <xf numFmtId="165" fontId="4" fillId="0" borderId="3" xfId="4" applyNumberFormat="1" applyFont="1" applyBorder="1" applyAlignment="1">
      <alignment horizontal="center" wrapText="1"/>
    </xf>
    <xf numFmtId="165" fontId="0" fillId="0" borderId="4" xfId="2" applyNumberFormat="1" applyFont="1" applyBorder="1" applyAlignment="1">
      <alignment horizontal="center"/>
    </xf>
    <xf numFmtId="0" fontId="3" fillId="8" borderId="25" xfId="0" applyFont="1" applyFill="1" applyBorder="1"/>
    <xf numFmtId="10" fontId="15" fillId="0" borderId="3" xfId="3" applyNumberFormat="1" applyFont="1" applyFill="1" applyBorder="1" applyAlignment="1" applyProtection="1">
      <alignment horizontal="center" vertical="center"/>
    </xf>
    <xf numFmtId="0" fontId="3" fillId="0" borderId="6" xfId="0" applyFont="1" applyBorder="1" applyAlignment="1">
      <alignment vertical="top" wrapText="1"/>
    </xf>
    <xf numFmtId="0" fontId="0" fillId="0" borderId="6" xfId="0" applyBorder="1" applyAlignment="1">
      <alignment horizontal="center" vertical="center"/>
    </xf>
    <xf numFmtId="0" fontId="2" fillId="0" borderId="28" xfId="0" applyFont="1" applyBorder="1" applyAlignment="1">
      <alignment horizontal="center" vertical="center"/>
    </xf>
    <xf numFmtId="0" fontId="0" fillId="0" borderId="28" xfId="0" applyBorder="1" applyAlignment="1">
      <alignment horizontal="center" vertical="center"/>
    </xf>
    <xf numFmtId="0" fontId="0" fillId="0" borderId="28" xfId="0" applyBorder="1" applyAlignment="1">
      <alignment horizontal="center"/>
    </xf>
    <xf numFmtId="164" fontId="6" fillId="0" borderId="29" xfId="4" applyNumberFormat="1" applyFont="1" applyBorder="1" applyAlignment="1">
      <alignment horizontal="center" wrapText="1"/>
    </xf>
    <xf numFmtId="164" fontId="4" fillId="0" borderId="31" xfId="4" applyNumberFormat="1" applyFont="1" applyBorder="1" applyAlignment="1">
      <alignment horizontal="center" wrapText="1"/>
    </xf>
    <xf numFmtId="0" fontId="2" fillId="0" borderId="13" xfId="0" applyFont="1" applyBorder="1" applyAlignment="1">
      <alignment horizontal="center" vertical="center"/>
    </xf>
    <xf numFmtId="164" fontId="4" fillId="0" borderId="33" xfId="4" applyNumberFormat="1" applyFont="1" applyBorder="1" applyAlignment="1">
      <alignment horizontal="center" wrapText="1"/>
    </xf>
    <xf numFmtId="0" fontId="2" fillId="9" borderId="35" xfId="0" applyFont="1" applyFill="1" applyBorder="1" applyAlignment="1">
      <alignment horizontal="center" vertical="center"/>
    </xf>
    <xf numFmtId="0" fontId="0" fillId="9" borderId="35" xfId="0" applyFill="1" applyBorder="1" applyAlignment="1">
      <alignment horizontal="center" vertical="center"/>
    </xf>
    <xf numFmtId="0" fontId="0" fillId="9" borderId="35" xfId="0" applyFill="1" applyBorder="1" applyAlignment="1">
      <alignment horizontal="center"/>
    </xf>
    <xf numFmtId="164" fontId="17" fillId="9" borderId="36" xfId="4" applyNumberFormat="1" applyFont="1" applyFill="1" applyBorder="1" applyAlignment="1">
      <alignment horizontal="center" wrapText="1"/>
    </xf>
    <xf numFmtId="10" fontId="0" fillId="0" borderId="0" xfId="0" applyNumberFormat="1" applyAlignment="1">
      <alignment horizontal="center" vertical="center"/>
    </xf>
    <xf numFmtId="0" fontId="0" fillId="4" borderId="1" xfId="0" applyFill="1" applyBorder="1" applyAlignment="1">
      <alignment wrapText="1"/>
    </xf>
    <xf numFmtId="165" fontId="0" fillId="0" borderId="25" xfId="2" applyNumberFormat="1" applyFont="1" applyBorder="1" applyAlignment="1">
      <alignment horizontal="center"/>
    </xf>
    <xf numFmtId="0" fontId="4" fillId="10" borderId="1" xfId="4" applyFont="1" applyFill="1" applyBorder="1" applyAlignment="1">
      <alignment horizontal="justify" vertical="center" wrapText="1"/>
    </xf>
    <xf numFmtId="164" fontId="16" fillId="4" borderId="4" xfId="2" applyNumberFormat="1" applyFont="1" applyFill="1" applyBorder="1" applyAlignment="1">
      <alignment horizontal="center"/>
    </xf>
    <xf numFmtId="0" fontId="18" fillId="0" borderId="37" xfId="4" applyFont="1" applyBorder="1" applyAlignment="1">
      <alignment vertical="center" wrapText="1"/>
    </xf>
    <xf numFmtId="0" fontId="18" fillId="0" borderId="38" xfId="4" applyFont="1" applyBorder="1" applyAlignment="1">
      <alignment vertical="center" wrapText="1"/>
    </xf>
    <xf numFmtId="0" fontId="0" fillId="2" borderId="1" xfId="0" applyFill="1" applyBorder="1" applyAlignment="1">
      <alignment horizontal="center" vertical="center"/>
    </xf>
    <xf numFmtId="0" fontId="0" fillId="11" borderId="3" xfId="0" applyFill="1" applyBorder="1" applyAlignment="1">
      <alignment horizontal="center" vertical="center"/>
    </xf>
    <xf numFmtId="164" fontId="0" fillId="0" borderId="0" xfId="2" applyNumberFormat="1" applyFont="1"/>
    <xf numFmtId="44" fontId="0" fillId="0" borderId="11" xfId="2" applyFont="1" applyBorder="1" applyAlignment="1">
      <alignment horizontal="center"/>
    </xf>
    <xf numFmtId="0" fontId="0" fillId="3" borderId="25" xfId="0" applyFill="1" applyBorder="1" applyAlignment="1">
      <alignment horizontal="center"/>
    </xf>
    <xf numFmtId="164" fontId="14" fillId="0" borderId="39" xfId="4" applyNumberFormat="1" applyFont="1" applyBorder="1" applyAlignment="1">
      <alignment horizontal="center" wrapText="1"/>
    </xf>
    <xf numFmtId="164" fontId="4" fillId="0" borderId="1" xfId="4" applyNumberFormat="1" applyFont="1" applyBorder="1" applyAlignment="1">
      <alignment horizontal="center" wrapText="1"/>
    </xf>
    <xf numFmtId="165" fontId="4" fillId="0" borderId="1" xfId="4" applyNumberFormat="1" applyFont="1" applyBorder="1" applyAlignment="1">
      <alignment horizontal="center" wrapText="1"/>
    </xf>
    <xf numFmtId="164" fontId="16" fillId="4" borderId="1" xfId="2" applyNumberFormat="1" applyFont="1" applyFill="1" applyBorder="1" applyAlignment="1">
      <alignment horizontal="center"/>
    </xf>
    <xf numFmtId="6" fontId="4" fillId="0" borderId="0" xfId="0" applyNumberFormat="1" applyFont="1" applyAlignment="1">
      <alignment horizontal="right" vertical="center"/>
    </xf>
    <xf numFmtId="0" fontId="18" fillId="0" borderId="8" xfId="4" applyFont="1" applyBorder="1" applyAlignment="1">
      <alignment vertical="center" wrapText="1"/>
    </xf>
    <xf numFmtId="0" fontId="18" fillId="0" borderId="10" xfId="4" applyFont="1" applyBorder="1" applyAlignment="1">
      <alignment vertical="center" wrapText="1"/>
    </xf>
    <xf numFmtId="0" fontId="18" fillId="0" borderId="26" xfId="8" applyFont="1" applyBorder="1" applyAlignment="1" applyProtection="1">
      <alignment horizontal="center" vertical="center"/>
      <protection hidden="1"/>
    </xf>
    <xf numFmtId="0" fontId="0" fillId="2" borderId="0" xfId="0" applyFill="1" applyAlignment="1">
      <alignment horizontal="center" vertical="center"/>
    </xf>
    <xf numFmtId="165" fontId="4" fillId="2" borderId="3" xfId="4" applyNumberFormat="1" applyFont="1" applyFill="1" applyBorder="1" applyAlignment="1">
      <alignment horizontal="center" wrapText="1"/>
    </xf>
    <xf numFmtId="164" fontId="4" fillId="2" borderId="3" xfId="4" applyNumberFormat="1" applyFont="1" applyFill="1" applyBorder="1" applyAlignment="1">
      <alignment horizontal="center" wrapText="1"/>
    </xf>
    <xf numFmtId="6" fontId="4" fillId="2" borderId="3" xfId="4" applyNumberFormat="1" applyFont="1" applyFill="1" applyBorder="1" applyAlignment="1">
      <alignment horizontal="center" wrapText="1"/>
    </xf>
    <xf numFmtId="0" fontId="0" fillId="2" borderId="0" xfId="0" applyFill="1" applyAlignment="1">
      <alignment horizontal="center" wrapText="1"/>
    </xf>
    <xf numFmtId="0" fontId="0" fillId="2" borderId="25" xfId="0" applyFill="1" applyBorder="1" applyAlignment="1">
      <alignment horizontal="center" vertical="center"/>
    </xf>
    <xf numFmtId="165" fontId="0" fillId="2" borderId="25" xfId="2" applyNumberFormat="1" applyFont="1" applyFill="1" applyBorder="1" applyAlignment="1">
      <alignment horizontal="center"/>
    </xf>
    <xf numFmtId="0" fontId="0" fillId="2" borderId="26" xfId="0" applyFill="1" applyBorder="1" applyAlignment="1">
      <alignment horizontal="center" vertical="center"/>
    </xf>
    <xf numFmtId="165" fontId="4" fillId="2" borderId="26" xfId="4" applyNumberFormat="1" applyFont="1" applyFill="1" applyBorder="1" applyAlignment="1">
      <alignment horizontal="center" wrapText="1"/>
    </xf>
    <xf numFmtId="165" fontId="0" fillId="2" borderId="1" xfId="0" applyNumberFormat="1" applyFill="1" applyBorder="1" applyAlignment="1">
      <alignment horizontal="center"/>
    </xf>
    <xf numFmtId="165" fontId="4" fillId="2" borderId="1" xfId="4" applyNumberFormat="1" applyFont="1" applyFill="1" applyBorder="1" applyAlignment="1">
      <alignment horizontal="center" wrapText="1"/>
    </xf>
    <xf numFmtId="164" fontId="4" fillId="2" borderId="1" xfId="4" applyNumberFormat="1" applyFont="1" applyFill="1" applyBorder="1" applyAlignment="1">
      <alignment horizontal="center" wrapText="1"/>
    </xf>
    <xf numFmtId="165" fontId="0" fillId="2" borderId="1" xfId="2" applyNumberFormat="1" applyFont="1" applyFill="1" applyBorder="1" applyAlignment="1">
      <alignment horizontal="center" vertical="center"/>
    </xf>
    <xf numFmtId="44" fontId="0" fillId="0" borderId="0" xfId="2" applyFont="1"/>
    <xf numFmtId="44" fontId="0" fillId="0" borderId="0" xfId="0" applyNumberFormat="1"/>
    <xf numFmtId="10" fontId="0" fillId="0" borderId="0" xfId="3" applyNumberFormat="1" applyFont="1"/>
    <xf numFmtId="166" fontId="0" fillId="0" borderId="0" xfId="1" applyNumberFormat="1" applyFont="1"/>
    <xf numFmtId="167" fontId="4" fillId="0" borderId="0" xfId="4" applyNumberFormat="1" applyFont="1" applyAlignment="1" applyProtection="1">
      <alignment vertical="center"/>
      <protection hidden="1"/>
    </xf>
    <xf numFmtId="44" fontId="4" fillId="0" borderId="0" xfId="2" applyFont="1" applyAlignment="1" applyProtection="1">
      <alignment vertical="center"/>
      <protection hidden="1"/>
    </xf>
    <xf numFmtId="44" fontId="0" fillId="0" borderId="0" xfId="2" applyFont="1" applyAlignment="1">
      <alignment horizontal="center"/>
    </xf>
    <xf numFmtId="44" fontId="0" fillId="0" borderId="0" xfId="0" applyNumberFormat="1" applyAlignment="1">
      <alignment horizontal="center"/>
    </xf>
    <xf numFmtId="164" fontId="0" fillId="0" borderId="0" xfId="0" applyNumberFormat="1" applyAlignment="1">
      <alignment horizontal="center"/>
    </xf>
    <xf numFmtId="168" fontId="0" fillId="0" borderId="0" xfId="3" applyNumberFormat="1" applyFont="1"/>
    <xf numFmtId="0" fontId="17" fillId="12" borderId="1" xfId="0" applyFont="1" applyFill="1" applyBorder="1" applyAlignment="1">
      <alignment vertical="center" wrapText="1"/>
    </xf>
    <xf numFmtId="0" fontId="22" fillId="12" borderId="1" xfId="0" applyFont="1" applyFill="1" applyBorder="1" applyAlignment="1">
      <alignment vertical="center" wrapText="1"/>
    </xf>
    <xf numFmtId="0" fontId="13" fillId="12" borderId="1" xfId="0" applyFont="1" applyFill="1" applyBorder="1" applyAlignment="1">
      <alignment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2" fillId="0" borderId="0" xfId="0" applyFont="1" applyAlignment="1">
      <alignment horizontal="center" vertical="center"/>
    </xf>
    <xf numFmtId="0" fontId="0" fillId="0" borderId="4" xfId="0" applyBorder="1" applyAlignment="1">
      <alignment horizontal="center"/>
    </xf>
    <xf numFmtId="0" fontId="0" fillId="0" borderId="3" xfId="0" applyBorder="1" applyAlignment="1">
      <alignment horizontal="center"/>
    </xf>
    <xf numFmtId="0" fontId="6" fillId="0" borderId="0" xfId="5" applyFont="1" applyAlignment="1">
      <alignment horizontal="left" vertical="center"/>
    </xf>
    <xf numFmtId="0" fontId="12" fillId="2" borderId="1" xfId="0" applyFont="1" applyFill="1" applyBorder="1" applyAlignment="1" applyProtection="1">
      <alignment horizontal="center" vertical="center" wrapText="1"/>
      <protection locked="0"/>
    </xf>
    <xf numFmtId="0" fontId="0" fillId="5" borderId="1" xfId="0" applyFill="1" applyBorder="1" applyAlignment="1">
      <alignment horizontal="center"/>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2" xfId="0" applyFont="1" applyBorder="1" applyAlignment="1">
      <alignment horizontal="center" vertical="center" wrapText="1"/>
    </xf>
    <xf numFmtId="0" fontId="0" fillId="0" borderId="2" xfId="0" applyBorder="1" applyAlignment="1">
      <alignment horizontal="center"/>
    </xf>
    <xf numFmtId="0" fontId="2" fillId="0" borderId="30" xfId="0" applyFont="1" applyBorder="1" applyAlignment="1">
      <alignment horizontal="center"/>
    </xf>
    <xf numFmtId="0" fontId="2" fillId="0" borderId="3" xfId="0" applyFont="1" applyBorder="1" applyAlignment="1">
      <alignment horizontal="center"/>
    </xf>
    <xf numFmtId="0" fontId="2" fillId="0" borderId="27" xfId="0" applyFont="1" applyBorder="1" applyAlignment="1">
      <alignment horizontal="center"/>
    </xf>
    <xf numFmtId="0" fontId="2" fillId="0" borderId="28" xfId="0" applyFont="1" applyBorder="1" applyAlignment="1">
      <alignment horizontal="center"/>
    </xf>
    <xf numFmtId="0" fontId="16" fillId="9" borderId="34" xfId="0" applyFont="1" applyFill="1" applyBorder="1" applyAlignment="1">
      <alignment horizontal="center"/>
    </xf>
    <xf numFmtId="0" fontId="16" fillId="9" borderId="35" xfId="0" applyFont="1" applyFill="1" applyBorder="1" applyAlignment="1">
      <alignment horizontal="center"/>
    </xf>
    <xf numFmtId="0" fontId="2" fillId="0" borderId="32" xfId="0" applyFont="1" applyBorder="1" applyAlignment="1">
      <alignment horizontal="center"/>
    </xf>
    <xf numFmtId="0" fontId="2" fillId="0" borderId="13" xfId="0" applyFont="1" applyBorder="1" applyAlignment="1">
      <alignment horizontal="center"/>
    </xf>
    <xf numFmtId="0" fontId="2" fillId="0" borderId="42" xfId="0" applyFont="1" applyBorder="1" applyAlignment="1">
      <alignment horizontal="center"/>
    </xf>
    <xf numFmtId="0" fontId="2" fillId="0" borderId="43" xfId="0" applyFont="1" applyBorder="1" applyAlignment="1">
      <alignment horizontal="center"/>
    </xf>
    <xf numFmtId="0" fontId="12" fillId="2" borderId="37" xfId="0" applyFont="1" applyFill="1" applyBorder="1" applyAlignment="1" applyProtection="1">
      <alignment horizontal="center" vertical="center" wrapText="1"/>
      <protection locked="0"/>
    </xf>
    <xf numFmtId="0" fontId="12" fillId="2" borderId="47" xfId="0" applyFont="1" applyFill="1" applyBorder="1" applyAlignment="1" applyProtection="1">
      <alignment horizontal="center" vertical="center" wrapText="1"/>
      <protection locked="0"/>
    </xf>
    <xf numFmtId="0" fontId="12" fillId="2" borderId="38" xfId="0" applyFont="1" applyFill="1" applyBorder="1" applyAlignment="1" applyProtection="1">
      <alignment horizontal="center" vertical="center" wrapText="1"/>
      <protection locked="0"/>
    </xf>
    <xf numFmtId="0" fontId="0" fillId="2" borderId="1" xfId="0" applyFill="1" applyBorder="1" applyAlignment="1">
      <alignment horizontal="center"/>
    </xf>
    <xf numFmtId="0" fontId="2" fillId="0" borderId="45" xfId="0" applyFont="1" applyBorder="1" applyAlignment="1">
      <alignment horizontal="center"/>
    </xf>
    <xf numFmtId="0" fontId="2" fillId="0" borderId="46" xfId="0" applyFont="1" applyBorder="1" applyAlignment="1">
      <alignment horizontal="center"/>
    </xf>
    <xf numFmtId="0" fontId="16" fillId="9" borderId="22" xfId="0" applyFont="1" applyFill="1" applyBorder="1" applyAlignment="1">
      <alignment horizontal="center"/>
    </xf>
    <xf numFmtId="0" fontId="16" fillId="9" borderId="44" xfId="0" applyFont="1" applyFill="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3" fillId="0" borderId="1" xfId="0" applyFont="1" applyBorder="1" applyAlignment="1" applyProtection="1">
      <alignment horizontal="left" vertical="center" wrapText="1"/>
      <protection locked="0"/>
    </xf>
    <xf numFmtId="0" fontId="22" fillId="12" borderId="1" xfId="0" applyFont="1" applyFill="1" applyBorder="1" applyAlignment="1">
      <alignment horizontal="left" vertical="center" wrapText="1"/>
    </xf>
    <xf numFmtId="0" fontId="13" fillId="0" borderId="1" xfId="0" applyFont="1" applyBorder="1" applyAlignment="1" applyProtection="1">
      <alignment horizontal="left" vertical="center"/>
      <protection locked="0"/>
    </xf>
    <xf numFmtId="0" fontId="22" fillId="12" borderId="1" xfId="0" applyFont="1" applyFill="1" applyBorder="1" applyAlignment="1">
      <alignment horizontal="center" vertical="center" wrapText="1"/>
    </xf>
    <xf numFmtId="0" fontId="17" fillId="2" borderId="1" xfId="0" applyFont="1" applyFill="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2" fillId="0" borderId="37" xfId="0" applyFont="1" applyBorder="1" applyAlignment="1" applyProtection="1">
      <alignment horizontal="center" vertical="center" wrapText="1"/>
      <protection locked="0"/>
    </xf>
    <xf numFmtId="0" fontId="22" fillId="0" borderId="47" xfId="0" applyFont="1" applyBorder="1" applyAlignment="1" applyProtection="1">
      <alignment horizontal="center" vertical="center" wrapText="1"/>
      <protection locked="0"/>
    </xf>
    <xf numFmtId="0" fontId="22" fillId="0" borderId="38" xfId="0" applyFont="1" applyBorder="1" applyAlignment="1" applyProtection="1">
      <alignment horizontal="center" vertical="center" wrapText="1"/>
      <protection locked="0"/>
    </xf>
    <xf numFmtId="0" fontId="13" fillId="2" borderId="1" xfId="0" applyFont="1" applyFill="1" applyBorder="1" applyAlignment="1" applyProtection="1">
      <alignment horizontal="left" vertical="center" wrapText="1"/>
      <protection locked="0"/>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0" xfId="0" applyFont="1" applyAlignment="1">
      <alignment horizontal="left" vertical="center" wrapText="1"/>
    </xf>
    <xf numFmtId="0" fontId="2" fillId="0" borderId="18" xfId="0" applyFont="1" applyBorder="1" applyAlignment="1">
      <alignment horizontal="left" vertical="center" wrapText="1"/>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wrapText="1"/>
    </xf>
    <xf numFmtId="0" fontId="2" fillId="0" borderId="23" xfId="0" applyFont="1" applyBorder="1" applyAlignment="1">
      <alignment horizontal="left" wrapText="1"/>
    </xf>
    <xf numFmtId="0" fontId="2" fillId="0" borderId="24" xfId="0" applyFont="1" applyBorder="1" applyAlignment="1">
      <alignment horizontal="left" wrapText="1"/>
    </xf>
    <xf numFmtId="0" fontId="2" fillId="6" borderId="14" xfId="0" applyFont="1" applyFill="1" applyBorder="1" applyAlignment="1">
      <alignment horizontal="center" vertical="center"/>
    </xf>
    <xf numFmtId="0" fontId="2" fillId="6" borderId="16" xfId="0" applyFont="1" applyFill="1" applyBorder="1" applyAlignment="1">
      <alignment horizontal="center" vertical="center"/>
    </xf>
    <xf numFmtId="0" fontId="2" fillId="6" borderId="19" xfId="0" applyFont="1" applyFill="1" applyBorder="1" applyAlignment="1">
      <alignment horizontal="center" vertical="center"/>
    </xf>
    <xf numFmtId="0" fontId="2" fillId="6" borderId="21" xfId="0" applyFont="1" applyFill="1" applyBorder="1" applyAlignment="1">
      <alignment horizontal="center" vertical="center"/>
    </xf>
    <xf numFmtId="0" fontId="2" fillId="6" borderId="14"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6" borderId="19"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2" fillId="6" borderId="21" xfId="0" applyFont="1" applyFill="1" applyBorder="1" applyAlignment="1">
      <alignment horizontal="center" vertical="center" wrapText="1"/>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0" xfId="0" applyAlignment="1">
      <alignment horizontal="left" vertical="center"/>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14" xfId="0" applyBorder="1" applyAlignment="1">
      <alignment horizontal="left" wrapText="1"/>
    </xf>
    <xf numFmtId="0" fontId="0" fillId="0" borderId="15"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0" xfId="0" applyAlignment="1">
      <alignment horizontal="left"/>
    </xf>
    <xf numFmtId="0" fontId="0" fillId="0" borderId="18" xfId="0" applyBorder="1" applyAlignment="1">
      <alignment horizontal="left"/>
    </xf>
    <xf numFmtId="0" fontId="0" fillId="0" borderId="19" xfId="0" applyBorder="1" applyAlignment="1">
      <alignment horizontal="left"/>
    </xf>
    <xf numFmtId="0" fontId="0" fillId="0" borderId="20" xfId="0" applyBorder="1" applyAlignment="1">
      <alignment horizontal="left"/>
    </xf>
    <xf numFmtId="0" fontId="0" fillId="0" borderId="21" xfId="0" applyBorder="1" applyAlignment="1">
      <alignment horizontal="left"/>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cellXfs>
  <cellStyles count="10">
    <cellStyle name="Millares" xfId="1" builtinId="3"/>
    <cellStyle name="Moneda" xfId="2" builtinId="4"/>
    <cellStyle name="Normal" xfId="0" builtinId="0"/>
    <cellStyle name="Normal 2" xfId="4" xr:uid="{ECA9B8A7-2416-4377-862A-5DAB086213DD}"/>
    <cellStyle name="Normal 2 2" xfId="9" xr:uid="{013C7EF5-77B3-41F7-B8D0-9384CF1A524B}"/>
    <cellStyle name="Normal 28" xfId="7" xr:uid="{CAD1236D-41D4-4F5F-9F95-AA7A95394E04}"/>
    <cellStyle name="Normal 3" xfId="5" xr:uid="{3B1C8CC9-7C26-4541-BF64-F6FDD4817924}"/>
    <cellStyle name="Normal 4 4" xfId="6" xr:uid="{82BA5451-D191-4926-B04E-93507EF1394E}"/>
    <cellStyle name="Normal_precios 2001-2 y 2002-1 2" xfId="8" xr:uid="{6C19F8E1-ADEC-4AE0-8E2C-20617CCA896F}"/>
    <cellStyle name="Porcentaje" xfId="3" builtinId="5"/>
  </cellStyles>
  <dxfs count="81">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5"/>
        </patternFill>
      </fill>
    </dxf>
    <dxf>
      <fill>
        <patternFill>
          <bgColor theme="9" tint="0.79998168889431442"/>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2" defaultPivotStyle="PivotStyleLight16"/>
  <colors>
    <mruColors>
      <color rgb="FF00FFFF"/>
      <color rgb="FFFFCCFF"/>
      <color rgb="FF00FF00"/>
      <color rgb="FFD68E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359910</xdr:colOff>
      <xdr:row>0</xdr:row>
      <xdr:rowOff>119063</xdr:rowOff>
    </xdr:from>
    <xdr:to>
      <xdr:col>1</xdr:col>
      <xdr:colOff>276225</xdr:colOff>
      <xdr:row>0</xdr:row>
      <xdr:rowOff>1228725</xdr:rowOff>
    </xdr:to>
    <xdr:pic>
      <xdr:nvPicPr>
        <xdr:cNvPr id="2" name="45 Imagen" descr="LOGO-ICBF">
          <a:extLst>
            <a:ext uri="{FF2B5EF4-FFF2-40B4-BE49-F238E27FC236}">
              <a16:creationId xmlns:a16="http://schemas.microsoft.com/office/drawing/2014/main" id="{51279BEC-8A66-4450-B444-F3913888DF4B}"/>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3"/>
          <a:ext cx="678315" cy="110966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359910</xdr:colOff>
      <xdr:row>0</xdr:row>
      <xdr:rowOff>119063</xdr:rowOff>
    </xdr:from>
    <xdr:to>
      <xdr:col>1</xdr:col>
      <xdr:colOff>276225</xdr:colOff>
      <xdr:row>0</xdr:row>
      <xdr:rowOff>1162050</xdr:rowOff>
    </xdr:to>
    <xdr:pic>
      <xdr:nvPicPr>
        <xdr:cNvPr id="2" name="45 Imagen" descr="LOGO-ICBF">
          <a:extLst>
            <a:ext uri="{FF2B5EF4-FFF2-40B4-BE49-F238E27FC236}">
              <a16:creationId xmlns:a16="http://schemas.microsoft.com/office/drawing/2014/main" id="{31A6C912-B600-4ACE-9F7F-9F02D24E00A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3"/>
          <a:ext cx="678315" cy="1042987"/>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359910</xdr:colOff>
      <xdr:row>0</xdr:row>
      <xdr:rowOff>119063</xdr:rowOff>
    </xdr:from>
    <xdr:to>
      <xdr:col>1</xdr:col>
      <xdr:colOff>276225</xdr:colOff>
      <xdr:row>0</xdr:row>
      <xdr:rowOff>1143000</xdr:rowOff>
    </xdr:to>
    <xdr:pic>
      <xdr:nvPicPr>
        <xdr:cNvPr id="2" name="45 Imagen" descr="LOGO-ICBF">
          <a:extLst>
            <a:ext uri="{FF2B5EF4-FFF2-40B4-BE49-F238E27FC236}">
              <a16:creationId xmlns:a16="http://schemas.microsoft.com/office/drawing/2014/main" id="{87C700E5-B367-430D-B74D-1858C01A29A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3"/>
          <a:ext cx="678315" cy="1023937"/>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359910</xdr:colOff>
      <xdr:row>0</xdr:row>
      <xdr:rowOff>119064</xdr:rowOff>
    </xdr:from>
    <xdr:to>
      <xdr:col>1</xdr:col>
      <xdr:colOff>276225</xdr:colOff>
      <xdr:row>0</xdr:row>
      <xdr:rowOff>1104900</xdr:rowOff>
    </xdr:to>
    <xdr:pic>
      <xdr:nvPicPr>
        <xdr:cNvPr id="2" name="45 Imagen" descr="LOGO-ICBF">
          <a:extLst>
            <a:ext uri="{FF2B5EF4-FFF2-40B4-BE49-F238E27FC236}">
              <a16:creationId xmlns:a16="http://schemas.microsoft.com/office/drawing/2014/main" id="{5C7A5DDB-D0F3-4C65-9E2C-928C89766AD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4"/>
          <a:ext cx="678315" cy="985836"/>
        </a:xfrm>
        <a:prstGeom prst="rect">
          <a:avLst/>
        </a:prstGeom>
        <a:noFill/>
        <a:ln w="9525">
          <a:noFill/>
          <a:miter lim="800000"/>
          <a:headEnd/>
          <a:tailEnd/>
        </a:ln>
      </xdr:spPr>
    </xdr:pic>
    <xdr:clientData/>
  </xdr:twoCellAnchor>
  <xdr:oneCellAnchor>
    <xdr:from>
      <xdr:col>0</xdr:col>
      <xdr:colOff>359910</xdr:colOff>
      <xdr:row>0</xdr:row>
      <xdr:rowOff>119064</xdr:rowOff>
    </xdr:from>
    <xdr:ext cx="678315" cy="1128712"/>
    <xdr:pic>
      <xdr:nvPicPr>
        <xdr:cNvPr id="3" name="45 Imagen" descr="LOGO-ICBF">
          <a:extLst>
            <a:ext uri="{FF2B5EF4-FFF2-40B4-BE49-F238E27FC236}">
              <a16:creationId xmlns:a16="http://schemas.microsoft.com/office/drawing/2014/main" id="{39018767-C56E-4CFC-9007-DCE9993BF58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4"/>
          <a:ext cx="678315" cy="1128712"/>
        </a:xfrm>
        <a:prstGeom prst="rect">
          <a:avLst/>
        </a:prstGeom>
        <a:noFill/>
        <a:ln w="9525">
          <a:noFill/>
          <a:miter lim="800000"/>
          <a:headEnd/>
          <a:tailEnd/>
        </a:ln>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359910</xdr:colOff>
      <xdr:row>0</xdr:row>
      <xdr:rowOff>119064</xdr:rowOff>
    </xdr:from>
    <xdr:to>
      <xdr:col>1</xdr:col>
      <xdr:colOff>276225</xdr:colOff>
      <xdr:row>0</xdr:row>
      <xdr:rowOff>1190626</xdr:rowOff>
    </xdr:to>
    <xdr:pic>
      <xdr:nvPicPr>
        <xdr:cNvPr id="3" name="45 Imagen" descr="LOGO-ICBF">
          <a:extLst>
            <a:ext uri="{FF2B5EF4-FFF2-40B4-BE49-F238E27FC236}">
              <a16:creationId xmlns:a16="http://schemas.microsoft.com/office/drawing/2014/main" id="{F3146721-C984-4460-BC29-7E473E6BD43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4"/>
          <a:ext cx="678315" cy="1071562"/>
        </a:xfrm>
        <a:prstGeom prst="rect">
          <a:avLst/>
        </a:prstGeom>
        <a:noFill/>
        <a:ln w="9525">
          <a:noFill/>
          <a:miter lim="800000"/>
          <a:headEnd/>
          <a:tailEnd/>
        </a:ln>
      </xdr:spPr>
    </xdr:pic>
    <xdr:clientData/>
  </xdr:twoCellAnchor>
  <xdr:twoCellAnchor editAs="oneCell">
    <xdr:from>
      <xdr:col>0</xdr:col>
      <xdr:colOff>359910</xdr:colOff>
      <xdr:row>0</xdr:row>
      <xdr:rowOff>119063</xdr:rowOff>
    </xdr:from>
    <xdr:to>
      <xdr:col>1</xdr:col>
      <xdr:colOff>276225</xdr:colOff>
      <xdr:row>0</xdr:row>
      <xdr:rowOff>1200150</xdr:rowOff>
    </xdr:to>
    <xdr:pic>
      <xdr:nvPicPr>
        <xdr:cNvPr id="4" name="45 Imagen" descr="LOGO-ICBF">
          <a:extLst>
            <a:ext uri="{FF2B5EF4-FFF2-40B4-BE49-F238E27FC236}">
              <a16:creationId xmlns:a16="http://schemas.microsoft.com/office/drawing/2014/main" id="{26F977D4-8246-4BC3-8F90-0FDAFD7264E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3"/>
          <a:ext cx="678315" cy="1081087"/>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359910</xdr:colOff>
      <xdr:row>0</xdr:row>
      <xdr:rowOff>119064</xdr:rowOff>
    </xdr:from>
    <xdr:to>
      <xdr:col>1</xdr:col>
      <xdr:colOff>276225</xdr:colOff>
      <xdr:row>0</xdr:row>
      <xdr:rowOff>1057276</xdr:rowOff>
    </xdr:to>
    <xdr:pic>
      <xdr:nvPicPr>
        <xdr:cNvPr id="2" name="45 Imagen" descr="LOGO-ICBF">
          <a:extLst>
            <a:ext uri="{FF2B5EF4-FFF2-40B4-BE49-F238E27FC236}">
              <a16:creationId xmlns:a16="http://schemas.microsoft.com/office/drawing/2014/main" id="{8C05BE08-D5AB-4EE8-801C-5A262E94790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59910" y="119064"/>
          <a:ext cx="678315" cy="938212"/>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oneCellAnchor>
    <xdr:from>
      <xdr:col>9</xdr:col>
      <xdr:colOff>104775</xdr:colOff>
      <xdr:row>122</xdr:row>
      <xdr:rowOff>31564</xdr:rowOff>
    </xdr:from>
    <xdr:ext cx="2857500" cy="1560469"/>
    <xdr:pic>
      <xdr:nvPicPr>
        <xdr:cNvPr id="2" name="Imagen 1">
          <a:extLst>
            <a:ext uri="{FF2B5EF4-FFF2-40B4-BE49-F238E27FC236}">
              <a16:creationId xmlns:a16="http://schemas.microsoft.com/office/drawing/2014/main" id="{A9D263BE-01D3-4F05-B21B-318D2328A4EB}"/>
            </a:ext>
          </a:extLst>
        </xdr:cNvPr>
        <xdr:cNvPicPr>
          <a:picLocks noChangeAspect="1"/>
        </xdr:cNvPicPr>
      </xdr:nvPicPr>
      <xdr:blipFill>
        <a:blip xmlns:r="http://schemas.openxmlformats.org/officeDocument/2006/relationships" r:embed="rId1"/>
        <a:stretch>
          <a:fillRect/>
        </a:stretch>
      </xdr:blipFill>
      <xdr:spPr>
        <a:xfrm>
          <a:off x="6962775" y="24415564"/>
          <a:ext cx="2857500" cy="1560469"/>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73E7D-5C09-441D-AD85-BC572300AD9D}">
  <dimension ref="A1:AF149"/>
  <sheetViews>
    <sheetView workbookViewId="0">
      <selection sqref="A1:XFD1048576"/>
    </sheetView>
  </sheetViews>
  <sheetFormatPr baseColWidth="10" defaultColWidth="11.42578125" defaultRowHeight="15"/>
  <cols>
    <col min="1" max="1" width="11.42578125" style="48"/>
    <col min="2" max="2" width="90.5703125" customWidth="1"/>
    <col min="5" max="5" width="14.7109375" customWidth="1"/>
    <col min="6" max="6" width="27.85546875" customWidth="1"/>
    <col min="8" max="8" width="14.42578125" bestFit="1" customWidth="1"/>
  </cols>
  <sheetData>
    <row r="1" spans="1:9" ht="103.5" customHeight="1">
      <c r="A1" s="171" t="s">
        <v>87</v>
      </c>
      <c r="B1" s="171"/>
      <c r="C1" s="171"/>
      <c r="D1" s="171"/>
      <c r="E1" s="171"/>
      <c r="F1" s="171"/>
    </row>
    <row r="2" spans="1:9">
      <c r="A2"/>
      <c r="C2" s="48"/>
      <c r="D2" s="48"/>
      <c r="E2" s="59"/>
      <c r="F2" s="59"/>
    </row>
    <row r="3" spans="1:9">
      <c r="A3" s="172" t="s">
        <v>88</v>
      </c>
      <c r="B3" s="172"/>
      <c r="C3" s="172"/>
      <c r="D3" s="172"/>
      <c r="E3" s="172"/>
      <c r="F3" s="172"/>
    </row>
    <row r="4" spans="1:9">
      <c r="A4" s="172" t="s">
        <v>106</v>
      </c>
      <c r="B4" s="172"/>
      <c r="C4" s="172"/>
      <c r="D4" s="172"/>
      <c r="E4" s="172"/>
      <c r="F4" s="172"/>
    </row>
    <row r="7" spans="1:9">
      <c r="A7" s="173" t="s">
        <v>0</v>
      </c>
      <c r="B7" s="174"/>
      <c r="C7" s="174"/>
      <c r="D7" s="174"/>
      <c r="E7" s="174"/>
      <c r="F7" s="175"/>
    </row>
    <row r="8" spans="1:9" ht="31.15" customHeight="1">
      <c r="A8" s="176"/>
      <c r="B8" s="177"/>
      <c r="C8" s="177"/>
      <c r="D8" s="177"/>
      <c r="E8" s="177"/>
      <c r="F8" s="178"/>
    </row>
    <row r="9" spans="1:9">
      <c r="A9" s="45"/>
      <c r="B9" s="12" t="s">
        <v>1</v>
      </c>
      <c r="C9" s="11"/>
      <c r="D9" s="11"/>
      <c r="E9" s="11"/>
      <c r="F9" s="11"/>
    </row>
    <row r="10" spans="1:9" ht="17.45" customHeight="1">
      <c r="A10" s="3" t="s">
        <v>2</v>
      </c>
      <c r="B10" s="3" t="s">
        <v>3</v>
      </c>
      <c r="C10" s="3" t="s">
        <v>4</v>
      </c>
      <c r="D10" s="3" t="s">
        <v>5</v>
      </c>
      <c r="E10" s="3" t="s">
        <v>6</v>
      </c>
      <c r="F10" s="3" t="s">
        <v>7</v>
      </c>
    </row>
    <row r="11" spans="1:9" ht="9.6" customHeight="1">
      <c r="A11" s="44"/>
      <c r="B11" s="5"/>
      <c r="C11" s="5"/>
      <c r="D11" s="5"/>
      <c r="E11" s="5"/>
      <c r="F11" s="5"/>
    </row>
    <row r="12" spans="1:9" ht="30" customHeight="1">
      <c r="A12" s="64">
        <v>1</v>
      </c>
      <c r="B12" s="51"/>
      <c r="C12" s="6" t="s">
        <v>9</v>
      </c>
      <c r="D12" s="8">
        <v>30</v>
      </c>
      <c r="E12" s="21">
        <v>141042</v>
      </c>
      <c r="F12" s="21">
        <v>4231250</v>
      </c>
      <c r="I12" s="65"/>
    </row>
    <row r="13" spans="1:9">
      <c r="A13" s="64">
        <v>2</v>
      </c>
      <c r="B13" s="51"/>
      <c r="C13" s="6" t="s">
        <v>9</v>
      </c>
      <c r="D13" s="7">
        <v>50</v>
      </c>
      <c r="E13" s="21">
        <v>8393.6666666666661</v>
      </c>
      <c r="F13" s="21">
        <v>419683.33333333331</v>
      </c>
    </row>
    <row r="14" spans="1:9">
      <c r="A14" s="64">
        <v>3</v>
      </c>
      <c r="B14" s="51"/>
      <c r="C14" s="6" t="s">
        <v>9</v>
      </c>
      <c r="D14" s="7">
        <v>50</v>
      </c>
      <c r="E14" s="21">
        <v>72325</v>
      </c>
      <c r="F14" s="21">
        <v>3616250</v>
      </c>
    </row>
    <row r="15" spans="1:9">
      <c r="A15" s="64">
        <v>4</v>
      </c>
      <c r="B15" s="51"/>
      <c r="C15" s="6" t="s">
        <v>4</v>
      </c>
      <c r="D15" s="7">
        <v>2</v>
      </c>
      <c r="E15" s="21">
        <v>692606</v>
      </c>
      <c r="F15" s="21">
        <v>1385212</v>
      </c>
    </row>
    <row r="16" spans="1:9" ht="27.75" customHeight="1">
      <c r="A16" s="64">
        <v>5</v>
      </c>
      <c r="B16" s="53"/>
      <c r="C16" s="6" t="s">
        <v>9</v>
      </c>
      <c r="D16" s="7">
        <v>19.8</v>
      </c>
      <c r="E16" s="21">
        <v>307023.33333333331</v>
      </c>
      <c r="F16" s="21">
        <v>6079062</v>
      </c>
    </row>
    <row r="17" spans="1:6">
      <c r="A17" s="43"/>
      <c r="B17" s="10"/>
      <c r="C17" s="10"/>
      <c r="D17" s="10"/>
      <c r="E17" s="22"/>
      <c r="F17" s="36">
        <v>15731457.333333332</v>
      </c>
    </row>
    <row r="18" spans="1:6">
      <c r="A18" s="45"/>
      <c r="B18" s="12" t="s">
        <v>16</v>
      </c>
      <c r="C18" s="11"/>
      <c r="D18" s="11"/>
      <c r="E18" s="11"/>
      <c r="F18" s="11"/>
    </row>
    <row r="19" spans="1:6" ht="17.45" customHeight="1">
      <c r="A19" s="3" t="s">
        <v>2</v>
      </c>
      <c r="B19" s="3" t="s">
        <v>3</v>
      </c>
      <c r="C19" s="3" t="s">
        <v>4</v>
      </c>
      <c r="D19" s="3" t="s">
        <v>5</v>
      </c>
      <c r="E19" s="3" t="s">
        <v>6</v>
      </c>
      <c r="F19" s="3" t="s">
        <v>7</v>
      </c>
    </row>
    <row r="20" spans="1:6" ht="9" customHeight="1">
      <c r="A20" s="44"/>
      <c r="B20" s="23"/>
      <c r="C20" s="4"/>
      <c r="D20" s="4"/>
      <c r="E20" s="4"/>
      <c r="F20" s="4"/>
    </row>
    <row r="21" spans="1:6">
      <c r="A21" s="42">
        <v>1</v>
      </c>
      <c r="B21" s="51"/>
      <c r="C21" s="6" t="s">
        <v>9</v>
      </c>
      <c r="D21" s="7">
        <v>43.56</v>
      </c>
      <c r="E21" s="21">
        <v>108569.66666666667</v>
      </c>
      <c r="F21" s="21">
        <v>4729294.6800000006</v>
      </c>
    </row>
    <row r="22" spans="1:6">
      <c r="A22" s="42">
        <v>2</v>
      </c>
      <c r="B22" s="51"/>
      <c r="C22" s="6" t="s">
        <v>12</v>
      </c>
      <c r="D22" s="7">
        <v>1</v>
      </c>
      <c r="E22" s="21">
        <v>436617</v>
      </c>
      <c r="F22" s="21">
        <v>436617</v>
      </c>
    </row>
    <row r="23" spans="1:6">
      <c r="A23" s="42">
        <v>3</v>
      </c>
      <c r="B23" s="51"/>
      <c r="C23" s="6" t="s">
        <v>12</v>
      </c>
      <c r="D23" s="7">
        <v>1</v>
      </c>
      <c r="E23" s="21">
        <v>404148.66666666669</v>
      </c>
      <c r="F23" s="21">
        <v>404148.66666666669</v>
      </c>
    </row>
    <row r="24" spans="1:6">
      <c r="A24" s="42">
        <v>4</v>
      </c>
      <c r="B24" s="54"/>
      <c r="C24" s="7" t="s">
        <v>9</v>
      </c>
      <c r="D24" s="7">
        <v>690.2</v>
      </c>
      <c r="E24" s="21">
        <v>11476</v>
      </c>
      <c r="F24" s="21">
        <v>7920735.2000000002</v>
      </c>
    </row>
    <row r="25" spans="1:6">
      <c r="A25" s="43"/>
      <c r="B25" s="24"/>
      <c r="C25" s="10"/>
      <c r="D25" s="10"/>
      <c r="E25" s="22"/>
      <c r="F25" s="37">
        <v>13490795.546666667</v>
      </c>
    </row>
    <row r="26" spans="1:6">
      <c r="A26" s="45"/>
      <c r="B26" s="12" t="s">
        <v>18</v>
      </c>
      <c r="C26" s="11"/>
      <c r="D26" s="11"/>
      <c r="E26" s="11"/>
      <c r="F26" s="11"/>
    </row>
    <row r="27" spans="1:6" ht="17.45" customHeight="1">
      <c r="A27" s="3" t="s">
        <v>2</v>
      </c>
      <c r="B27" s="3" t="s">
        <v>3</v>
      </c>
      <c r="C27" s="3" t="s">
        <v>4</v>
      </c>
      <c r="D27" s="3" t="s">
        <v>5</v>
      </c>
      <c r="E27" s="3" t="s">
        <v>6</v>
      </c>
      <c r="F27" s="3" t="s">
        <v>7</v>
      </c>
    </row>
    <row r="28" spans="1:6" ht="9.6" customHeight="1">
      <c r="A28" s="44"/>
      <c r="B28" s="23"/>
      <c r="C28" s="4"/>
      <c r="D28" s="4"/>
      <c r="E28" s="4"/>
      <c r="F28" s="4"/>
    </row>
    <row r="29" spans="1:6" ht="31.5" customHeight="1">
      <c r="A29" s="42">
        <v>1</v>
      </c>
      <c r="B29" s="55" t="s">
        <v>19</v>
      </c>
      <c r="C29" s="8" t="s">
        <v>9</v>
      </c>
      <c r="D29" s="8">
        <v>1537.85</v>
      </c>
      <c r="E29" s="21">
        <v>11061.666666666666</v>
      </c>
      <c r="F29" s="21">
        <v>17011184.083333332</v>
      </c>
    </row>
    <row r="30" spans="1:6">
      <c r="A30" s="42">
        <v>2</v>
      </c>
      <c r="B30" s="51" t="s">
        <v>20</v>
      </c>
      <c r="C30" s="6" t="s">
        <v>9</v>
      </c>
      <c r="D30" s="7">
        <v>3.5</v>
      </c>
      <c r="E30" s="21">
        <v>162668</v>
      </c>
      <c r="F30" s="21">
        <v>569338</v>
      </c>
    </row>
    <row r="31" spans="1:6">
      <c r="A31" s="42">
        <v>3</v>
      </c>
      <c r="B31" s="51" t="s">
        <v>21</v>
      </c>
      <c r="C31" s="6" t="s">
        <v>9</v>
      </c>
      <c r="D31" s="7">
        <v>62.72</v>
      </c>
      <c r="E31" s="21">
        <v>8003.333333333333</v>
      </c>
      <c r="F31" s="21">
        <v>501969.06666666665</v>
      </c>
    </row>
    <row r="32" spans="1:6">
      <c r="A32" s="42">
        <v>4</v>
      </c>
      <c r="B32" s="51" t="s">
        <v>22</v>
      </c>
      <c r="C32" s="6" t="s">
        <v>9</v>
      </c>
      <c r="D32" s="7">
        <v>99.92</v>
      </c>
      <c r="E32" s="21">
        <v>69871.666666666672</v>
      </c>
      <c r="F32" s="21">
        <v>6981576.9333333336</v>
      </c>
    </row>
    <row r="33" spans="1:8" ht="27" customHeight="1">
      <c r="A33" s="42">
        <v>5</v>
      </c>
      <c r="B33" s="52" t="s">
        <v>23</v>
      </c>
      <c r="C33" s="41" t="s">
        <v>9</v>
      </c>
      <c r="D33" s="7">
        <v>190.9</v>
      </c>
      <c r="E33" s="21">
        <v>56224.333333333328</v>
      </c>
      <c r="F33" s="21">
        <v>10733225.233333332</v>
      </c>
    </row>
    <row r="34" spans="1:8" ht="24.75" customHeight="1">
      <c r="A34" s="42">
        <v>6</v>
      </c>
      <c r="B34" s="52" t="s">
        <v>24</v>
      </c>
      <c r="C34" s="6" t="s">
        <v>9</v>
      </c>
      <c r="D34" s="7">
        <v>27.2</v>
      </c>
      <c r="E34" s="21">
        <v>62183</v>
      </c>
      <c r="F34" s="21">
        <v>1691377.5999999999</v>
      </c>
    </row>
    <row r="35" spans="1:8" ht="27" customHeight="1">
      <c r="A35" s="42">
        <v>7</v>
      </c>
      <c r="B35" s="53" t="s">
        <v>25</v>
      </c>
      <c r="C35" s="6" t="s">
        <v>9</v>
      </c>
      <c r="D35" s="7">
        <v>74.3</v>
      </c>
      <c r="E35" s="21">
        <v>62182.999999999993</v>
      </c>
      <c r="F35" s="21">
        <v>4620196.8999999994</v>
      </c>
    </row>
    <row r="36" spans="1:8">
      <c r="A36" s="42">
        <v>8</v>
      </c>
      <c r="B36" s="51" t="s">
        <v>26</v>
      </c>
      <c r="C36" s="6" t="s">
        <v>12</v>
      </c>
      <c r="D36" s="7">
        <v>6.5</v>
      </c>
      <c r="E36" s="21">
        <v>103860.66666666667</v>
      </c>
      <c r="F36" s="21">
        <v>675094.33333333337</v>
      </c>
    </row>
    <row r="37" spans="1:8" ht="25.5" customHeight="1">
      <c r="A37" s="42">
        <v>9</v>
      </c>
      <c r="B37" s="53" t="s">
        <v>27</v>
      </c>
      <c r="C37" s="6" t="s">
        <v>9</v>
      </c>
      <c r="D37" s="7">
        <v>74</v>
      </c>
      <c r="E37" s="21">
        <v>63973</v>
      </c>
      <c r="F37" s="21">
        <v>4734002</v>
      </c>
    </row>
    <row r="38" spans="1:8" ht="27.75" customHeight="1">
      <c r="A38" s="42">
        <v>10</v>
      </c>
      <c r="B38" s="52" t="s">
        <v>28</v>
      </c>
      <c r="C38" s="13" t="s">
        <v>29</v>
      </c>
      <c r="D38" s="7">
        <v>213.52</v>
      </c>
      <c r="E38" s="21">
        <v>14740.666666666668</v>
      </c>
      <c r="F38" s="21">
        <v>3147427.146666667</v>
      </c>
    </row>
    <row r="39" spans="1:8" ht="17.25" customHeight="1">
      <c r="A39" s="42">
        <v>11</v>
      </c>
      <c r="B39" s="56" t="s">
        <v>30</v>
      </c>
      <c r="C39" s="6" t="s">
        <v>4</v>
      </c>
      <c r="D39" s="7">
        <v>4</v>
      </c>
      <c r="E39" s="21">
        <v>402446.66666666669</v>
      </c>
      <c r="F39" s="21">
        <v>1609786.6666666667</v>
      </c>
    </row>
    <row r="40" spans="1:8" ht="22.5" customHeight="1">
      <c r="A40" s="42">
        <v>12</v>
      </c>
      <c r="B40" s="52" t="s">
        <v>31</v>
      </c>
      <c r="C40" s="6" t="s">
        <v>4</v>
      </c>
      <c r="D40" s="7">
        <v>4</v>
      </c>
      <c r="E40" s="21">
        <v>347414.33333333331</v>
      </c>
      <c r="F40" s="21">
        <v>1389657.3333333333</v>
      </c>
    </row>
    <row r="41" spans="1:8">
      <c r="A41" s="46"/>
      <c r="B41" s="27"/>
      <c r="C41" s="26"/>
      <c r="D41" s="26"/>
      <c r="E41" s="26"/>
      <c r="F41" s="38">
        <v>53664835.296666667</v>
      </c>
    </row>
    <row r="42" spans="1:8">
      <c r="A42" s="45"/>
      <c r="B42" s="12" t="s">
        <v>32</v>
      </c>
      <c r="C42" s="11"/>
      <c r="D42" s="11"/>
      <c r="E42" s="11"/>
      <c r="F42" s="28"/>
    </row>
    <row r="43" spans="1:8" ht="17.45" customHeight="1">
      <c r="A43" s="3" t="s">
        <v>2</v>
      </c>
      <c r="B43" s="3" t="s">
        <v>3</v>
      </c>
      <c r="C43" s="3" t="s">
        <v>4</v>
      </c>
      <c r="D43" s="3" t="s">
        <v>5</v>
      </c>
      <c r="E43" s="3" t="s">
        <v>6</v>
      </c>
      <c r="F43" s="3" t="s">
        <v>7</v>
      </c>
    </row>
    <row r="44" spans="1:8" ht="9.6" customHeight="1">
      <c r="A44" s="44"/>
      <c r="B44" s="23"/>
      <c r="C44" s="4"/>
      <c r="D44" s="4"/>
      <c r="E44" s="4"/>
      <c r="F44" s="25"/>
    </row>
    <row r="45" spans="1:8">
      <c r="A45" s="44">
        <v>1</v>
      </c>
      <c r="B45" s="54" t="s">
        <v>33</v>
      </c>
      <c r="C45" s="8" t="s">
        <v>9</v>
      </c>
      <c r="D45" s="7">
        <v>445.7</v>
      </c>
      <c r="E45" s="21">
        <v>14462</v>
      </c>
      <c r="F45" s="21">
        <v>6445713.3999999994</v>
      </c>
    </row>
    <row r="46" spans="1:8" ht="24.75">
      <c r="A46" s="42">
        <v>2</v>
      </c>
      <c r="B46" s="55" t="s">
        <v>34</v>
      </c>
      <c r="C46" s="8" t="s">
        <v>9</v>
      </c>
      <c r="D46" s="7">
        <v>48.52</v>
      </c>
      <c r="E46" s="21">
        <v>11061.666666666668</v>
      </c>
      <c r="F46" s="21">
        <v>536712.06666666677</v>
      </c>
    </row>
    <row r="47" spans="1:8" ht="24.75" customHeight="1">
      <c r="A47" s="44">
        <v>3</v>
      </c>
      <c r="B47" s="53" t="s">
        <v>35</v>
      </c>
      <c r="C47" s="9" t="s">
        <v>9</v>
      </c>
      <c r="D47" s="7">
        <v>26.26</v>
      </c>
      <c r="E47" s="21">
        <v>56224.333333333336</v>
      </c>
      <c r="F47" s="21">
        <v>1476450.9933333334</v>
      </c>
      <c r="H47" s="49"/>
    </row>
    <row r="48" spans="1:8" ht="24">
      <c r="A48" s="42">
        <v>4</v>
      </c>
      <c r="B48" s="52" t="s">
        <v>36</v>
      </c>
      <c r="C48" s="9" t="s">
        <v>9</v>
      </c>
      <c r="D48" s="7">
        <v>6.2</v>
      </c>
      <c r="E48" s="21">
        <v>62183.000000000007</v>
      </c>
      <c r="F48" s="21">
        <v>385534.60000000003</v>
      </c>
    </row>
    <row r="49" spans="1:32" ht="24">
      <c r="A49" s="44">
        <v>5</v>
      </c>
      <c r="B49" s="52" t="s">
        <v>82</v>
      </c>
      <c r="C49" s="9" t="s">
        <v>9</v>
      </c>
      <c r="D49" s="7">
        <v>10.24</v>
      </c>
      <c r="E49" s="21">
        <v>62183</v>
      </c>
      <c r="F49" s="21">
        <v>636753.92000000004</v>
      </c>
    </row>
    <row r="50" spans="1:32" s="2" customFormat="1">
      <c r="A50" s="42">
        <v>6</v>
      </c>
      <c r="B50" s="51" t="s">
        <v>10</v>
      </c>
      <c r="C50" s="34" t="s">
        <v>9</v>
      </c>
      <c r="D50" s="35">
        <v>21.1</v>
      </c>
      <c r="E50" s="21">
        <v>162668</v>
      </c>
      <c r="F50" s="21">
        <v>3432294.8000000003</v>
      </c>
      <c r="G50"/>
      <c r="H50"/>
      <c r="I50"/>
      <c r="J50"/>
      <c r="K50"/>
      <c r="L50"/>
      <c r="M50"/>
      <c r="N50"/>
      <c r="O50"/>
      <c r="P50"/>
      <c r="Q50"/>
      <c r="R50"/>
      <c r="S50"/>
      <c r="T50"/>
      <c r="U50"/>
      <c r="V50"/>
      <c r="W50"/>
      <c r="X50"/>
      <c r="Y50"/>
      <c r="Z50"/>
      <c r="AA50"/>
      <c r="AB50"/>
      <c r="AC50"/>
      <c r="AD50"/>
      <c r="AE50"/>
      <c r="AF50"/>
    </row>
    <row r="51" spans="1:32" s="2" customFormat="1">
      <c r="A51" s="44">
        <v>7</v>
      </c>
      <c r="B51" s="51" t="s">
        <v>11</v>
      </c>
      <c r="C51" s="34" t="s">
        <v>9</v>
      </c>
      <c r="D51" s="35">
        <v>1.98</v>
      </c>
      <c r="E51" s="21">
        <v>162667.99999999997</v>
      </c>
      <c r="F51" s="21">
        <v>322082.63999999996</v>
      </c>
      <c r="G51"/>
      <c r="H51"/>
      <c r="I51"/>
      <c r="J51"/>
      <c r="K51"/>
      <c r="L51"/>
      <c r="M51"/>
      <c r="N51"/>
      <c r="O51"/>
      <c r="P51"/>
      <c r="Q51"/>
      <c r="R51"/>
      <c r="S51"/>
      <c r="T51"/>
      <c r="U51"/>
      <c r="V51"/>
      <c r="W51"/>
      <c r="X51"/>
      <c r="Y51"/>
      <c r="Z51"/>
      <c r="AA51"/>
      <c r="AB51"/>
      <c r="AC51"/>
      <c r="AD51"/>
      <c r="AE51"/>
      <c r="AF51"/>
    </row>
    <row r="52" spans="1:32">
      <c r="A52" s="42">
        <v>8</v>
      </c>
      <c r="B52" s="51" t="s">
        <v>37</v>
      </c>
      <c r="C52" s="6" t="s">
        <v>9</v>
      </c>
      <c r="D52" s="7">
        <v>33.6</v>
      </c>
      <c r="E52" s="21">
        <v>8003.333333333333</v>
      </c>
      <c r="F52" s="21">
        <v>268912</v>
      </c>
    </row>
    <row r="53" spans="1:32">
      <c r="A53" s="44">
        <v>9</v>
      </c>
      <c r="B53" s="51" t="s">
        <v>38</v>
      </c>
      <c r="C53" s="9" t="s">
        <v>9</v>
      </c>
      <c r="D53" s="7">
        <v>33.6</v>
      </c>
      <c r="E53" s="21">
        <v>69871.666666666657</v>
      </c>
      <c r="F53" s="21">
        <v>2347688</v>
      </c>
    </row>
    <row r="54" spans="1:32" ht="26.25" customHeight="1">
      <c r="A54" s="42">
        <v>10</v>
      </c>
      <c r="B54" s="52" t="s">
        <v>39</v>
      </c>
      <c r="C54" s="6" t="s">
        <v>4</v>
      </c>
      <c r="D54" s="7">
        <v>1</v>
      </c>
      <c r="E54" s="21">
        <v>402446.66666666669</v>
      </c>
      <c r="F54" s="21">
        <v>402446.66666666669</v>
      </c>
    </row>
    <row r="55" spans="1:32" ht="27" customHeight="1">
      <c r="A55" s="44">
        <v>11</v>
      </c>
      <c r="B55" s="52" t="s">
        <v>40</v>
      </c>
      <c r="C55" s="6" t="s">
        <v>4</v>
      </c>
      <c r="D55" s="7">
        <v>1</v>
      </c>
      <c r="E55" s="21">
        <v>347414.33333333331</v>
      </c>
      <c r="F55" s="21">
        <v>347414.33333333331</v>
      </c>
    </row>
    <row r="56" spans="1:32">
      <c r="A56" s="43"/>
      <c r="B56" s="10"/>
      <c r="C56" s="10"/>
      <c r="D56" s="10"/>
      <c r="E56" s="10"/>
      <c r="F56" s="37">
        <v>16602003.42</v>
      </c>
    </row>
    <row r="57" spans="1:32">
      <c r="A57" s="45"/>
      <c r="B57" s="12" t="s">
        <v>41</v>
      </c>
      <c r="C57" s="11"/>
      <c r="D57" s="11"/>
      <c r="E57" s="11"/>
      <c r="F57" s="11"/>
    </row>
    <row r="58" spans="1:32" ht="17.45" customHeight="1">
      <c r="A58" s="3" t="s">
        <v>2</v>
      </c>
      <c r="B58" s="3" t="s">
        <v>3</v>
      </c>
      <c r="C58" s="3" t="s">
        <v>4</v>
      </c>
      <c r="D58" s="3" t="s">
        <v>5</v>
      </c>
      <c r="E58" s="3" t="s">
        <v>6</v>
      </c>
      <c r="F58" s="3" t="s">
        <v>7</v>
      </c>
    </row>
    <row r="59" spans="1:32" ht="9.6" customHeight="1">
      <c r="A59" s="44"/>
      <c r="B59" s="23"/>
      <c r="C59" s="4"/>
      <c r="D59" s="4"/>
      <c r="E59" s="4"/>
      <c r="F59" s="4"/>
    </row>
    <row r="60" spans="1:32">
      <c r="A60" s="42">
        <v>1</v>
      </c>
      <c r="B60" s="51" t="s">
        <v>8</v>
      </c>
      <c r="C60" s="6" t="s">
        <v>9</v>
      </c>
      <c r="D60" s="7">
        <v>353.84</v>
      </c>
      <c r="E60" s="21">
        <v>59538.333333333328</v>
      </c>
      <c r="F60" s="21">
        <v>21067043.866666663</v>
      </c>
    </row>
    <row r="61" spans="1:32" ht="24">
      <c r="A61" s="42">
        <v>2</v>
      </c>
      <c r="B61" s="52" t="s">
        <v>42</v>
      </c>
      <c r="C61" s="6" t="s">
        <v>9</v>
      </c>
      <c r="D61" s="7">
        <v>15</v>
      </c>
      <c r="E61" s="21" t="s">
        <v>91</v>
      </c>
      <c r="F61" s="21">
        <v>893075</v>
      </c>
    </row>
    <row r="62" spans="1:32" ht="24.75">
      <c r="A62" s="42">
        <v>3</v>
      </c>
      <c r="B62" s="53" t="s">
        <v>25</v>
      </c>
      <c r="C62" s="6" t="s">
        <v>9</v>
      </c>
      <c r="D62" s="7">
        <v>94.28</v>
      </c>
      <c r="E62" s="21">
        <v>59538.333333333343</v>
      </c>
      <c r="F62" s="21">
        <v>5613274.0666666673</v>
      </c>
    </row>
    <row r="63" spans="1:32">
      <c r="A63" s="42">
        <v>4</v>
      </c>
      <c r="B63" s="55" t="s">
        <v>43</v>
      </c>
      <c r="C63" s="7" t="s">
        <v>9</v>
      </c>
      <c r="D63" s="7">
        <v>2710</v>
      </c>
      <c r="E63" s="21">
        <v>10596.333333333332</v>
      </c>
      <c r="F63" s="21">
        <v>28716063.333333332</v>
      </c>
    </row>
    <row r="64" spans="1:32">
      <c r="A64" s="42">
        <v>5</v>
      </c>
      <c r="B64" s="51" t="s">
        <v>10</v>
      </c>
      <c r="C64" s="13" t="s">
        <v>9</v>
      </c>
      <c r="D64" s="35">
        <v>536.20000000000005</v>
      </c>
      <c r="E64" s="21">
        <v>135900</v>
      </c>
      <c r="F64" s="21">
        <v>72869580</v>
      </c>
    </row>
    <row r="65" spans="1:6">
      <c r="A65" s="42">
        <v>6</v>
      </c>
      <c r="B65" s="51" t="s">
        <v>11</v>
      </c>
      <c r="C65" s="13" t="s">
        <v>9</v>
      </c>
      <c r="D65" s="35">
        <v>42.51</v>
      </c>
      <c r="E65" s="21">
        <v>135900</v>
      </c>
      <c r="F65" s="21">
        <v>5777109</v>
      </c>
    </row>
    <row r="66" spans="1:6">
      <c r="A66" s="42">
        <v>7</v>
      </c>
      <c r="B66" s="52" t="s">
        <v>44</v>
      </c>
      <c r="C66" s="13" t="s">
        <v>4</v>
      </c>
      <c r="D66" s="35">
        <v>6</v>
      </c>
      <c r="E66" s="21">
        <v>384621.33333333331</v>
      </c>
      <c r="F66" s="21">
        <v>2307728</v>
      </c>
    </row>
    <row r="67" spans="1:6" ht="18" customHeight="1">
      <c r="A67" s="42">
        <v>8</v>
      </c>
      <c r="B67" s="56" t="s">
        <v>31</v>
      </c>
      <c r="C67" s="13" t="s">
        <v>4</v>
      </c>
      <c r="D67" s="35">
        <v>8</v>
      </c>
      <c r="E67" s="21">
        <v>332469</v>
      </c>
      <c r="F67" s="21">
        <v>2659752</v>
      </c>
    </row>
    <row r="68" spans="1:6" ht="28.5" customHeight="1">
      <c r="A68" s="42">
        <v>9</v>
      </c>
      <c r="B68" s="52" t="s">
        <v>45</v>
      </c>
      <c r="C68" s="13" t="s">
        <v>9</v>
      </c>
      <c r="D68" s="35">
        <f>15.84+6.16</f>
        <v>22</v>
      </c>
      <c r="E68" s="21">
        <v>295998</v>
      </c>
      <c r="F68" s="21">
        <v>6511956</v>
      </c>
    </row>
    <row r="69" spans="1:6" ht="21" customHeight="1">
      <c r="A69" s="42">
        <v>10</v>
      </c>
      <c r="B69" s="52" t="s">
        <v>46</v>
      </c>
      <c r="C69" s="13" t="s">
        <v>12</v>
      </c>
      <c r="D69" s="35">
        <v>1</v>
      </c>
      <c r="E69" s="21">
        <v>98195.333333333328</v>
      </c>
      <c r="F69" s="21">
        <v>98195.333333333328</v>
      </c>
    </row>
    <row r="70" spans="1:6" ht="28.5" customHeight="1">
      <c r="A70" s="42">
        <v>11</v>
      </c>
      <c r="B70" s="53" t="s">
        <v>47</v>
      </c>
      <c r="C70" s="13" t="s">
        <v>9</v>
      </c>
      <c r="D70" s="35">
        <v>9</v>
      </c>
      <c r="E70" s="21">
        <v>62007.333333333336</v>
      </c>
      <c r="F70" s="21">
        <v>558066</v>
      </c>
    </row>
    <row r="71" spans="1:6" ht="36.75">
      <c r="A71" s="42">
        <v>12</v>
      </c>
      <c r="B71" s="53" t="s">
        <v>15</v>
      </c>
      <c r="C71" s="13" t="s">
        <v>14</v>
      </c>
      <c r="D71" s="35">
        <v>295</v>
      </c>
      <c r="E71" s="21">
        <v>3731.333333333333</v>
      </c>
      <c r="F71" s="21">
        <v>1100743.3333333333</v>
      </c>
    </row>
    <row r="72" spans="1:6">
      <c r="A72" s="42">
        <v>13</v>
      </c>
      <c r="B72" s="51" t="s">
        <v>48</v>
      </c>
      <c r="C72" s="6" t="s">
        <v>9</v>
      </c>
      <c r="D72" s="7">
        <v>89.6</v>
      </c>
      <c r="E72" s="21">
        <v>7647.6666666666661</v>
      </c>
      <c r="F72" s="21">
        <v>685230.93333333323</v>
      </c>
    </row>
    <row r="73" spans="1:6">
      <c r="A73" s="42">
        <v>14</v>
      </c>
      <c r="B73" s="51" t="s">
        <v>49</v>
      </c>
      <c r="C73" s="6" t="s">
        <v>9</v>
      </c>
      <c r="D73" s="7">
        <v>17.920000000000002</v>
      </c>
      <c r="E73" s="21">
        <v>7647.6666666666661</v>
      </c>
      <c r="F73" s="21">
        <v>137046.18666666668</v>
      </c>
    </row>
    <row r="74" spans="1:6">
      <c r="A74" s="42">
        <v>15</v>
      </c>
      <c r="B74" s="51" t="s">
        <v>50</v>
      </c>
      <c r="C74" s="6" t="s">
        <v>9</v>
      </c>
      <c r="D74" s="7">
        <v>105.03</v>
      </c>
      <c r="E74" s="21">
        <v>63865.333333333343</v>
      </c>
      <c r="F74" s="21">
        <v>6707775.9600000009</v>
      </c>
    </row>
    <row r="75" spans="1:6">
      <c r="A75" s="42">
        <v>16</v>
      </c>
      <c r="B75" s="51" t="s">
        <v>51</v>
      </c>
      <c r="C75" s="6" t="s">
        <v>14</v>
      </c>
      <c r="D75" s="7">
        <v>15</v>
      </c>
      <c r="E75" s="21">
        <v>68649.666666666672</v>
      </c>
      <c r="F75" s="21">
        <v>1029745</v>
      </c>
    </row>
    <row r="76" spans="1:6">
      <c r="A76" s="43"/>
      <c r="C76" s="10"/>
      <c r="D76" s="10"/>
      <c r="E76" s="10"/>
      <c r="F76" s="37">
        <v>156732384.01333335</v>
      </c>
    </row>
    <row r="77" spans="1:6">
      <c r="A77" s="45"/>
      <c r="B77" s="12" t="s">
        <v>83</v>
      </c>
      <c r="C77" s="11"/>
      <c r="D77" s="11"/>
      <c r="E77" s="11"/>
      <c r="F77" s="11"/>
    </row>
    <row r="78" spans="1:6" ht="17.45" customHeight="1">
      <c r="A78" s="3" t="s">
        <v>2</v>
      </c>
      <c r="B78" s="3" t="s">
        <v>3</v>
      </c>
      <c r="C78" s="3" t="s">
        <v>4</v>
      </c>
      <c r="D78" s="3" t="s">
        <v>5</v>
      </c>
      <c r="E78" s="3" t="s">
        <v>6</v>
      </c>
      <c r="F78" s="3" t="s">
        <v>7</v>
      </c>
    </row>
    <row r="79" spans="1:6" ht="7.9" customHeight="1">
      <c r="A79" s="44"/>
      <c r="B79" s="4"/>
      <c r="C79" s="4"/>
      <c r="D79" s="4"/>
      <c r="E79" s="4"/>
      <c r="F79" s="4"/>
    </row>
    <row r="80" spans="1:6" ht="26.25" customHeight="1">
      <c r="A80" s="42">
        <v>1</v>
      </c>
      <c r="B80" s="57" t="s">
        <v>52</v>
      </c>
      <c r="C80" s="8" t="s">
        <v>9</v>
      </c>
      <c r="D80" s="7">
        <v>27</v>
      </c>
      <c r="E80" s="21">
        <v>10596.333333333334</v>
      </c>
      <c r="F80" s="21">
        <v>286101</v>
      </c>
    </row>
    <row r="81" spans="1:6" ht="25.9" customHeight="1">
      <c r="A81" s="42">
        <v>2</v>
      </c>
      <c r="B81" s="53" t="s">
        <v>53</v>
      </c>
      <c r="C81" s="9" t="s">
        <v>9</v>
      </c>
      <c r="D81" s="8">
        <v>4</v>
      </c>
      <c r="E81" s="21">
        <v>59538.333333333336</v>
      </c>
      <c r="F81" s="21">
        <v>238153.33333333334</v>
      </c>
    </row>
    <row r="82" spans="1:6" ht="24" customHeight="1">
      <c r="A82" s="42">
        <v>3</v>
      </c>
      <c r="B82" s="58" t="s">
        <v>54</v>
      </c>
      <c r="C82" s="9" t="s">
        <v>9</v>
      </c>
      <c r="D82" s="8">
        <v>10</v>
      </c>
      <c r="E82" s="21">
        <v>59538.333333333336</v>
      </c>
      <c r="F82" s="21">
        <v>595383.33333333337</v>
      </c>
    </row>
    <row r="83" spans="1:6" ht="29.25" customHeight="1">
      <c r="A83" s="42">
        <v>4</v>
      </c>
      <c r="B83" s="52" t="s">
        <v>55</v>
      </c>
      <c r="C83" s="9" t="s">
        <v>9</v>
      </c>
      <c r="D83" s="7">
        <v>7</v>
      </c>
      <c r="E83" s="21">
        <v>59538.333333333328</v>
      </c>
      <c r="F83" s="21">
        <v>416768.33333333331</v>
      </c>
    </row>
    <row r="84" spans="1:6" ht="24">
      <c r="A84" s="42">
        <v>5</v>
      </c>
      <c r="B84" s="52" t="s">
        <v>56</v>
      </c>
      <c r="C84" s="9" t="s">
        <v>9</v>
      </c>
      <c r="D84" s="7">
        <v>2</v>
      </c>
      <c r="E84" s="21">
        <v>295998</v>
      </c>
      <c r="F84" s="21">
        <v>591996</v>
      </c>
    </row>
    <row r="85" spans="1:6" ht="27" customHeight="1">
      <c r="A85" s="42">
        <v>6</v>
      </c>
      <c r="B85" s="52" t="s">
        <v>57</v>
      </c>
      <c r="C85" s="6" t="s">
        <v>4</v>
      </c>
      <c r="D85" s="7">
        <v>1</v>
      </c>
      <c r="E85" s="21">
        <v>384621.33333333331</v>
      </c>
      <c r="F85" s="21">
        <v>384621.33333333331</v>
      </c>
    </row>
    <row r="86" spans="1:6">
      <c r="A86" s="42">
        <v>7</v>
      </c>
      <c r="B86" s="51" t="s">
        <v>84</v>
      </c>
      <c r="C86" s="6" t="s">
        <v>4</v>
      </c>
      <c r="D86" s="7">
        <v>1</v>
      </c>
      <c r="E86" s="21">
        <v>332469</v>
      </c>
      <c r="F86" s="21">
        <v>332469</v>
      </c>
    </row>
    <row r="87" spans="1:6">
      <c r="A87" s="42">
        <v>8</v>
      </c>
      <c r="B87" s="51" t="s">
        <v>58</v>
      </c>
      <c r="C87" s="6" t="s">
        <v>9</v>
      </c>
      <c r="D87" s="7">
        <v>84</v>
      </c>
      <c r="E87" s="21">
        <v>7647.666666666667</v>
      </c>
      <c r="F87" s="21">
        <v>642404</v>
      </c>
    </row>
    <row r="88" spans="1:6">
      <c r="A88" s="42">
        <v>9</v>
      </c>
      <c r="B88" s="51" t="s">
        <v>59</v>
      </c>
      <c r="C88" s="6" t="s">
        <v>9</v>
      </c>
      <c r="D88" s="7">
        <v>245.3</v>
      </c>
      <c r="E88" s="21">
        <v>66808</v>
      </c>
      <c r="F88" s="21">
        <v>16388002.4</v>
      </c>
    </row>
    <row r="89" spans="1:6">
      <c r="A89" s="42">
        <v>10</v>
      </c>
      <c r="B89" s="51" t="s">
        <v>60</v>
      </c>
      <c r="C89" s="6" t="s">
        <v>4</v>
      </c>
      <c r="D89" s="7">
        <v>1</v>
      </c>
      <c r="E89" s="21">
        <v>3313133.6666666665</v>
      </c>
      <c r="F89" s="21">
        <v>3313133.6666666665</v>
      </c>
    </row>
    <row r="90" spans="1:6">
      <c r="A90" s="42">
        <v>11</v>
      </c>
      <c r="B90" s="51" t="s">
        <v>61</v>
      </c>
      <c r="C90" s="6" t="s">
        <v>9</v>
      </c>
      <c r="D90" s="7">
        <v>52.54</v>
      </c>
      <c r="E90" s="21">
        <v>99622.333333333343</v>
      </c>
      <c r="F90" s="21">
        <v>5234157.3933333335</v>
      </c>
    </row>
    <row r="91" spans="1:6" ht="26.45" customHeight="1">
      <c r="A91" s="42">
        <v>12</v>
      </c>
      <c r="B91" s="52" t="s">
        <v>17</v>
      </c>
      <c r="C91" s="8" t="s">
        <v>12</v>
      </c>
      <c r="D91" s="8">
        <v>1</v>
      </c>
      <c r="E91" s="21">
        <v>411912</v>
      </c>
      <c r="F91" s="21">
        <v>411912</v>
      </c>
    </row>
    <row r="92" spans="1:6" ht="25.9" customHeight="1">
      <c r="A92" s="42">
        <v>13</v>
      </c>
      <c r="B92" s="53" t="s">
        <v>62</v>
      </c>
      <c r="C92" s="8" t="s">
        <v>12</v>
      </c>
      <c r="D92" s="8">
        <v>1</v>
      </c>
      <c r="E92" s="21">
        <v>362640.33333333331</v>
      </c>
      <c r="F92" s="21">
        <v>362640.33333333331</v>
      </c>
    </row>
    <row r="93" spans="1:6" ht="18.600000000000001" customHeight="1">
      <c r="A93" s="42">
        <v>14</v>
      </c>
      <c r="B93" s="58" t="s">
        <v>63</v>
      </c>
      <c r="C93" s="8" t="s">
        <v>12</v>
      </c>
      <c r="D93" s="8">
        <v>9.77</v>
      </c>
      <c r="E93" s="21">
        <v>427117.66666666663</v>
      </c>
      <c r="F93" s="21">
        <v>4172939.603333333</v>
      </c>
    </row>
    <row r="94" spans="1:6">
      <c r="A94" s="42">
        <v>15</v>
      </c>
      <c r="B94" s="53" t="s">
        <v>64</v>
      </c>
      <c r="C94" s="6" t="s">
        <v>4</v>
      </c>
      <c r="D94" s="7">
        <v>16</v>
      </c>
      <c r="E94" s="21">
        <v>229064.66666666666</v>
      </c>
      <c r="F94" s="21">
        <v>3665034.6666666665</v>
      </c>
    </row>
    <row r="95" spans="1:6">
      <c r="A95" s="42">
        <v>16</v>
      </c>
      <c r="B95" s="53" t="s">
        <v>65</v>
      </c>
      <c r="C95" s="6" t="s">
        <v>9</v>
      </c>
      <c r="D95" s="7">
        <v>56.5</v>
      </c>
      <c r="E95" s="21">
        <v>18531.666666666664</v>
      </c>
      <c r="F95" s="21">
        <v>1047039.1666666666</v>
      </c>
    </row>
    <row r="96" spans="1:6" ht="17.25" customHeight="1">
      <c r="A96" s="42">
        <v>17</v>
      </c>
      <c r="B96" s="52" t="s">
        <v>66</v>
      </c>
      <c r="C96" s="6" t="s">
        <v>9</v>
      </c>
      <c r="D96" s="7">
        <v>56.5</v>
      </c>
      <c r="E96" s="21">
        <v>98302.333333333328</v>
      </c>
      <c r="F96" s="21">
        <v>5554081.833333333</v>
      </c>
    </row>
    <row r="97" spans="1:14">
      <c r="A97" s="42">
        <v>18</v>
      </c>
      <c r="B97" s="51" t="s">
        <v>67</v>
      </c>
      <c r="C97" s="6" t="s">
        <v>9</v>
      </c>
      <c r="D97" s="7">
        <v>96</v>
      </c>
      <c r="E97" s="21">
        <v>6383.333333333333</v>
      </c>
      <c r="F97" s="21">
        <v>612800</v>
      </c>
    </row>
    <row r="98" spans="1:14" ht="18.75" customHeight="1">
      <c r="A98" s="42">
        <v>19</v>
      </c>
      <c r="B98" s="52" t="s">
        <v>68</v>
      </c>
      <c r="C98" s="6" t="s">
        <v>12</v>
      </c>
      <c r="D98" s="7">
        <v>14</v>
      </c>
      <c r="E98" s="21">
        <v>98063.333333333343</v>
      </c>
      <c r="F98" s="21">
        <v>1372886.6666666667</v>
      </c>
    </row>
    <row r="99" spans="1:14" ht="17.45" customHeight="1">
      <c r="A99" s="42">
        <v>20</v>
      </c>
      <c r="B99" s="53" t="s">
        <v>69</v>
      </c>
      <c r="C99" s="6" t="s">
        <v>13</v>
      </c>
      <c r="D99" s="7">
        <v>2135</v>
      </c>
      <c r="E99" s="21">
        <v>5817.333333333333</v>
      </c>
      <c r="F99" s="21">
        <v>12420006.666666666</v>
      </c>
    </row>
    <row r="100" spans="1:14" ht="30" customHeight="1">
      <c r="A100" s="42">
        <v>21</v>
      </c>
      <c r="B100" s="52" t="s">
        <v>70</v>
      </c>
      <c r="C100" s="6" t="s">
        <v>9</v>
      </c>
      <c r="D100" s="7">
        <v>96</v>
      </c>
      <c r="E100" s="21">
        <v>60722.666666666664</v>
      </c>
      <c r="F100" s="21">
        <v>5829376</v>
      </c>
    </row>
    <row r="101" spans="1:14" ht="15.75" customHeight="1">
      <c r="A101" s="42">
        <v>22</v>
      </c>
      <c r="B101" s="53" t="s">
        <v>85</v>
      </c>
      <c r="C101" s="6" t="s">
        <v>14</v>
      </c>
      <c r="D101" s="7">
        <v>220</v>
      </c>
      <c r="E101" s="21">
        <v>87827.666666666672</v>
      </c>
      <c r="F101" s="21">
        <v>19322086.666666668</v>
      </c>
    </row>
    <row r="102" spans="1:14">
      <c r="A102" s="42">
        <v>23</v>
      </c>
      <c r="B102" s="53" t="s">
        <v>71</v>
      </c>
      <c r="C102" s="6" t="s">
        <v>14</v>
      </c>
      <c r="D102" s="8">
        <v>761</v>
      </c>
      <c r="E102" s="21">
        <v>6794.6666666666661</v>
      </c>
      <c r="F102" s="21">
        <v>5170741.333333333</v>
      </c>
    </row>
    <row r="103" spans="1:14" ht="39" customHeight="1">
      <c r="A103" s="42">
        <v>24</v>
      </c>
      <c r="B103" s="52" t="s">
        <v>72</v>
      </c>
      <c r="C103" s="6" t="s">
        <v>14</v>
      </c>
      <c r="D103" s="8">
        <v>761</v>
      </c>
      <c r="E103" s="21">
        <v>80380.666666666672</v>
      </c>
      <c r="F103" s="21">
        <v>61169687.333333336</v>
      </c>
    </row>
    <row r="104" spans="1:14" ht="24.75">
      <c r="A104" s="42">
        <v>25</v>
      </c>
      <c r="B104" s="53" t="s">
        <v>73</v>
      </c>
      <c r="C104" s="6" t="s">
        <v>14</v>
      </c>
      <c r="D104" s="7">
        <v>85</v>
      </c>
      <c r="E104" s="21">
        <v>9956.6666666666661</v>
      </c>
      <c r="F104" s="21">
        <v>846316.66666666663</v>
      </c>
    </row>
    <row r="105" spans="1:14">
      <c r="A105" s="42">
        <v>26</v>
      </c>
      <c r="B105" s="53" t="s">
        <v>86</v>
      </c>
      <c r="C105" s="6" t="s">
        <v>9</v>
      </c>
      <c r="D105" s="7">
        <v>100</v>
      </c>
      <c r="E105" s="21">
        <v>13166.666666666668</v>
      </c>
      <c r="F105" s="21">
        <v>1316666.6666666667</v>
      </c>
    </row>
    <row r="106" spans="1:14" ht="55.9" customHeight="1">
      <c r="A106" s="50">
        <v>27</v>
      </c>
      <c r="B106" s="58" t="s">
        <v>74</v>
      </c>
      <c r="C106" s="9" t="s">
        <v>9</v>
      </c>
      <c r="D106" s="8">
        <v>1522</v>
      </c>
      <c r="E106" s="21">
        <v>188313.33333333331</v>
      </c>
      <c r="F106" s="21">
        <v>286612893.33333331</v>
      </c>
    </row>
    <row r="107" spans="1:14" ht="16.899999999999999" customHeight="1">
      <c r="A107" s="47"/>
      <c r="B107" s="30"/>
      <c r="C107" s="31"/>
      <c r="D107" s="32"/>
      <c r="E107" s="33"/>
      <c r="F107" s="37">
        <f>SUM(F80:F106)</f>
        <v>438310298.72999996</v>
      </c>
    </row>
    <row r="108" spans="1:14" ht="9.6" customHeight="1">
      <c r="A108" s="47"/>
      <c r="B108" s="30"/>
      <c r="C108" s="31"/>
      <c r="D108" s="32"/>
      <c r="E108" s="33"/>
      <c r="F108" s="39"/>
    </row>
    <row r="109" spans="1:14">
      <c r="A109" s="179" t="s">
        <v>75</v>
      </c>
      <c r="B109" s="179"/>
      <c r="C109" s="4"/>
      <c r="D109" s="4"/>
      <c r="E109" s="4"/>
      <c r="F109" s="20">
        <f>SUM(F17,F25,F41,F56,F76,F107)</f>
        <v>694531774.33999991</v>
      </c>
      <c r="H109" s="40"/>
    </row>
    <row r="110" spans="1:14" s="14" customFormat="1">
      <c r="A110" s="169" t="s">
        <v>76</v>
      </c>
      <c r="B110" s="169"/>
      <c r="C110" s="18">
        <v>0.19664598266795599</v>
      </c>
      <c r="D110" s="19"/>
      <c r="E110" s="19"/>
      <c r="F110" s="21">
        <v>136563663.12200001</v>
      </c>
      <c r="I110" s="15"/>
      <c r="J110" s="16"/>
      <c r="K110"/>
      <c r="L110" s="17"/>
      <c r="M110" s="17"/>
      <c r="N110" s="17"/>
    </row>
    <row r="111" spans="1:14" s="14" customFormat="1">
      <c r="A111" s="169" t="s">
        <v>77</v>
      </c>
      <c r="B111" s="169"/>
      <c r="C111" s="18">
        <v>4.3354017332044054E-2</v>
      </c>
      <c r="D111" s="18"/>
      <c r="E111" s="6"/>
      <c r="F111" s="21">
        <v>30123962.719600003</v>
      </c>
      <c r="I111"/>
      <c r="J111"/>
      <c r="K111"/>
      <c r="L111" s="17"/>
      <c r="M111" s="17"/>
      <c r="N111" s="17"/>
    </row>
    <row r="112" spans="1:14" s="14" customFormat="1">
      <c r="A112" s="169" t="s">
        <v>78</v>
      </c>
      <c r="B112" s="169"/>
      <c r="C112" s="18">
        <v>3.3250848995014501E-2</v>
      </c>
      <c r="D112" s="18"/>
      <c r="E112" s="6"/>
      <c r="F112" s="21">
        <v>23092048.541733336</v>
      </c>
      <c r="I112" s="170"/>
      <c r="J112" s="170"/>
      <c r="K112"/>
      <c r="L112" s="17"/>
      <c r="M112" s="17"/>
      <c r="N112" s="17"/>
    </row>
    <row r="113" spans="1:14" s="14" customFormat="1">
      <c r="A113" s="169" t="s">
        <v>79</v>
      </c>
      <c r="B113" s="169"/>
      <c r="C113" s="18">
        <v>0.19</v>
      </c>
      <c r="D113" s="18"/>
      <c r="E113" s="6"/>
      <c r="F113" s="21">
        <v>4387489.2229293333</v>
      </c>
      <c r="I113" s="170"/>
      <c r="J113" s="170"/>
      <c r="K113"/>
      <c r="L113" s="17"/>
      <c r="M113" s="17"/>
      <c r="N113" s="17"/>
    </row>
    <row r="114" spans="1:14">
      <c r="A114" s="169" t="s">
        <v>80</v>
      </c>
      <c r="B114" s="169"/>
      <c r="C114" s="6"/>
      <c r="D114" s="6"/>
      <c r="E114" s="6"/>
      <c r="F114" s="21">
        <v>194167163.60626268</v>
      </c>
    </row>
    <row r="115" spans="1:14">
      <c r="A115" s="168" t="s">
        <v>81</v>
      </c>
      <c r="B115" s="168"/>
      <c r="C115" s="10"/>
      <c r="D115" s="10"/>
      <c r="E115" s="10"/>
      <c r="F115" s="29">
        <f>SUM(F109,F114)</f>
        <v>888698937.9462626</v>
      </c>
    </row>
    <row r="116" spans="1:14">
      <c r="B116" s="1"/>
    </row>
    <row r="117" spans="1:14">
      <c r="B117" s="1"/>
    </row>
    <row r="118" spans="1:14">
      <c r="A118"/>
      <c r="C118" s="48"/>
      <c r="D118" s="48"/>
      <c r="E118" s="59"/>
      <c r="F118" s="60"/>
      <c r="H118" s="61"/>
    </row>
    <row r="119" spans="1:14">
      <c r="A119" s="62" t="s">
        <v>89</v>
      </c>
      <c r="B119" s="62"/>
      <c r="D119" s="62" t="s">
        <v>90</v>
      </c>
      <c r="E119" s="62"/>
      <c r="F119" s="63"/>
    </row>
    <row r="120" spans="1:14">
      <c r="B120" s="1"/>
    </row>
    <row r="121" spans="1:14">
      <c r="B121" s="1"/>
    </row>
    <row r="122" spans="1:14">
      <c r="B122" s="1"/>
    </row>
    <row r="123" spans="1:14">
      <c r="B123" s="1"/>
    </row>
    <row r="124" spans="1:14">
      <c r="B124" s="1"/>
    </row>
    <row r="125" spans="1:14">
      <c r="B125" s="1"/>
    </row>
    <row r="126" spans="1:14">
      <c r="B126" s="1"/>
    </row>
    <row r="127" spans="1:14">
      <c r="B127" s="1"/>
    </row>
    <row r="128" spans="1:14">
      <c r="B128" s="1"/>
    </row>
    <row r="129" spans="2:2">
      <c r="B129" s="1"/>
    </row>
    <row r="130" spans="2:2">
      <c r="B130" s="1"/>
    </row>
    <row r="131" spans="2:2">
      <c r="B131" s="1"/>
    </row>
    <row r="132" spans="2:2">
      <c r="B132" s="1"/>
    </row>
    <row r="133" spans="2:2">
      <c r="B133" s="1"/>
    </row>
    <row r="134" spans="2:2">
      <c r="B134" s="1"/>
    </row>
    <row r="135" spans="2:2">
      <c r="B135" s="1"/>
    </row>
    <row r="136" spans="2:2">
      <c r="B136" s="1"/>
    </row>
    <row r="137" spans="2:2">
      <c r="B137" s="1"/>
    </row>
    <row r="138" spans="2:2">
      <c r="B138" s="1"/>
    </row>
    <row r="139" spans="2:2">
      <c r="B139" s="1"/>
    </row>
    <row r="140" spans="2:2">
      <c r="B140" s="1"/>
    </row>
    <row r="141" spans="2:2">
      <c r="B141" s="1"/>
    </row>
    <row r="142" spans="2:2">
      <c r="B142" s="1"/>
    </row>
    <row r="143" spans="2:2">
      <c r="B143" s="1"/>
    </row>
    <row r="144" spans="2:2">
      <c r="B144" s="1"/>
    </row>
    <row r="145" spans="2:2">
      <c r="B145" s="1"/>
    </row>
    <row r="146" spans="2:2">
      <c r="B146" s="1"/>
    </row>
    <row r="147" spans="2:2">
      <c r="B147" s="1"/>
    </row>
    <row r="148" spans="2:2">
      <c r="B148" s="1"/>
    </row>
    <row r="149" spans="2:2">
      <c r="B149" s="1"/>
    </row>
  </sheetData>
  <mergeCells count="13">
    <mergeCell ref="A110:B110"/>
    <mergeCell ref="A1:F1"/>
    <mergeCell ref="A3:F3"/>
    <mergeCell ref="A4:F4"/>
    <mergeCell ref="A7:F8"/>
    <mergeCell ref="A109:B109"/>
    <mergeCell ref="A115:B115"/>
    <mergeCell ref="A111:B111"/>
    <mergeCell ref="A112:B112"/>
    <mergeCell ref="I112:J112"/>
    <mergeCell ref="A113:B113"/>
    <mergeCell ref="I113:J113"/>
    <mergeCell ref="A114:B114"/>
  </mergeCells>
  <conditionalFormatting sqref="E60:E75">
    <cfRule type="expression" dxfId="80" priority="12">
      <formula>#REF!="REVISAR"</formula>
    </cfRule>
    <cfRule type="expression" dxfId="79" priority="13">
      <formula>#REF!="OK"</formula>
    </cfRule>
  </conditionalFormatting>
  <conditionalFormatting sqref="E80:E108">
    <cfRule type="expression" dxfId="78" priority="9">
      <formula>#REF!="REVISAR"</formula>
    </cfRule>
    <cfRule type="expression" dxfId="77" priority="10">
      <formula>#REF!="OK"</formula>
    </cfRule>
  </conditionalFormatting>
  <conditionalFormatting sqref="E12:F16 E29:F40 E45:E55 E60:F75">
    <cfRule type="expression" dxfId="76" priority="3">
      <formula>#REF!="REVISAR"</formula>
    </cfRule>
    <cfRule type="expression" dxfId="75" priority="4">
      <formula>#REF!="OK"</formula>
    </cfRule>
  </conditionalFormatting>
  <conditionalFormatting sqref="E21:F24">
    <cfRule type="expression" dxfId="74" priority="7">
      <formula>#REF!="REVISAR"</formula>
    </cfRule>
    <cfRule type="expression" dxfId="73" priority="8">
      <formula>#REF!="OK"</formula>
    </cfRule>
  </conditionalFormatting>
  <conditionalFormatting sqref="F45:F55">
    <cfRule type="expression" dxfId="72" priority="14">
      <formula>#REF!="REVISAR"</formula>
    </cfRule>
    <cfRule type="expression" dxfId="71" priority="15">
      <formula>#REF!="OK"</formula>
    </cfRule>
  </conditionalFormatting>
  <conditionalFormatting sqref="F52">
    <cfRule type="expression" dxfId="70" priority="11">
      <formula>#REF!="OK"</formula>
    </cfRule>
  </conditionalFormatting>
  <conditionalFormatting sqref="F80:F106">
    <cfRule type="expression" dxfId="69" priority="5">
      <formula>#REF!="REVISAR"</formula>
    </cfRule>
    <cfRule type="expression" dxfId="68" priority="6">
      <formula>#REF!="OK"</formula>
    </cfRule>
  </conditionalFormatting>
  <conditionalFormatting sqref="F109:F115">
    <cfRule type="expression" dxfId="67" priority="1">
      <formula>#REF!="REVISAR"</formula>
    </cfRule>
    <cfRule type="expression" dxfId="66" priority="2">
      <formula>#REF!="OK"</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4AA32-DEDA-4149-AA95-1B791F853495}">
  <dimension ref="A1:N77"/>
  <sheetViews>
    <sheetView topLeftCell="A16" workbookViewId="0">
      <selection activeCell="F44" sqref="F44"/>
    </sheetView>
  </sheetViews>
  <sheetFormatPr baseColWidth="10" defaultColWidth="11.42578125" defaultRowHeight="15"/>
  <cols>
    <col min="1" max="1" width="11.42578125" style="48"/>
    <col min="2" max="2" width="90.5703125" customWidth="1"/>
    <col min="3" max="4" width="11.42578125" style="66"/>
    <col min="5" max="5" width="14.7109375" style="48" customWidth="1"/>
    <col min="6" max="6" width="27.85546875" style="48" customWidth="1"/>
    <col min="8" max="8" width="14.42578125" bestFit="1" customWidth="1"/>
  </cols>
  <sheetData>
    <row r="1" spans="1:9" ht="103.5" customHeight="1">
      <c r="A1" s="171" t="s">
        <v>87</v>
      </c>
      <c r="B1" s="171"/>
      <c r="C1" s="171"/>
      <c r="D1" s="171"/>
      <c r="E1" s="171"/>
      <c r="F1" s="171"/>
    </row>
    <row r="2" spans="1:9">
      <c r="A2"/>
    </row>
    <row r="3" spans="1:9">
      <c r="A3" s="172" t="s">
        <v>88</v>
      </c>
      <c r="B3" s="172"/>
      <c r="C3" s="172"/>
      <c r="D3" s="172"/>
      <c r="E3" s="172"/>
      <c r="F3" s="172"/>
    </row>
    <row r="4" spans="1:9">
      <c r="A4" s="172" t="s">
        <v>107</v>
      </c>
      <c r="B4" s="172"/>
      <c r="C4" s="172"/>
      <c r="D4" s="172"/>
      <c r="E4" s="172"/>
      <c r="F4" s="172"/>
    </row>
    <row r="7" spans="1:9">
      <c r="A7" s="173" t="s">
        <v>0</v>
      </c>
      <c r="B7" s="174"/>
      <c r="C7" s="174"/>
      <c r="D7" s="174"/>
      <c r="E7" s="174"/>
      <c r="F7" s="175"/>
    </row>
    <row r="8" spans="1:9" ht="31.15" customHeight="1">
      <c r="A8" s="176"/>
      <c r="B8" s="177"/>
      <c r="C8" s="177"/>
      <c r="D8" s="177"/>
      <c r="E8" s="177"/>
      <c r="F8" s="178"/>
    </row>
    <row r="9" spans="1:9">
      <c r="A9" s="45"/>
      <c r="B9" s="12" t="s">
        <v>108</v>
      </c>
      <c r="C9" s="69"/>
      <c r="D9" s="69"/>
      <c r="E9" s="45"/>
      <c r="F9" s="45"/>
    </row>
    <row r="10" spans="1:9" ht="17.45" customHeight="1">
      <c r="A10" s="3" t="s">
        <v>2</v>
      </c>
      <c r="B10" s="3" t="s">
        <v>3</v>
      </c>
      <c r="C10" s="3" t="s">
        <v>4</v>
      </c>
      <c r="D10" s="3" t="s">
        <v>5</v>
      </c>
      <c r="E10" s="67" t="s">
        <v>6</v>
      </c>
      <c r="F10" s="67" t="s">
        <v>7</v>
      </c>
    </row>
    <row r="11" spans="1:9" ht="9.6" customHeight="1">
      <c r="A11" s="44"/>
      <c r="B11" s="5"/>
      <c r="C11" s="5"/>
      <c r="D11" s="5"/>
      <c r="E11" s="68"/>
      <c r="F11" s="68"/>
    </row>
    <row r="12" spans="1:9" ht="30" customHeight="1">
      <c r="A12" s="64"/>
      <c r="B12" s="94" t="s">
        <v>128</v>
      </c>
      <c r="C12" s="64" t="s">
        <v>14</v>
      </c>
      <c r="D12" s="64">
        <v>60</v>
      </c>
      <c r="E12" s="95">
        <v>23016</v>
      </c>
      <c r="F12" s="78">
        <f>+D12*E12</f>
        <v>1380960</v>
      </c>
      <c r="I12" s="65"/>
    </row>
    <row r="13" spans="1:9" ht="30" customHeight="1">
      <c r="A13" s="64">
        <v>1</v>
      </c>
      <c r="B13" s="92" t="s">
        <v>125</v>
      </c>
      <c r="C13" s="64" t="s">
        <v>12</v>
      </c>
      <c r="D13" s="64" t="e">
        <f>+#REF!</f>
        <v>#REF!</v>
      </c>
      <c r="E13" s="95">
        <v>55449</v>
      </c>
      <c r="F13" s="78" t="e">
        <f t="shared" ref="F13:F18" si="0">+D13*E13</f>
        <v>#REF!</v>
      </c>
      <c r="I13" s="65"/>
    </row>
    <row r="14" spans="1:9">
      <c r="A14" s="64">
        <v>2</v>
      </c>
      <c r="B14" s="92" t="s">
        <v>126</v>
      </c>
      <c r="C14" s="64" t="s">
        <v>9</v>
      </c>
      <c r="D14" s="64" t="e">
        <f>+#REF!</f>
        <v>#REF!</v>
      </c>
      <c r="E14" s="95">
        <v>21346</v>
      </c>
      <c r="F14" s="78" t="e">
        <f t="shared" si="0"/>
        <v>#REF!</v>
      </c>
    </row>
    <row r="15" spans="1:9">
      <c r="A15" s="64"/>
      <c r="B15" s="92" t="s">
        <v>119</v>
      </c>
      <c r="C15" s="64" t="s">
        <v>4</v>
      </c>
      <c r="D15" s="64"/>
      <c r="E15" s="95"/>
      <c r="F15" s="78"/>
    </row>
    <row r="16" spans="1:9">
      <c r="A16" s="64">
        <v>3</v>
      </c>
      <c r="B16" s="92" t="s">
        <v>120</v>
      </c>
      <c r="C16" s="64" t="s">
        <v>12</v>
      </c>
      <c r="D16" s="64" t="e">
        <f>+#REF!</f>
        <v>#REF!</v>
      </c>
      <c r="E16" s="95">
        <v>519469</v>
      </c>
      <c r="F16" s="78" t="e">
        <f t="shared" si="0"/>
        <v>#REF!</v>
      </c>
    </row>
    <row r="17" spans="1:6">
      <c r="A17" s="64">
        <v>4</v>
      </c>
      <c r="B17" s="92" t="s">
        <v>127</v>
      </c>
      <c r="C17" s="64" t="s">
        <v>13</v>
      </c>
      <c r="D17" s="64" t="e">
        <f>+#REF!</f>
        <v>#REF!</v>
      </c>
      <c r="E17" s="95">
        <v>5454</v>
      </c>
      <c r="F17" s="78" t="e">
        <f t="shared" si="0"/>
        <v>#REF!</v>
      </c>
    </row>
    <row r="18" spans="1:6" ht="24">
      <c r="A18" s="43">
        <v>6</v>
      </c>
      <c r="B18" s="92" t="s">
        <v>129</v>
      </c>
      <c r="C18" s="70" t="s">
        <v>12</v>
      </c>
      <c r="D18" s="70"/>
      <c r="E18" s="79"/>
      <c r="F18" s="78">
        <f t="shared" si="0"/>
        <v>0</v>
      </c>
    </row>
    <row r="19" spans="1:6" ht="30">
      <c r="A19" s="90">
        <v>7</v>
      </c>
      <c r="B19" s="93" t="s">
        <v>109</v>
      </c>
      <c r="C19" s="89" t="s">
        <v>14</v>
      </c>
      <c r="D19" s="89">
        <v>30</v>
      </c>
      <c r="E19" s="91">
        <f>+F19/D19</f>
        <v>672510</v>
      </c>
      <c r="F19" s="78">
        <v>20175300</v>
      </c>
    </row>
    <row r="20" spans="1:6">
      <c r="A20" s="90"/>
      <c r="B20" s="98"/>
      <c r="C20" s="89"/>
      <c r="D20" s="89"/>
      <c r="E20" s="91"/>
      <c r="F20" s="96"/>
    </row>
    <row r="21" spans="1:6">
      <c r="A21" s="90"/>
      <c r="B21" s="98"/>
      <c r="C21" s="89"/>
      <c r="D21" s="89"/>
      <c r="E21" s="91"/>
      <c r="F21" s="96"/>
    </row>
    <row r="22" spans="1:6">
      <c r="A22" s="90"/>
      <c r="B22" s="98"/>
      <c r="C22" s="89"/>
      <c r="D22" s="89"/>
      <c r="E22" s="91"/>
      <c r="F22" s="99" t="e">
        <f>SUM(F12:F21)</f>
        <v>#REF!</v>
      </c>
    </row>
    <row r="23" spans="1:6">
      <c r="A23" s="45"/>
      <c r="B23" s="12" t="s">
        <v>130</v>
      </c>
      <c r="C23" s="69"/>
      <c r="D23" s="69"/>
      <c r="E23" s="45"/>
      <c r="F23" s="45"/>
    </row>
    <row r="24" spans="1:6" ht="17.45" customHeight="1">
      <c r="A24" s="3" t="s">
        <v>2</v>
      </c>
      <c r="B24" s="3" t="s">
        <v>3</v>
      </c>
      <c r="C24" s="3" t="s">
        <v>4</v>
      </c>
      <c r="D24" s="3" t="s">
        <v>5</v>
      </c>
      <c r="E24" s="67" t="s">
        <v>6</v>
      </c>
      <c r="F24" s="67" t="s">
        <v>7</v>
      </c>
    </row>
    <row r="25" spans="1:6" ht="9" customHeight="1">
      <c r="A25" s="44"/>
      <c r="B25" s="23"/>
      <c r="C25" s="71"/>
      <c r="D25" s="71"/>
      <c r="E25" s="44"/>
      <c r="F25" s="44"/>
    </row>
    <row r="26" spans="1:6">
      <c r="A26" s="42">
        <v>1</v>
      </c>
      <c r="B26" s="98" t="s">
        <v>131</v>
      </c>
      <c r="C26" s="64" t="s">
        <v>138</v>
      </c>
      <c r="D26" s="64">
        <v>3</v>
      </c>
      <c r="E26" s="91">
        <v>1000000</v>
      </c>
      <c r="F26" s="78">
        <f>+E26*D26</f>
        <v>3000000</v>
      </c>
    </row>
    <row r="27" spans="1:6">
      <c r="A27" s="42">
        <v>2</v>
      </c>
      <c r="B27" s="98" t="s">
        <v>132</v>
      </c>
      <c r="C27" s="64" t="s">
        <v>138</v>
      </c>
      <c r="D27" s="64">
        <v>2</v>
      </c>
      <c r="E27" s="91">
        <v>1000000</v>
      </c>
      <c r="F27" s="78">
        <f t="shared" ref="F27:F32" si="1">+E27*D27</f>
        <v>2000000</v>
      </c>
    </row>
    <row r="28" spans="1:6">
      <c r="A28" s="42">
        <v>3</v>
      </c>
      <c r="B28" s="98" t="s">
        <v>133</v>
      </c>
      <c r="C28" s="64" t="s">
        <v>138</v>
      </c>
      <c r="D28" s="64">
        <v>1</v>
      </c>
      <c r="E28" s="91">
        <v>1800000</v>
      </c>
      <c r="F28" s="78">
        <f t="shared" si="1"/>
        <v>1800000</v>
      </c>
    </row>
    <row r="29" spans="1:6">
      <c r="A29" s="42">
        <v>4</v>
      </c>
      <c r="B29" s="98" t="s">
        <v>134</v>
      </c>
      <c r="C29" s="64" t="s">
        <v>138</v>
      </c>
      <c r="D29" s="64">
        <v>1</v>
      </c>
      <c r="E29" s="91">
        <v>3400000</v>
      </c>
      <c r="F29" s="78">
        <f t="shared" si="1"/>
        <v>3400000</v>
      </c>
    </row>
    <row r="30" spans="1:6">
      <c r="A30" s="42">
        <v>5</v>
      </c>
      <c r="B30" s="98" t="s">
        <v>135</v>
      </c>
      <c r="C30" s="70" t="s">
        <v>138</v>
      </c>
      <c r="D30" s="64">
        <v>1</v>
      </c>
      <c r="E30" s="91">
        <v>3400000</v>
      </c>
      <c r="F30" s="78">
        <f t="shared" si="1"/>
        <v>3400000</v>
      </c>
    </row>
    <row r="31" spans="1:6">
      <c r="A31" s="42">
        <v>6</v>
      </c>
      <c r="B31" s="98" t="s">
        <v>136</v>
      </c>
      <c r="C31" s="89" t="s">
        <v>139</v>
      </c>
      <c r="D31" s="64">
        <v>1</v>
      </c>
      <c r="E31" s="91">
        <v>1000000</v>
      </c>
      <c r="F31" s="78">
        <f t="shared" si="1"/>
        <v>1000000</v>
      </c>
    </row>
    <row r="32" spans="1:6">
      <c r="A32" s="42">
        <v>7</v>
      </c>
      <c r="B32" s="98" t="s">
        <v>137</v>
      </c>
      <c r="C32" s="89" t="s">
        <v>139</v>
      </c>
      <c r="D32" s="64">
        <v>1</v>
      </c>
      <c r="E32" s="91">
        <v>1200000</v>
      </c>
      <c r="F32" s="78">
        <f t="shared" si="1"/>
        <v>1200000</v>
      </c>
    </row>
    <row r="33" spans="1:14">
      <c r="A33" s="97"/>
      <c r="B33" s="98"/>
      <c r="C33" s="89"/>
      <c r="D33" s="89"/>
      <c r="E33" s="91"/>
      <c r="F33" s="78"/>
    </row>
    <row r="34" spans="1:14">
      <c r="A34" s="97"/>
      <c r="B34" s="98"/>
      <c r="C34" s="89"/>
      <c r="D34" s="89"/>
      <c r="E34" s="91"/>
      <c r="F34" s="78"/>
    </row>
    <row r="35" spans="1:14">
      <c r="A35" s="97"/>
      <c r="B35" s="98"/>
      <c r="C35" s="89"/>
      <c r="D35" s="89"/>
      <c r="E35" s="91"/>
      <c r="F35" s="99">
        <f>SUM(F26:F34)</f>
        <v>15800000</v>
      </c>
    </row>
    <row r="36" spans="1:14" ht="9.6" customHeight="1">
      <c r="A36" s="47"/>
      <c r="B36" s="30"/>
      <c r="C36" s="74"/>
      <c r="D36" s="74"/>
      <c r="E36" s="80"/>
      <c r="F36" s="81"/>
    </row>
    <row r="37" spans="1:14">
      <c r="A37" s="179" t="s">
        <v>75</v>
      </c>
      <c r="B37" s="179"/>
      <c r="C37" s="71"/>
      <c r="D37" s="71"/>
      <c r="E37" s="44"/>
      <c r="F37" s="100" t="e">
        <f>+F22</f>
        <v>#REF!</v>
      </c>
      <c r="H37" s="40"/>
    </row>
    <row r="38" spans="1:14" s="14" customFormat="1">
      <c r="A38" s="169" t="s">
        <v>76</v>
      </c>
      <c r="B38" s="169"/>
      <c r="C38" s="75">
        <v>0.17675000000000002</v>
      </c>
      <c r="D38" s="76"/>
      <c r="E38" s="83"/>
      <c r="F38" s="78" t="e">
        <f>+F37*C38</f>
        <v>#REF!</v>
      </c>
      <c r="I38" s="15"/>
      <c r="J38" s="16"/>
      <c r="K38"/>
      <c r="L38" s="17"/>
      <c r="M38" s="17"/>
      <c r="N38" s="17"/>
    </row>
    <row r="39" spans="1:14" s="14" customFormat="1">
      <c r="A39" s="169" t="s">
        <v>77</v>
      </c>
      <c r="B39" s="169"/>
      <c r="C39" s="75">
        <v>9.4500000000000015E-2</v>
      </c>
      <c r="D39" s="75"/>
      <c r="E39" s="42"/>
      <c r="F39" s="78" t="e">
        <f>+F37*C39</f>
        <v>#REF!</v>
      </c>
      <c r="I39"/>
      <c r="J39"/>
      <c r="K39"/>
      <c r="L39" s="17"/>
      <c r="M39" s="17"/>
      <c r="N39" s="17"/>
    </row>
    <row r="40" spans="1:14" s="14" customFormat="1">
      <c r="A40" s="169" t="s">
        <v>78</v>
      </c>
      <c r="B40" s="169"/>
      <c r="C40" s="75">
        <v>4.2000000000000003E-2</v>
      </c>
      <c r="D40" s="75"/>
      <c r="E40" s="42"/>
      <c r="F40" s="78" t="e">
        <f>+F37*C40</f>
        <v>#REF!</v>
      </c>
      <c r="I40" s="170"/>
      <c r="J40" s="170"/>
      <c r="K40"/>
      <c r="L40" s="17"/>
      <c r="M40" s="17"/>
      <c r="N40" s="17"/>
    </row>
    <row r="41" spans="1:14" s="14" customFormat="1">
      <c r="A41" s="169" t="s">
        <v>79</v>
      </c>
      <c r="B41" s="169"/>
      <c r="C41" s="75">
        <v>0.19000000000000003</v>
      </c>
      <c r="D41" s="75"/>
      <c r="E41" s="42"/>
      <c r="F41" s="78" t="e">
        <f>+F40*C41</f>
        <v>#REF!</v>
      </c>
      <c r="I41" s="170"/>
      <c r="J41" s="170"/>
      <c r="K41"/>
      <c r="L41" s="17"/>
      <c r="M41" s="17"/>
      <c r="N41" s="17"/>
    </row>
    <row r="42" spans="1:14">
      <c r="A42" s="169" t="s">
        <v>80</v>
      </c>
      <c r="B42" s="169"/>
      <c r="C42" s="64"/>
      <c r="D42" s="64"/>
      <c r="E42" s="42"/>
      <c r="F42" s="78" t="e">
        <f>SUM(F38:F41)</f>
        <v>#REF!</v>
      </c>
    </row>
    <row r="43" spans="1:14">
      <c r="A43" s="168" t="s">
        <v>81</v>
      </c>
      <c r="B43" s="168"/>
      <c r="C43" s="70"/>
      <c r="D43" s="70"/>
      <c r="E43" s="43"/>
      <c r="F43" s="84" t="e">
        <f>SUM(F37,F42)+F35</f>
        <v>#REF!</v>
      </c>
    </row>
    <row r="44" spans="1:14">
      <c r="B44" s="1"/>
    </row>
    <row r="45" spans="1:14">
      <c r="B45" s="1"/>
    </row>
    <row r="46" spans="1:14">
      <c r="A46"/>
      <c r="F46" s="85"/>
      <c r="H46" s="61"/>
    </row>
    <row r="47" spans="1:14">
      <c r="A47" s="62" t="s">
        <v>89</v>
      </c>
      <c r="B47" s="62"/>
      <c r="D47" s="77" t="s">
        <v>90</v>
      </c>
      <c r="E47" s="86"/>
      <c r="F47" s="87"/>
    </row>
    <row r="48" spans="1:14">
      <c r="B48" s="1"/>
    </row>
    <row r="49" spans="2:2">
      <c r="B49" s="1"/>
    </row>
    <row r="50" spans="2:2">
      <c r="B50" s="1"/>
    </row>
    <row r="51" spans="2:2">
      <c r="B51" s="1"/>
    </row>
    <row r="52" spans="2:2">
      <c r="B52" s="1"/>
    </row>
    <row r="53" spans="2:2">
      <c r="B53" s="1"/>
    </row>
    <row r="54" spans="2:2">
      <c r="B54" s="1"/>
    </row>
    <row r="55" spans="2:2">
      <c r="B55" s="1"/>
    </row>
    <row r="56" spans="2:2">
      <c r="B56" s="1"/>
    </row>
    <row r="57" spans="2:2">
      <c r="B57" s="1"/>
    </row>
    <row r="58" spans="2:2">
      <c r="B58" s="1"/>
    </row>
    <row r="59" spans="2:2">
      <c r="B59" s="1"/>
    </row>
    <row r="60" spans="2:2">
      <c r="B60" s="1"/>
    </row>
    <row r="61" spans="2:2">
      <c r="B61" s="1"/>
    </row>
    <row r="62" spans="2:2">
      <c r="B62" s="1"/>
    </row>
    <row r="63" spans="2:2">
      <c r="B63" s="1"/>
    </row>
    <row r="64" spans="2: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row r="74" spans="2:2">
      <c r="B74" s="1"/>
    </row>
    <row r="75" spans="2:2">
      <c r="B75" s="1"/>
    </row>
    <row r="76" spans="2:2">
      <c r="B76" s="1"/>
    </row>
    <row r="77" spans="2:2">
      <c r="B77" s="1"/>
    </row>
  </sheetData>
  <mergeCells count="13">
    <mergeCell ref="A38:B38"/>
    <mergeCell ref="A1:F1"/>
    <mergeCell ref="A3:F3"/>
    <mergeCell ref="A4:F4"/>
    <mergeCell ref="A7:F8"/>
    <mergeCell ref="A37:B37"/>
    <mergeCell ref="A43:B43"/>
    <mergeCell ref="A39:B39"/>
    <mergeCell ref="A40:B40"/>
    <mergeCell ref="I40:J40"/>
    <mergeCell ref="A41:B41"/>
    <mergeCell ref="I41:J41"/>
    <mergeCell ref="A42:B42"/>
  </mergeCells>
  <conditionalFormatting sqref="B12:B18">
    <cfRule type="expression" dxfId="65" priority="1">
      <formula>#REF!="REVISAR"</formula>
    </cfRule>
    <cfRule type="expression" dxfId="64" priority="2">
      <formula>#REF!="OK"</formula>
    </cfRule>
  </conditionalFormatting>
  <conditionalFormatting sqref="E13:E17">
    <cfRule type="expression" dxfId="63" priority="27">
      <formula>#REF!="REVISAR"</formula>
    </cfRule>
    <cfRule type="expression" dxfId="62" priority="28">
      <formula>#REF!="OK"</formula>
    </cfRule>
  </conditionalFormatting>
  <conditionalFormatting sqref="E36">
    <cfRule type="expression" dxfId="61" priority="36">
      <formula>#REF!="REVISAR"</formula>
    </cfRule>
    <cfRule type="expression" dxfId="60" priority="37">
      <formula>#REF!="OK"</formula>
    </cfRule>
  </conditionalFormatting>
  <conditionalFormatting sqref="E12:F12 F13:F22">
    <cfRule type="expression" dxfId="59" priority="9">
      <formula>#REF!="REVISAR"</formula>
    </cfRule>
    <cfRule type="expression" dxfId="58" priority="10">
      <formula>#REF!="OK"</formula>
    </cfRule>
  </conditionalFormatting>
  <conditionalFormatting sqref="F26:F35">
    <cfRule type="expression" dxfId="57" priority="5">
      <formula>#REF!="REVISAR"</formula>
    </cfRule>
    <cfRule type="expression" dxfId="56" priority="6">
      <formula>#REF!="OK"</formula>
    </cfRule>
  </conditionalFormatting>
  <conditionalFormatting sqref="F37:F43">
    <cfRule type="expression" dxfId="55" priority="25">
      <formula>#REF!="REVISAR"</formula>
    </cfRule>
    <cfRule type="expression" dxfId="54" priority="26">
      <formula>#REF!="OK"</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DBA98-FD10-4902-A29E-97D334E903AE}">
  <sheetPr>
    <tabColor rgb="FF00B050"/>
  </sheetPr>
  <dimension ref="A1:N71"/>
  <sheetViews>
    <sheetView topLeftCell="A8" workbookViewId="0">
      <selection activeCell="B18" sqref="B18:F18"/>
    </sheetView>
  </sheetViews>
  <sheetFormatPr baseColWidth="10" defaultColWidth="11.42578125" defaultRowHeight="15"/>
  <cols>
    <col min="1" max="1" width="11.42578125" style="48"/>
    <col min="2" max="2" width="90.5703125" customWidth="1"/>
    <col min="3" max="4" width="11.42578125" style="66"/>
    <col min="5" max="5" width="14.7109375" style="48" customWidth="1"/>
    <col min="6" max="6" width="27.85546875" style="48" customWidth="1"/>
    <col min="8" max="8" width="14.42578125" bestFit="1" customWidth="1"/>
    <col min="11" max="11" width="14.5703125" bestFit="1" customWidth="1"/>
  </cols>
  <sheetData>
    <row r="1" spans="1:9" ht="103.5" customHeight="1">
      <c r="A1" s="171" t="s">
        <v>87</v>
      </c>
      <c r="B1" s="171"/>
      <c r="C1" s="171"/>
      <c r="D1" s="171"/>
      <c r="E1" s="171"/>
      <c r="F1" s="171"/>
    </row>
    <row r="2" spans="1:9">
      <c r="A2"/>
    </row>
    <row r="3" spans="1:9">
      <c r="A3" s="172" t="s">
        <v>88</v>
      </c>
      <c r="B3" s="172"/>
      <c r="C3" s="172"/>
      <c r="D3" s="172"/>
      <c r="E3" s="172"/>
      <c r="F3" s="172"/>
    </row>
    <row r="4" spans="1:9">
      <c r="A4" s="172" t="s">
        <v>107</v>
      </c>
      <c r="B4" s="172"/>
      <c r="C4" s="172"/>
      <c r="D4" s="172"/>
      <c r="E4" s="172"/>
      <c r="F4" s="172"/>
    </row>
    <row r="7" spans="1:9">
      <c r="A7" s="173" t="s">
        <v>0</v>
      </c>
      <c r="B7" s="174"/>
      <c r="C7" s="174"/>
      <c r="D7" s="174"/>
      <c r="E7" s="174"/>
      <c r="F7" s="175"/>
    </row>
    <row r="8" spans="1:9" ht="31.15" customHeight="1">
      <c r="A8" s="176"/>
      <c r="B8" s="177"/>
      <c r="C8" s="177"/>
      <c r="D8" s="177"/>
      <c r="E8" s="177"/>
      <c r="F8" s="178"/>
    </row>
    <row r="9" spans="1:9">
      <c r="A9" s="45"/>
      <c r="B9" s="12" t="s">
        <v>108</v>
      </c>
      <c r="C9" s="69"/>
      <c r="D9" s="69"/>
      <c r="E9" s="45"/>
      <c r="F9" s="45"/>
    </row>
    <row r="10" spans="1:9" ht="17.45" customHeight="1">
      <c r="A10" s="3" t="s">
        <v>2</v>
      </c>
      <c r="B10" s="3" t="s">
        <v>3</v>
      </c>
      <c r="C10" s="3" t="s">
        <v>4</v>
      </c>
      <c r="D10" s="3" t="s">
        <v>5</v>
      </c>
      <c r="E10" s="67" t="s">
        <v>6</v>
      </c>
      <c r="F10" s="67" t="s">
        <v>7</v>
      </c>
    </row>
    <row r="11" spans="1:9" ht="9.6" customHeight="1">
      <c r="A11" s="44"/>
      <c r="B11" s="5"/>
      <c r="C11" s="5"/>
      <c r="D11" s="5"/>
      <c r="E11" s="68"/>
      <c r="F11" s="68"/>
    </row>
    <row r="12" spans="1:9" ht="30" customHeight="1">
      <c r="A12" s="64">
        <v>1</v>
      </c>
      <c r="B12" s="94" t="s">
        <v>128</v>
      </c>
      <c r="C12" s="64" t="s">
        <v>14</v>
      </c>
      <c r="D12" s="64">
        <v>30</v>
      </c>
      <c r="E12" s="102">
        <v>45109</v>
      </c>
      <c r="F12" s="78">
        <f>+D12*E12</f>
        <v>1353270</v>
      </c>
      <c r="I12" s="65"/>
    </row>
    <row r="13" spans="1:9" ht="30" customHeight="1">
      <c r="A13" s="64">
        <v>2</v>
      </c>
      <c r="B13" s="92" t="s">
        <v>125</v>
      </c>
      <c r="C13" s="64" t="s">
        <v>12</v>
      </c>
      <c r="D13" s="64" t="e">
        <f>+#REF!+12</f>
        <v>#REF!</v>
      </c>
      <c r="E13" s="102">
        <v>63258.213599999995</v>
      </c>
      <c r="F13" s="78" t="e">
        <f t="shared" ref="F13:F19" si="0">+D13*E13</f>
        <v>#REF!</v>
      </c>
      <c r="I13" s="65"/>
    </row>
    <row r="14" spans="1:9">
      <c r="A14" s="64"/>
      <c r="B14" s="92" t="s">
        <v>126</v>
      </c>
      <c r="C14" s="64" t="s">
        <v>9</v>
      </c>
      <c r="D14" s="64">
        <v>17</v>
      </c>
      <c r="E14" s="102">
        <v>46489</v>
      </c>
      <c r="F14" s="78">
        <f t="shared" si="0"/>
        <v>790313</v>
      </c>
    </row>
    <row r="15" spans="1:9">
      <c r="A15" s="64">
        <v>3</v>
      </c>
      <c r="B15" s="92" t="s">
        <v>119</v>
      </c>
      <c r="C15" s="64" t="s">
        <v>4</v>
      </c>
      <c r="D15" s="64">
        <v>23</v>
      </c>
      <c r="E15" s="102">
        <v>15522</v>
      </c>
      <c r="F15" s="78">
        <f t="shared" si="0"/>
        <v>357006</v>
      </c>
    </row>
    <row r="16" spans="1:9">
      <c r="A16" s="64">
        <v>4</v>
      </c>
      <c r="B16" s="92" t="s">
        <v>120</v>
      </c>
      <c r="C16" s="64" t="s">
        <v>12</v>
      </c>
      <c r="D16" s="127" t="e">
        <f>+#REF!+#REF!+#REF!+#REF!</f>
        <v>#REF!</v>
      </c>
      <c r="E16" s="102">
        <v>599033.00880000007</v>
      </c>
      <c r="F16" s="78" t="e">
        <f t="shared" si="0"/>
        <v>#REF!</v>
      </c>
    </row>
    <row r="17" spans="1:11">
      <c r="A17" s="43">
        <v>6</v>
      </c>
      <c r="B17" s="92" t="s">
        <v>127</v>
      </c>
      <c r="C17" s="64" t="s">
        <v>13</v>
      </c>
      <c r="D17" s="127">
        <v>1264</v>
      </c>
      <c r="E17" s="102">
        <v>7124.3137999999999</v>
      </c>
      <c r="F17" s="78">
        <f t="shared" si="0"/>
        <v>9005132.6432000007</v>
      </c>
    </row>
    <row r="18" spans="1:11">
      <c r="A18" s="90"/>
      <c r="B18" s="122" t="s">
        <v>160</v>
      </c>
      <c r="C18" s="64" t="s">
        <v>9</v>
      </c>
      <c r="D18" s="64">
        <v>14.28</v>
      </c>
      <c r="E18" s="102">
        <v>37733.880000000005</v>
      </c>
      <c r="F18" s="78">
        <f t="shared" si="0"/>
        <v>538839.8064</v>
      </c>
    </row>
    <row r="19" spans="1:11" ht="24">
      <c r="A19" s="90">
        <v>7</v>
      </c>
      <c r="B19" s="92" t="s">
        <v>140</v>
      </c>
      <c r="C19" s="70" t="s">
        <v>12</v>
      </c>
      <c r="D19" s="70">
        <v>12</v>
      </c>
      <c r="E19" s="103">
        <v>46295</v>
      </c>
      <c r="F19" s="78">
        <f t="shared" si="0"/>
        <v>555540</v>
      </c>
    </row>
    <row r="20" spans="1:11" ht="30">
      <c r="A20" s="43">
        <v>8</v>
      </c>
      <c r="B20" s="120" t="s">
        <v>109</v>
      </c>
      <c r="C20" s="89" t="s">
        <v>14</v>
      </c>
      <c r="D20" s="89">
        <v>30</v>
      </c>
      <c r="E20" s="103">
        <v>580000</v>
      </c>
      <c r="F20" s="78">
        <f>+D20*E20</f>
        <v>17400000</v>
      </c>
    </row>
    <row r="21" spans="1:11" ht="45">
      <c r="A21" s="43">
        <v>10</v>
      </c>
      <c r="B21" s="120" t="s">
        <v>153</v>
      </c>
      <c r="C21" s="89" t="s">
        <v>14</v>
      </c>
      <c r="D21" s="89">
        <v>26</v>
      </c>
      <c r="E21" s="103">
        <v>660000</v>
      </c>
      <c r="F21" s="96">
        <f>+D21*E21</f>
        <v>17160000</v>
      </c>
    </row>
    <row r="22" spans="1:11">
      <c r="A22" s="90"/>
      <c r="B22" s="98"/>
      <c r="C22" s="89"/>
      <c r="D22" s="89"/>
      <c r="E22" s="121"/>
      <c r="F22" s="96"/>
    </row>
    <row r="23" spans="1:11">
      <c r="A23" s="90"/>
      <c r="B23" s="98"/>
      <c r="C23" s="89"/>
      <c r="D23" s="89"/>
      <c r="E23" s="91"/>
      <c r="F23" s="99" t="e">
        <f>SUM(F12:F21)</f>
        <v>#REF!</v>
      </c>
    </row>
    <row r="24" spans="1:11">
      <c r="A24" s="45"/>
      <c r="B24" s="12" t="s">
        <v>130</v>
      </c>
      <c r="C24" s="69"/>
      <c r="D24" s="69"/>
      <c r="E24" s="45"/>
      <c r="F24" s="45"/>
    </row>
    <row r="25" spans="1:11" ht="17.45" customHeight="1">
      <c r="A25" s="3" t="s">
        <v>2</v>
      </c>
      <c r="B25" s="3" t="s">
        <v>3</v>
      </c>
      <c r="C25" s="3" t="s">
        <v>4</v>
      </c>
      <c r="D25" s="3" t="s">
        <v>5</v>
      </c>
      <c r="E25" s="67" t="s">
        <v>6</v>
      </c>
      <c r="F25" s="67" t="s">
        <v>7</v>
      </c>
    </row>
    <row r="26" spans="1:11" ht="9" customHeight="1">
      <c r="A26" s="44"/>
      <c r="B26" s="23"/>
      <c r="C26" s="71"/>
      <c r="D26" s="71"/>
      <c r="E26" s="44"/>
      <c r="F26" s="44"/>
    </row>
    <row r="27" spans="1:11">
      <c r="A27" s="42">
        <v>1</v>
      </c>
      <c r="B27" s="104" t="s">
        <v>131</v>
      </c>
      <c r="C27" s="64" t="s">
        <v>138</v>
      </c>
      <c r="D27" s="64">
        <v>3</v>
      </c>
      <c r="E27" s="91">
        <v>1000000</v>
      </c>
      <c r="F27" s="78">
        <f>+E27*D27</f>
        <v>3000000</v>
      </c>
    </row>
    <row r="28" spans="1:11">
      <c r="A28" s="42">
        <v>2</v>
      </c>
      <c r="B28" s="98" t="s">
        <v>132</v>
      </c>
      <c r="C28" s="64" t="s">
        <v>138</v>
      </c>
      <c r="D28" s="64">
        <v>2</v>
      </c>
      <c r="E28" s="91">
        <v>1000000</v>
      </c>
      <c r="F28" s="78">
        <f t="shared" ref="F28:F31" si="1">+E28*D28</f>
        <v>2000000</v>
      </c>
    </row>
    <row r="29" spans="1:11">
      <c r="A29" s="42">
        <v>3</v>
      </c>
      <c r="B29" s="98" t="s">
        <v>133</v>
      </c>
      <c r="C29" s="64" t="s">
        <v>138</v>
      </c>
      <c r="D29" s="64">
        <v>1</v>
      </c>
      <c r="E29" s="91">
        <v>1800000</v>
      </c>
      <c r="F29" s="78">
        <f t="shared" si="1"/>
        <v>1800000</v>
      </c>
    </row>
    <row r="30" spans="1:11">
      <c r="A30" s="42">
        <v>4</v>
      </c>
      <c r="B30" s="98" t="s">
        <v>134</v>
      </c>
      <c r="C30" s="64" t="s">
        <v>138</v>
      </c>
      <c r="D30" s="64">
        <v>1</v>
      </c>
      <c r="E30" s="91">
        <v>3400000</v>
      </c>
      <c r="F30" s="78">
        <f t="shared" si="1"/>
        <v>3400000</v>
      </c>
      <c r="K30" s="128"/>
    </row>
    <row r="31" spans="1:11">
      <c r="A31" s="42">
        <v>5</v>
      </c>
      <c r="B31" s="98" t="s">
        <v>135</v>
      </c>
      <c r="C31" s="70" t="s">
        <v>138</v>
      </c>
      <c r="D31" s="64">
        <v>1</v>
      </c>
      <c r="E31" s="91">
        <v>3400000</v>
      </c>
      <c r="F31" s="78">
        <f t="shared" si="1"/>
        <v>3400000</v>
      </c>
    </row>
    <row r="32" spans="1:11">
      <c r="A32" s="97"/>
      <c r="B32" s="98"/>
      <c r="C32" s="89"/>
      <c r="D32" s="89"/>
      <c r="E32" s="91"/>
      <c r="F32" s="78"/>
    </row>
    <row r="33" spans="1:14">
      <c r="A33" s="97"/>
      <c r="B33" s="98"/>
      <c r="C33" s="89"/>
      <c r="D33" s="89"/>
      <c r="E33" s="91"/>
      <c r="F33" s="78"/>
      <c r="G33" s="119"/>
    </row>
    <row r="34" spans="1:14">
      <c r="A34" s="97"/>
      <c r="B34" s="98"/>
      <c r="C34" s="89"/>
      <c r="D34" s="89"/>
      <c r="E34" s="91"/>
      <c r="F34" s="99">
        <f>SUM(F27:F33)</f>
        <v>13600000</v>
      </c>
    </row>
    <row r="35" spans="1:14" ht="9.6" customHeight="1" thickBot="1">
      <c r="A35" s="97"/>
      <c r="B35" s="106"/>
      <c r="C35" s="107"/>
      <c r="D35" s="107"/>
      <c r="E35" s="96"/>
      <c r="F35" s="81"/>
    </row>
    <row r="36" spans="1:14">
      <c r="A36" s="182" t="s">
        <v>75</v>
      </c>
      <c r="B36" s="183"/>
      <c r="C36" s="108"/>
      <c r="D36" s="109"/>
      <c r="E36" s="110"/>
      <c r="F36" s="111" t="e">
        <f>+F23</f>
        <v>#REF!</v>
      </c>
      <c r="H36" s="40"/>
    </row>
    <row r="37" spans="1:14" s="14" customFormat="1">
      <c r="A37" s="180" t="s">
        <v>76</v>
      </c>
      <c r="B37" s="181"/>
      <c r="C37" s="105">
        <v>0.17675000000000002</v>
      </c>
      <c r="D37" s="76"/>
      <c r="E37" s="83"/>
      <c r="F37" s="112" t="e">
        <f>+F36*C37</f>
        <v>#REF!</v>
      </c>
      <c r="I37" s="15"/>
      <c r="J37" s="16"/>
      <c r="K37"/>
      <c r="L37" s="17"/>
      <c r="M37" s="17"/>
      <c r="N37" s="17"/>
    </row>
    <row r="38" spans="1:14" s="14" customFormat="1">
      <c r="A38" s="180" t="s">
        <v>77</v>
      </c>
      <c r="B38" s="181"/>
      <c r="C38" s="105">
        <v>9.4500000000000015E-2</v>
      </c>
      <c r="D38" s="75"/>
      <c r="E38" s="42"/>
      <c r="F38" s="112" t="e">
        <f>+F36*C38</f>
        <v>#REF!</v>
      </c>
      <c r="I38"/>
      <c r="J38"/>
      <c r="K38"/>
      <c r="L38" s="17"/>
      <c r="M38" s="17"/>
      <c r="N38" s="17"/>
    </row>
    <row r="39" spans="1:14" s="14" customFormat="1">
      <c r="A39" s="180" t="s">
        <v>78</v>
      </c>
      <c r="B39" s="181"/>
      <c r="C39" s="105">
        <v>4.2000000000000003E-2</v>
      </c>
      <c r="D39" s="75"/>
      <c r="E39" s="42"/>
      <c r="F39" s="112" t="e">
        <f>+F36*C39</f>
        <v>#REF!</v>
      </c>
      <c r="I39" s="170"/>
      <c r="J39" s="170"/>
      <c r="K39"/>
      <c r="L39" s="17"/>
      <c r="M39" s="17"/>
      <c r="N39" s="17"/>
    </row>
    <row r="40" spans="1:14" s="14" customFormat="1">
      <c r="A40" s="180" t="s">
        <v>79</v>
      </c>
      <c r="B40" s="181"/>
      <c r="C40" s="105">
        <v>0.19000000000000003</v>
      </c>
      <c r="D40" s="75"/>
      <c r="E40" s="42"/>
      <c r="F40" s="112" t="e">
        <f>+F39*C40</f>
        <v>#REF!</v>
      </c>
      <c r="I40" s="170"/>
      <c r="J40" s="170"/>
      <c r="K40"/>
      <c r="L40" s="17"/>
      <c r="M40" s="17"/>
      <c r="N40" s="17"/>
    </row>
    <row r="41" spans="1:14" ht="15.75" thickBot="1">
      <c r="A41" s="186" t="s">
        <v>80</v>
      </c>
      <c r="B41" s="187"/>
      <c r="C41" s="113"/>
      <c r="D41" s="73"/>
      <c r="E41" s="46"/>
      <c r="F41" s="114" t="e">
        <f>SUM(F37:F40)</f>
        <v>#REF!</v>
      </c>
    </row>
    <row r="42" spans="1:14" ht="16.5" thickBot="1">
      <c r="A42" s="184" t="s">
        <v>81</v>
      </c>
      <c r="B42" s="185"/>
      <c r="C42" s="115"/>
      <c r="D42" s="116"/>
      <c r="E42" s="117"/>
      <c r="F42" s="118" t="e">
        <f>SUM(F36,F41)+F34</f>
        <v>#REF!</v>
      </c>
      <c r="H42" s="40"/>
    </row>
    <row r="43" spans="1:14">
      <c r="B43" s="1"/>
    </row>
    <row r="44" spans="1:14">
      <c r="B44" s="1"/>
    </row>
    <row r="45" spans="1:14">
      <c r="A45"/>
      <c r="F45" s="85"/>
      <c r="H45" s="61"/>
    </row>
    <row r="46" spans="1:14">
      <c r="A46" s="62" t="s">
        <v>89</v>
      </c>
      <c r="B46" s="62"/>
      <c r="D46" s="77" t="s">
        <v>90</v>
      </c>
      <c r="E46" s="86"/>
      <c r="F46" s="87"/>
    </row>
    <row r="47" spans="1:14">
      <c r="B47" s="1"/>
    </row>
    <row r="48" spans="1:14">
      <c r="B48" s="1"/>
    </row>
    <row r="49" spans="2:2">
      <c r="B49" s="1"/>
    </row>
    <row r="50" spans="2:2">
      <c r="B50" s="1"/>
    </row>
    <row r="51" spans="2:2">
      <c r="B51" s="1"/>
    </row>
    <row r="52" spans="2:2">
      <c r="B52" s="1"/>
    </row>
    <row r="53" spans="2:2">
      <c r="B53" s="1"/>
    </row>
    <row r="54" spans="2:2">
      <c r="B54" s="1"/>
    </row>
    <row r="55" spans="2:2">
      <c r="B55" s="1"/>
    </row>
    <row r="56" spans="2:2">
      <c r="B56" s="1"/>
    </row>
    <row r="57" spans="2:2">
      <c r="B57" s="1"/>
    </row>
    <row r="58" spans="2:2">
      <c r="B58" s="1"/>
    </row>
    <row r="59" spans="2:2">
      <c r="B59" s="1"/>
    </row>
    <row r="60" spans="2:2">
      <c r="B60" s="1"/>
    </row>
    <row r="61" spans="2:2">
      <c r="B61" s="1"/>
    </row>
    <row r="62" spans="2:2">
      <c r="B62" s="1"/>
    </row>
    <row r="63" spans="2:2">
      <c r="B63" s="1"/>
    </row>
    <row r="64" spans="2:2">
      <c r="B64" s="1"/>
    </row>
    <row r="65" spans="2:2">
      <c r="B65" s="1"/>
    </row>
    <row r="66" spans="2:2">
      <c r="B66" s="1"/>
    </row>
    <row r="67" spans="2:2">
      <c r="B67" s="1"/>
    </row>
    <row r="68" spans="2:2">
      <c r="B68" s="1"/>
    </row>
    <row r="69" spans="2:2">
      <c r="B69" s="1"/>
    </row>
    <row r="70" spans="2:2">
      <c r="B70" s="1"/>
    </row>
    <row r="71" spans="2:2">
      <c r="B71" s="1"/>
    </row>
  </sheetData>
  <mergeCells count="13">
    <mergeCell ref="A42:B42"/>
    <mergeCell ref="A38:B38"/>
    <mergeCell ref="A39:B39"/>
    <mergeCell ref="I39:J39"/>
    <mergeCell ref="A40:B40"/>
    <mergeCell ref="I40:J40"/>
    <mergeCell ref="A41:B41"/>
    <mergeCell ref="A37:B37"/>
    <mergeCell ref="A1:F1"/>
    <mergeCell ref="A3:F3"/>
    <mergeCell ref="A4:F4"/>
    <mergeCell ref="A7:F8"/>
    <mergeCell ref="A36:B36"/>
  </mergeCells>
  <conditionalFormatting sqref="B12:B19">
    <cfRule type="expression" dxfId="53" priority="5">
      <formula>#REF!="REVISAR"</formula>
    </cfRule>
    <cfRule type="expression" dxfId="52" priority="6">
      <formula>#REF!="OK"</formula>
    </cfRule>
  </conditionalFormatting>
  <conditionalFormatting sqref="E18">
    <cfRule type="expression" dxfId="51" priority="1">
      <formula>#REF!="REVISAR"</formula>
    </cfRule>
    <cfRule type="expression" dxfId="50" priority="2">
      <formula>#REF!="OK"</formula>
    </cfRule>
  </conditionalFormatting>
  <conditionalFormatting sqref="E35">
    <cfRule type="expression" dxfId="49" priority="37">
      <formula>#REF!="REVISAR"</formula>
    </cfRule>
    <cfRule type="expression" dxfId="48" priority="38">
      <formula>#REF!="OK"</formula>
    </cfRule>
  </conditionalFormatting>
  <conditionalFormatting sqref="E12:F17 F27:F34">
    <cfRule type="expression" dxfId="47" priority="17">
      <formula>#REF!="REVISAR"</formula>
    </cfRule>
    <cfRule type="expression" dxfId="46" priority="18">
      <formula>#REF!="OK"</formula>
    </cfRule>
  </conditionalFormatting>
  <conditionalFormatting sqref="F18:F23">
    <cfRule type="expression" dxfId="45" priority="3">
      <formula>#REF!="REVISAR"</formula>
    </cfRule>
    <cfRule type="expression" dxfId="44" priority="4">
      <formula>#REF!="OK"</formula>
    </cfRule>
  </conditionalFormatting>
  <conditionalFormatting sqref="F36:F42">
    <cfRule type="expression" dxfId="43" priority="31">
      <formula>#REF!="REVISAR"</formula>
    </cfRule>
    <cfRule type="expression" dxfId="42" priority="32">
      <formula>#REF!="OK"</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427F4-7C15-456A-9F70-B135ABA70932}">
  <dimension ref="A1:N66"/>
  <sheetViews>
    <sheetView topLeftCell="A27" workbookViewId="0">
      <selection activeCell="A27" sqref="A1:XFD1048576"/>
    </sheetView>
  </sheetViews>
  <sheetFormatPr baseColWidth="10" defaultColWidth="11.42578125" defaultRowHeight="15"/>
  <cols>
    <col min="1" max="1" width="11.42578125" style="48"/>
    <col min="2" max="2" width="90.5703125" customWidth="1"/>
    <col min="3" max="4" width="11.42578125" style="66"/>
    <col min="5" max="5" width="17" style="48" customWidth="1"/>
    <col min="6" max="6" width="27.85546875" style="48" customWidth="1"/>
    <col min="8" max="8" width="15.42578125" bestFit="1" customWidth="1"/>
    <col min="9" max="9" width="22" bestFit="1" customWidth="1"/>
    <col min="10" max="10" width="16.28515625" bestFit="1" customWidth="1"/>
    <col min="11" max="12" width="15.5703125" bestFit="1" customWidth="1"/>
  </cols>
  <sheetData>
    <row r="1" spans="1:9" ht="103.5" customHeight="1">
      <c r="A1" s="190" t="s">
        <v>87</v>
      </c>
      <c r="B1" s="191"/>
      <c r="C1" s="191"/>
      <c r="D1" s="191"/>
      <c r="E1" s="191"/>
      <c r="F1" s="192"/>
    </row>
    <row r="2" spans="1:9">
      <c r="A2"/>
    </row>
    <row r="3" spans="1:9">
      <c r="A3" s="193" t="s">
        <v>88</v>
      </c>
      <c r="B3" s="193"/>
      <c r="C3" s="193"/>
      <c r="D3" s="193"/>
      <c r="E3" s="193"/>
      <c r="F3" s="193"/>
    </row>
    <row r="4" spans="1:9">
      <c r="A4" s="193" t="s">
        <v>107</v>
      </c>
      <c r="B4" s="193"/>
      <c r="C4" s="193"/>
      <c r="D4" s="193"/>
      <c r="E4" s="193"/>
      <c r="F4" s="193"/>
    </row>
    <row r="7" spans="1:9">
      <c r="A7" s="173" t="s">
        <v>0</v>
      </c>
      <c r="B7" s="174"/>
      <c r="C7" s="174"/>
      <c r="D7" s="174"/>
      <c r="E7" s="174"/>
      <c r="F7" s="175"/>
    </row>
    <row r="8" spans="1:9" ht="31.15" customHeight="1">
      <c r="A8" s="176"/>
      <c r="B8" s="177"/>
      <c r="C8" s="177"/>
      <c r="D8" s="177"/>
      <c r="E8" s="177"/>
      <c r="F8" s="178"/>
    </row>
    <row r="9" spans="1:9">
      <c r="A9" s="45"/>
      <c r="B9" s="12" t="s">
        <v>108</v>
      </c>
      <c r="C9" s="69"/>
      <c r="D9" s="69"/>
      <c r="E9" s="45"/>
      <c r="F9" s="45"/>
    </row>
    <row r="10" spans="1:9" ht="17.45" customHeight="1">
      <c r="A10" s="3" t="s">
        <v>2</v>
      </c>
      <c r="B10" s="3" t="s">
        <v>3</v>
      </c>
      <c r="C10" s="3" t="s">
        <v>4</v>
      </c>
      <c r="D10" s="3" t="s">
        <v>5</v>
      </c>
      <c r="E10" s="67" t="s">
        <v>6</v>
      </c>
      <c r="F10" s="67" t="s">
        <v>7</v>
      </c>
    </row>
    <row r="11" spans="1:9" ht="30" customHeight="1">
      <c r="A11" s="64">
        <v>1</v>
      </c>
      <c r="B11" s="101" t="s">
        <v>128</v>
      </c>
      <c r="C11" s="64" t="s">
        <v>14</v>
      </c>
      <c r="D11" s="64">
        <v>18</v>
      </c>
      <c r="E11" s="102">
        <v>45109</v>
      </c>
      <c r="F11" s="132">
        <f>+D11*E11</f>
        <v>811962</v>
      </c>
      <c r="I11" s="65"/>
    </row>
    <row r="12" spans="1:9" ht="30" customHeight="1">
      <c r="A12" s="64">
        <v>2</v>
      </c>
      <c r="B12" s="101" t="s">
        <v>125</v>
      </c>
      <c r="C12" s="64" t="s">
        <v>12</v>
      </c>
      <c r="D12" s="64">
        <v>29</v>
      </c>
      <c r="E12" s="102">
        <v>63258.213599999995</v>
      </c>
      <c r="F12" s="132">
        <f t="shared" ref="F12:F18" si="0">+D12*E12</f>
        <v>1834488.1943999999</v>
      </c>
      <c r="I12" s="65"/>
    </row>
    <row r="13" spans="1:9">
      <c r="A13" s="64">
        <v>3</v>
      </c>
      <c r="B13" s="101" t="s">
        <v>126</v>
      </c>
      <c r="C13" s="64" t="s">
        <v>9</v>
      </c>
      <c r="D13" s="64">
        <v>17</v>
      </c>
      <c r="E13" s="102">
        <v>46489</v>
      </c>
      <c r="F13" s="132">
        <f t="shared" si="0"/>
        <v>790313</v>
      </c>
    </row>
    <row r="14" spans="1:9">
      <c r="A14" s="64">
        <v>4</v>
      </c>
      <c r="B14" s="101" t="s">
        <v>119</v>
      </c>
      <c r="C14" s="64" t="s">
        <v>4</v>
      </c>
      <c r="D14" s="64">
        <v>23</v>
      </c>
      <c r="E14" s="102">
        <v>15522</v>
      </c>
      <c r="F14" s="132">
        <f t="shared" si="0"/>
        <v>357006</v>
      </c>
    </row>
    <row r="15" spans="1:9">
      <c r="A15" s="64">
        <v>5</v>
      </c>
      <c r="B15" s="101" t="s">
        <v>120</v>
      </c>
      <c r="C15" s="64" t="s">
        <v>12</v>
      </c>
      <c r="D15" s="72">
        <v>15.638</v>
      </c>
      <c r="E15" s="102">
        <v>599033.00880000007</v>
      </c>
      <c r="F15" s="132">
        <f t="shared" si="0"/>
        <v>9367678.1916144006</v>
      </c>
      <c r="I15" s="152"/>
    </row>
    <row r="16" spans="1:9">
      <c r="A16" s="64">
        <v>6</v>
      </c>
      <c r="B16" s="101" t="s">
        <v>127</v>
      </c>
      <c r="C16" s="64" t="s">
        <v>13</v>
      </c>
      <c r="D16" s="72">
        <v>1264</v>
      </c>
      <c r="E16" s="102">
        <v>7124.3137999999999</v>
      </c>
      <c r="F16" s="132">
        <f t="shared" si="0"/>
        <v>9005132.6432000007</v>
      </c>
      <c r="I16" s="152"/>
    </row>
    <row r="17" spans="1:14">
      <c r="A17" s="64">
        <v>7</v>
      </c>
      <c r="B17" s="101" t="s">
        <v>160</v>
      </c>
      <c r="C17" s="64" t="s">
        <v>9</v>
      </c>
      <c r="D17" s="64">
        <v>14.28</v>
      </c>
      <c r="E17" s="102">
        <v>37733.880000000005</v>
      </c>
      <c r="F17" s="78">
        <f t="shared" si="0"/>
        <v>538839.8064</v>
      </c>
      <c r="I17" s="152"/>
    </row>
    <row r="18" spans="1:14" ht="24">
      <c r="A18" s="64">
        <v>8</v>
      </c>
      <c r="B18" s="101" t="s">
        <v>140</v>
      </c>
      <c r="C18" s="70" t="s">
        <v>12</v>
      </c>
      <c r="D18" s="70">
        <v>12</v>
      </c>
      <c r="E18" s="103">
        <v>46295</v>
      </c>
      <c r="F18" s="132">
        <f t="shared" si="0"/>
        <v>555540</v>
      </c>
      <c r="I18" s="152"/>
    </row>
    <row r="19" spans="1:14" ht="24">
      <c r="A19" s="64">
        <v>9</v>
      </c>
      <c r="B19" s="101" t="s">
        <v>109</v>
      </c>
      <c r="C19" s="89" t="s">
        <v>14</v>
      </c>
      <c r="D19" s="89">
        <v>30</v>
      </c>
      <c r="E19" s="103">
        <v>580000</v>
      </c>
      <c r="F19" s="132">
        <f>+D19*E19</f>
        <v>17400000</v>
      </c>
      <c r="I19" s="152"/>
      <c r="J19" s="153"/>
      <c r="L19" s="152"/>
    </row>
    <row r="20" spans="1:14" ht="48.75" thickBot="1">
      <c r="A20" s="64">
        <v>10</v>
      </c>
      <c r="B20" s="101" t="s">
        <v>159</v>
      </c>
      <c r="C20" s="89" t="s">
        <v>14</v>
      </c>
      <c r="D20" s="89">
        <v>26</v>
      </c>
      <c r="E20" s="103">
        <v>660000</v>
      </c>
      <c r="F20" s="132">
        <f>+D20*E20</f>
        <v>17160000</v>
      </c>
      <c r="L20" s="152"/>
    </row>
    <row r="21" spans="1:14" ht="15.75" thickBot="1">
      <c r="A21" s="90"/>
      <c r="B21" s="98"/>
      <c r="C21" s="89"/>
      <c r="D21" s="89"/>
      <c r="E21" s="129"/>
      <c r="F21" s="131">
        <f>SUM(F11:F20)</f>
        <v>57820959.835614398</v>
      </c>
      <c r="I21" s="40"/>
      <c r="L21" s="152"/>
    </row>
    <row r="22" spans="1:14">
      <c r="A22" s="45"/>
      <c r="B22" s="12" t="s">
        <v>130</v>
      </c>
      <c r="C22" s="69"/>
      <c r="D22" s="69"/>
      <c r="E22" s="45"/>
      <c r="F22" s="130"/>
      <c r="L22" s="152"/>
    </row>
    <row r="23" spans="1:14" ht="17.45" customHeight="1">
      <c r="A23" s="3" t="s">
        <v>2</v>
      </c>
      <c r="B23" s="3" t="s">
        <v>3</v>
      </c>
      <c r="C23" s="3" t="s">
        <v>4</v>
      </c>
      <c r="D23" s="3" t="s">
        <v>5</v>
      </c>
      <c r="E23" s="67" t="s">
        <v>6</v>
      </c>
      <c r="F23" s="67" t="s">
        <v>7</v>
      </c>
      <c r="L23" s="152"/>
    </row>
    <row r="24" spans="1:14">
      <c r="A24" s="42">
        <v>1</v>
      </c>
      <c r="B24" s="101" t="s">
        <v>154</v>
      </c>
      <c r="C24" s="64" t="s">
        <v>138</v>
      </c>
      <c r="D24" s="64">
        <v>3</v>
      </c>
      <c r="E24" s="91">
        <v>756870.47401296347</v>
      </c>
      <c r="F24" s="132">
        <f>+D24*E24</f>
        <v>2270611.4220388904</v>
      </c>
      <c r="I24" s="152"/>
      <c r="K24" s="40"/>
      <c r="L24" s="152"/>
    </row>
    <row r="25" spans="1:14">
      <c r="A25" s="42">
        <v>2</v>
      </c>
      <c r="B25" s="101" t="s">
        <v>155</v>
      </c>
      <c r="C25" s="64" t="s">
        <v>138</v>
      </c>
      <c r="D25" s="64">
        <v>2</v>
      </c>
      <c r="E25" s="91">
        <v>756870.49189013289</v>
      </c>
      <c r="F25" s="132">
        <f t="shared" ref="F25:F28" si="1">+D25*E25</f>
        <v>1513740.9837802658</v>
      </c>
      <c r="I25" s="152"/>
      <c r="K25" s="40"/>
    </row>
    <row r="26" spans="1:14">
      <c r="A26" s="42">
        <v>3</v>
      </c>
      <c r="B26" s="101" t="s">
        <v>156</v>
      </c>
      <c r="C26" s="64" t="s">
        <v>138</v>
      </c>
      <c r="D26" s="64">
        <v>1</v>
      </c>
      <c r="E26" s="91">
        <v>1362366.8854022389</v>
      </c>
      <c r="F26" s="132">
        <f t="shared" si="1"/>
        <v>1362366.8854022389</v>
      </c>
      <c r="I26" s="152"/>
      <c r="J26" s="40"/>
      <c r="K26" s="128"/>
    </row>
    <row r="27" spans="1:14" ht="24">
      <c r="A27" s="42">
        <v>4</v>
      </c>
      <c r="B27" s="101" t="s">
        <v>157</v>
      </c>
      <c r="C27" s="64" t="s">
        <v>138</v>
      </c>
      <c r="D27" s="64">
        <v>1</v>
      </c>
      <c r="E27" s="91">
        <v>2573359.6724264515</v>
      </c>
      <c r="F27" s="132">
        <f t="shared" si="1"/>
        <v>2573359.6724264515</v>
      </c>
      <c r="I27" s="152"/>
      <c r="J27" s="153"/>
      <c r="K27" s="128"/>
    </row>
    <row r="28" spans="1:14" ht="15.75" thickBot="1">
      <c r="A28" s="42">
        <v>5</v>
      </c>
      <c r="B28" s="101" t="s">
        <v>158</v>
      </c>
      <c r="C28" s="70" t="s">
        <v>138</v>
      </c>
      <c r="D28" s="64">
        <v>1</v>
      </c>
      <c r="E28" s="91">
        <v>2573359.6724264515</v>
      </c>
      <c r="F28" s="132">
        <f t="shared" si="1"/>
        <v>2573359.6724264515</v>
      </c>
      <c r="I28" s="152"/>
      <c r="K28" s="40"/>
    </row>
    <row r="29" spans="1:14" ht="15.75" thickBot="1">
      <c r="A29" s="97"/>
      <c r="B29" s="98"/>
      <c r="C29" s="89"/>
      <c r="D29" s="89"/>
      <c r="E29" s="129"/>
      <c r="F29" s="131">
        <f>SUM(F24:F28)</f>
        <v>10293438.636074297</v>
      </c>
      <c r="I29" s="152"/>
      <c r="K29" s="40"/>
    </row>
    <row r="30" spans="1:14" ht="9.6" customHeight="1" thickBot="1">
      <c r="A30" s="97"/>
      <c r="B30" s="106"/>
      <c r="C30" s="107"/>
      <c r="D30" s="107"/>
      <c r="E30" s="96"/>
      <c r="F30" s="81"/>
    </row>
    <row r="31" spans="1:14">
      <c r="A31" s="194" t="s">
        <v>75</v>
      </c>
      <c r="B31" s="195"/>
      <c r="C31" s="108"/>
      <c r="D31" s="109"/>
      <c r="E31" s="110"/>
      <c r="F31" s="111">
        <f>+F21+F29</f>
        <v>68114398.471688688</v>
      </c>
      <c r="H31" s="155"/>
      <c r="I31" s="153"/>
      <c r="L31" s="153"/>
    </row>
    <row r="32" spans="1:14" s="14" customFormat="1">
      <c r="A32" s="188" t="s">
        <v>76</v>
      </c>
      <c r="B32" s="189"/>
      <c r="C32" s="105">
        <v>0.17675000000000002</v>
      </c>
      <c r="D32" s="76"/>
      <c r="E32" s="83"/>
      <c r="F32" s="112">
        <f>+F31*C32</f>
        <v>12039219.929870976</v>
      </c>
      <c r="I32" s="15"/>
      <c r="J32" s="16"/>
      <c r="K32"/>
      <c r="L32" s="17"/>
      <c r="M32" s="17"/>
      <c r="N32" s="17"/>
    </row>
    <row r="33" spans="1:14" s="14" customFormat="1">
      <c r="A33" s="188" t="s">
        <v>77</v>
      </c>
      <c r="B33" s="189"/>
      <c r="C33" s="105">
        <v>9.4500000000000015E-2</v>
      </c>
      <c r="D33" s="75"/>
      <c r="E33" s="42"/>
      <c r="F33" s="112">
        <f>+F31*C33</f>
        <v>6436810.6555745816</v>
      </c>
      <c r="I33" s="153"/>
      <c r="J33"/>
      <c r="K33"/>
      <c r="L33" s="17"/>
      <c r="M33" s="17"/>
      <c r="N33" s="17"/>
    </row>
    <row r="34" spans="1:14" s="14" customFormat="1">
      <c r="A34" s="188" t="s">
        <v>78</v>
      </c>
      <c r="B34" s="189"/>
      <c r="C34" s="105">
        <v>4.2000000000000003E-2</v>
      </c>
      <c r="D34" s="75"/>
      <c r="E34" s="42"/>
      <c r="F34" s="112">
        <f>+F31*C34</f>
        <v>2860804.7358109253</v>
      </c>
      <c r="H34" s="156"/>
      <c r="I34"/>
      <c r="J34" s="161"/>
      <c r="K34" s="153"/>
      <c r="L34" s="17"/>
      <c r="M34" s="17"/>
      <c r="N34" s="17"/>
    </row>
    <row r="35" spans="1:14" s="14" customFormat="1">
      <c r="A35" s="188" t="s">
        <v>79</v>
      </c>
      <c r="B35" s="189"/>
      <c r="C35" s="105">
        <v>0.19000000000000003</v>
      </c>
      <c r="D35" s="75"/>
      <c r="E35" s="42"/>
      <c r="F35" s="112">
        <f>+F34*C35</f>
        <v>543552.89980407583</v>
      </c>
      <c r="H35" s="157"/>
      <c r="I35" s="152"/>
      <c r="J35" s="40"/>
      <c r="K35" s="40"/>
      <c r="L35" s="17"/>
      <c r="M35" s="17"/>
      <c r="N35" s="17"/>
    </row>
    <row r="36" spans="1:14" ht="15.75" thickBot="1">
      <c r="A36" s="198" t="s">
        <v>80</v>
      </c>
      <c r="B36" s="199"/>
      <c r="C36" s="113"/>
      <c r="D36" s="73"/>
      <c r="E36" s="46"/>
      <c r="F36" s="114">
        <f>SUM(F32:F35)</f>
        <v>21880388.221060555</v>
      </c>
      <c r="H36" s="152"/>
      <c r="I36" s="152"/>
      <c r="J36" s="40"/>
      <c r="K36" s="152"/>
    </row>
    <row r="37" spans="1:14" ht="16.5" thickBot="1">
      <c r="A37" s="196" t="s">
        <v>81</v>
      </c>
      <c r="B37" s="197"/>
      <c r="C37" s="115"/>
      <c r="D37" s="116"/>
      <c r="E37" s="117"/>
      <c r="F37" s="118">
        <f>SUM(F31,F36)</f>
        <v>89994786.692749247</v>
      </c>
      <c r="H37" s="40"/>
      <c r="I37" s="152"/>
      <c r="J37" s="40"/>
    </row>
    <row r="38" spans="1:14">
      <c r="B38" s="1"/>
      <c r="H38" s="152"/>
      <c r="I38" s="152"/>
      <c r="J38" s="40"/>
    </row>
    <row r="39" spans="1:14">
      <c r="B39" s="1"/>
      <c r="H39" s="153"/>
      <c r="I39" s="152"/>
      <c r="J39" s="40"/>
      <c r="K39" s="153"/>
    </row>
    <row r="40" spans="1:14">
      <c r="A40"/>
      <c r="F40" s="85"/>
      <c r="H40" s="61"/>
      <c r="I40" s="153"/>
      <c r="J40" s="152"/>
      <c r="K40" s="153"/>
    </row>
    <row r="41" spans="1:14">
      <c r="A41" s="62" t="s">
        <v>89</v>
      </c>
      <c r="B41" s="62"/>
      <c r="D41" s="77" t="s">
        <v>90</v>
      </c>
      <c r="E41" s="86"/>
      <c r="F41" s="87"/>
      <c r="K41" s="153"/>
    </row>
    <row r="42" spans="1:14">
      <c r="B42" s="1"/>
      <c r="K42" s="153"/>
    </row>
    <row r="43" spans="1:14">
      <c r="B43" s="1"/>
      <c r="E43" s="160"/>
      <c r="F43" s="85"/>
      <c r="H43" s="152"/>
      <c r="I43" s="152"/>
      <c r="K43" s="153"/>
    </row>
    <row r="44" spans="1:14">
      <c r="B44" s="1"/>
      <c r="E44" s="158"/>
      <c r="F44" s="158"/>
      <c r="H44" s="152"/>
      <c r="I44" s="152"/>
      <c r="K44" s="153"/>
    </row>
    <row r="45" spans="1:14">
      <c r="B45" s="1"/>
      <c r="E45" s="158"/>
      <c r="F45" s="158"/>
      <c r="H45" s="152"/>
      <c r="I45" s="152"/>
      <c r="K45" s="153"/>
    </row>
    <row r="46" spans="1:14">
      <c r="B46" s="1"/>
      <c r="E46" s="158"/>
      <c r="F46" s="158"/>
      <c r="H46" s="152"/>
      <c r="I46" s="152"/>
      <c r="K46" s="40"/>
    </row>
    <row r="47" spans="1:14">
      <c r="B47" s="1"/>
      <c r="E47" s="158"/>
      <c r="H47" s="152"/>
      <c r="I47" s="152"/>
      <c r="K47" s="153"/>
    </row>
    <row r="48" spans="1:14">
      <c r="B48" s="1"/>
      <c r="E48" s="158"/>
      <c r="F48" s="158"/>
      <c r="H48" s="152"/>
      <c r="I48" s="152"/>
      <c r="K48" s="153"/>
    </row>
    <row r="49" spans="2:11">
      <c r="B49" s="1"/>
      <c r="E49" s="158"/>
      <c r="F49" s="159"/>
      <c r="H49" s="152"/>
      <c r="I49" s="152"/>
    </row>
    <row r="50" spans="2:11">
      <c r="B50" s="1"/>
      <c r="H50" s="152"/>
      <c r="I50" s="152"/>
    </row>
    <row r="51" spans="2:11">
      <c r="B51" s="1"/>
      <c r="H51" s="154"/>
      <c r="I51" s="155"/>
      <c r="K51" s="40"/>
    </row>
    <row r="52" spans="2:11">
      <c r="B52" s="1"/>
    </row>
    <row r="53" spans="2:11">
      <c r="B53" s="1"/>
    </row>
    <row r="54" spans="2:11">
      <c r="B54" s="1"/>
    </row>
    <row r="55" spans="2:11">
      <c r="B55" s="1"/>
    </row>
    <row r="56" spans="2:11">
      <c r="B56" s="1"/>
    </row>
    <row r="57" spans="2:11">
      <c r="B57" s="1"/>
    </row>
    <row r="58" spans="2:11">
      <c r="B58" s="1"/>
    </row>
    <row r="59" spans="2:11">
      <c r="B59" s="1"/>
    </row>
    <row r="60" spans="2:11">
      <c r="B60" s="1"/>
    </row>
    <row r="61" spans="2:11">
      <c r="B61" s="1"/>
    </row>
    <row r="62" spans="2:11">
      <c r="B62" s="1"/>
    </row>
    <row r="63" spans="2:11">
      <c r="B63" s="1"/>
    </row>
    <row r="64" spans="2:11">
      <c r="B64" s="1"/>
    </row>
    <row r="65" spans="2:2">
      <c r="B65" s="1"/>
    </row>
    <row r="66" spans="2:2">
      <c r="B66" s="1"/>
    </row>
  </sheetData>
  <mergeCells count="11">
    <mergeCell ref="A37:B37"/>
    <mergeCell ref="A33:B33"/>
    <mergeCell ref="A34:B34"/>
    <mergeCell ref="A35:B35"/>
    <mergeCell ref="A36:B36"/>
    <mergeCell ref="A32:B32"/>
    <mergeCell ref="A1:F1"/>
    <mergeCell ref="A3:F3"/>
    <mergeCell ref="A4:F4"/>
    <mergeCell ref="A7:F8"/>
    <mergeCell ref="A31:B31"/>
  </mergeCells>
  <conditionalFormatting sqref="B24:B28">
    <cfRule type="expression" dxfId="41" priority="13">
      <formula>#REF!="REVISAR"</formula>
    </cfRule>
    <cfRule type="expression" dxfId="40" priority="13">
      <formula>#REF!="OK"</formula>
    </cfRule>
  </conditionalFormatting>
  <conditionalFormatting sqref="E17">
    <cfRule type="expression" dxfId="39" priority="11">
      <formula>#REF!="REVISAR"</formula>
    </cfRule>
    <cfRule type="expression" dxfId="38" priority="11">
      <formula>#REF!="OK"</formula>
    </cfRule>
  </conditionalFormatting>
  <conditionalFormatting sqref="E30">
    <cfRule type="expression" dxfId="37" priority="14">
      <formula>#REF!="REVISAR"</formula>
    </cfRule>
    <cfRule type="expression" dxfId="36" priority="14">
      <formula>#REF!="OK"</formula>
    </cfRule>
  </conditionalFormatting>
  <conditionalFormatting sqref="E11:F16 B11:B20">
    <cfRule type="expression" dxfId="35" priority="9">
      <formula>#REF!="REVISAR"</formula>
    </cfRule>
    <cfRule type="expression" dxfId="34" priority="10">
      <formula>#REF!="OK"</formula>
    </cfRule>
  </conditionalFormatting>
  <conditionalFormatting sqref="F17:F21">
    <cfRule type="expression" dxfId="33" priority="5">
      <formula>#REF!="REVISAR"</formula>
    </cfRule>
    <cfRule type="expression" dxfId="32" priority="6">
      <formula>#REF!="OK"</formula>
    </cfRule>
  </conditionalFormatting>
  <conditionalFormatting sqref="F24:F29">
    <cfRule type="expression" dxfId="31" priority="1">
      <formula>#REF!="REVISAR"</formula>
    </cfRule>
    <cfRule type="expression" dxfId="30" priority="2">
      <formula>#REF!="OK"</formula>
    </cfRule>
  </conditionalFormatting>
  <conditionalFormatting sqref="F31:F37">
    <cfRule type="expression" dxfId="29" priority="12">
      <formula>#REF!="OK"</formula>
    </cfRule>
    <cfRule type="expression" dxfId="28" priority="15">
      <formula>#REF!="REVISAR"</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A5259-5D0B-4B9C-9058-FBF801C63DF7}">
  <dimension ref="A1:N71"/>
  <sheetViews>
    <sheetView topLeftCell="A8" workbookViewId="0">
      <selection activeCell="A9" sqref="A9:XFD29"/>
    </sheetView>
  </sheetViews>
  <sheetFormatPr baseColWidth="10" defaultColWidth="11.42578125" defaultRowHeight="15"/>
  <cols>
    <col min="1" max="1" width="11.42578125" style="48"/>
    <col min="2" max="2" width="90.5703125" customWidth="1"/>
    <col min="3" max="4" width="11.42578125" style="66"/>
    <col min="5" max="5" width="14.7109375" style="48" customWidth="1"/>
    <col min="6" max="6" width="27.85546875" style="48" customWidth="1"/>
    <col min="8" max="8" width="14.42578125" bestFit="1" customWidth="1"/>
  </cols>
  <sheetData>
    <row r="1" spans="1:6" ht="103.5" customHeight="1">
      <c r="A1" s="171" t="s">
        <v>87</v>
      </c>
      <c r="B1" s="171"/>
      <c r="C1" s="171"/>
      <c r="D1" s="171"/>
      <c r="E1" s="171"/>
      <c r="F1" s="171"/>
    </row>
    <row r="2" spans="1:6">
      <c r="A2"/>
    </row>
    <row r="3" spans="1:6">
      <c r="A3" s="193" t="s">
        <v>88</v>
      </c>
      <c r="B3" s="193"/>
      <c r="C3" s="193"/>
      <c r="D3" s="193"/>
      <c r="E3" s="193"/>
      <c r="F3" s="193"/>
    </row>
    <row r="4" spans="1:6">
      <c r="A4" s="193" t="s">
        <v>111</v>
      </c>
      <c r="B4" s="193"/>
      <c r="C4" s="193"/>
      <c r="D4" s="193"/>
      <c r="E4" s="193"/>
      <c r="F4" s="193"/>
    </row>
    <row r="7" spans="1:6">
      <c r="A7" s="173" t="s">
        <v>110</v>
      </c>
      <c r="B7" s="174"/>
      <c r="C7" s="174"/>
      <c r="D7" s="174"/>
      <c r="E7" s="174"/>
      <c r="F7" s="175"/>
    </row>
    <row r="8" spans="1:6" ht="31.15" customHeight="1">
      <c r="A8" s="176"/>
      <c r="B8" s="177"/>
      <c r="C8" s="177"/>
      <c r="D8" s="177"/>
      <c r="E8" s="177"/>
      <c r="F8" s="178"/>
    </row>
    <row r="9" spans="1:6">
      <c r="A9" s="45"/>
      <c r="B9" s="12" t="s">
        <v>112</v>
      </c>
      <c r="C9" s="69"/>
      <c r="D9" s="69"/>
      <c r="E9" s="45"/>
      <c r="F9" s="45"/>
    </row>
    <row r="10" spans="1:6" ht="17.45" customHeight="1">
      <c r="A10" s="3" t="s">
        <v>2</v>
      </c>
      <c r="B10" s="3" t="s">
        <v>3</v>
      </c>
      <c r="C10" s="3" t="s">
        <v>4</v>
      </c>
      <c r="D10" s="3" t="s">
        <v>5</v>
      </c>
      <c r="E10" s="67" t="s">
        <v>6</v>
      </c>
      <c r="F10" s="67" t="s">
        <v>7</v>
      </c>
    </row>
    <row r="11" spans="1:6" ht="9.6" customHeight="1">
      <c r="A11" s="44"/>
      <c r="B11" s="5"/>
      <c r="C11" s="5"/>
      <c r="D11" s="5"/>
      <c r="E11" s="68"/>
      <c r="F11" s="68"/>
    </row>
    <row r="12" spans="1:6" ht="24">
      <c r="A12" s="64">
        <v>1</v>
      </c>
      <c r="B12" s="101" t="s">
        <v>141</v>
      </c>
      <c r="C12" s="64" t="s">
        <v>14</v>
      </c>
      <c r="D12" s="64">
        <v>8.1999999999999993</v>
      </c>
      <c r="E12" s="102">
        <v>76750.063200000019</v>
      </c>
      <c r="F12" s="78">
        <f t="shared" ref="F12" si="0">+D12*E12</f>
        <v>629350.51824000012</v>
      </c>
    </row>
    <row r="13" spans="1:6">
      <c r="A13" s="64">
        <v>2</v>
      </c>
      <c r="B13" s="101" t="s">
        <v>145</v>
      </c>
      <c r="C13" s="64" t="s">
        <v>9</v>
      </c>
      <c r="D13" s="64">
        <v>50</v>
      </c>
      <c r="E13" s="102">
        <v>39108</v>
      </c>
      <c r="F13" s="78">
        <f>+D13*E13</f>
        <v>1955400</v>
      </c>
    </row>
    <row r="14" spans="1:6" ht="15.75">
      <c r="A14" s="90"/>
      <c r="B14" s="124"/>
      <c r="C14" s="125"/>
      <c r="D14" s="89"/>
      <c r="E14" s="91"/>
      <c r="F14" s="123">
        <f>SUM(F12:F13)</f>
        <v>2584750.5182400001</v>
      </c>
    </row>
    <row r="15" spans="1:6">
      <c r="A15" s="45"/>
      <c r="B15" s="12" t="s">
        <v>114</v>
      </c>
      <c r="C15" s="69"/>
      <c r="D15" s="69"/>
      <c r="E15" s="45"/>
      <c r="F15" s="45"/>
    </row>
    <row r="16" spans="1:6" ht="17.45" customHeight="1">
      <c r="A16" s="3" t="s">
        <v>2</v>
      </c>
      <c r="B16" s="3" t="s">
        <v>3</v>
      </c>
      <c r="C16" s="3" t="s">
        <v>4</v>
      </c>
      <c r="D16" s="3" t="s">
        <v>5</v>
      </c>
      <c r="E16" s="67" t="s">
        <v>6</v>
      </c>
      <c r="F16" s="67" t="s">
        <v>7</v>
      </c>
    </row>
    <row r="17" spans="1:14">
      <c r="A17" s="64">
        <v>1</v>
      </c>
      <c r="B17" s="101" t="s">
        <v>160</v>
      </c>
      <c r="C17" s="64" t="s">
        <v>9</v>
      </c>
      <c r="D17" s="64">
        <v>40.200000000000003</v>
      </c>
      <c r="E17" s="102">
        <v>37733.880000000005</v>
      </c>
      <c r="F17" s="78">
        <f t="shared" ref="F17:F19" si="1">+D17*E17</f>
        <v>1516901.9760000003</v>
      </c>
    </row>
    <row r="18" spans="1:14">
      <c r="A18" s="64">
        <v>2</v>
      </c>
      <c r="B18" s="101" t="s">
        <v>128</v>
      </c>
      <c r="C18" s="64" t="s">
        <v>14</v>
      </c>
      <c r="D18" s="64">
        <v>32.25</v>
      </c>
      <c r="E18" s="102">
        <v>45109</v>
      </c>
      <c r="F18" s="78">
        <f t="shared" si="1"/>
        <v>1454765.25</v>
      </c>
    </row>
    <row r="19" spans="1:14" ht="24">
      <c r="A19" s="64">
        <v>3</v>
      </c>
      <c r="B19" s="101" t="s">
        <v>115</v>
      </c>
      <c r="C19" s="64" t="s">
        <v>9</v>
      </c>
      <c r="D19" s="64">
        <v>85.5</v>
      </c>
      <c r="E19" s="102">
        <v>28812.835200000001</v>
      </c>
      <c r="F19" s="78">
        <f t="shared" si="1"/>
        <v>2463497.4095999999</v>
      </c>
    </row>
    <row r="20" spans="1:14">
      <c r="A20" s="64">
        <v>4</v>
      </c>
      <c r="B20" s="101" t="s">
        <v>116</v>
      </c>
      <c r="C20" s="64" t="s">
        <v>9</v>
      </c>
      <c r="D20" s="64">
        <v>260.60000000000002</v>
      </c>
      <c r="E20" s="102">
        <v>18830.815200000001</v>
      </c>
      <c r="F20" s="78">
        <f>+D20*E20</f>
        <v>4907310.4411200006</v>
      </c>
    </row>
    <row r="21" spans="1:14">
      <c r="A21" s="64">
        <v>5</v>
      </c>
      <c r="B21" s="101" t="s">
        <v>121</v>
      </c>
      <c r="C21" s="64" t="s">
        <v>14</v>
      </c>
      <c r="D21" s="64">
        <v>16</v>
      </c>
      <c r="E21" s="102">
        <v>14611.831399999999</v>
      </c>
      <c r="F21" s="78">
        <f t="shared" ref="F21:F26" si="2">+D21*E21</f>
        <v>233789.30239999999</v>
      </c>
    </row>
    <row r="22" spans="1:14">
      <c r="A22" s="64">
        <v>6</v>
      </c>
      <c r="B22" s="101" t="s">
        <v>122</v>
      </c>
      <c r="C22" s="64" t="s">
        <v>12</v>
      </c>
      <c r="D22" s="64">
        <v>0.41999999999999993</v>
      </c>
      <c r="E22" s="102">
        <v>202147</v>
      </c>
      <c r="F22" s="78">
        <f t="shared" si="2"/>
        <v>84901.739999999991</v>
      </c>
    </row>
    <row r="23" spans="1:14">
      <c r="A23" s="64">
        <v>7</v>
      </c>
      <c r="B23" s="101" t="s">
        <v>123</v>
      </c>
      <c r="C23" s="64" t="s">
        <v>14</v>
      </c>
      <c r="D23" s="64">
        <v>2</v>
      </c>
      <c r="E23" s="102">
        <v>3291</v>
      </c>
      <c r="F23" s="78">
        <f t="shared" si="2"/>
        <v>6582</v>
      </c>
    </row>
    <row r="24" spans="1:14">
      <c r="A24" s="64">
        <v>8</v>
      </c>
      <c r="B24" s="101" t="s">
        <v>124</v>
      </c>
      <c r="C24" s="64" t="s">
        <v>14</v>
      </c>
      <c r="D24" s="64">
        <v>2</v>
      </c>
      <c r="E24" s="102">
        <v>14768.047200000001</v>
      </c>
      <c r="F24" s="78">
        <f t="shared" si="2"/>
        <v>29536.094400000002</v>
      </c>
    </row>
    <row r="25" spans="1:14">
      <c r="A25" s="64">
        <v>9</v>
      </c>
      <c r="B25" s="101" t="s">
        <v>142</v>
      </c>
      <c r="C25" s="64" t="s">
        <v>14</v>
      </c>
      <c r="D25" s="64">
        <v>16</v>
      </c>
      <c r="E25" s="102">
        <v>31951.495200000001</v>
      </c>
      <c r="F25" s="78">
        <f t="shared" si="2"/>
        <v>511223.92320000002</v>
      </c>
    </row>
    <row r="26" spans="1:14" ht="60">
      <c r="A26" s="64">
        <v>10</v>
      </c>
      <c r="B26" s="101" t="s">
        <v>143</v>
      </c>
      <c r="C26" s="64" t="s">
        <v>9</v>
      </c>
      <c r="D26" s="64">
        <v>54.2</v>
      </c>
      <c r="E26" s="102">
        <v>35989.332000000002</v>
      </c>
      <c r="F26" s="78">
        <f t="shared" si="2"/>
        <v>1950621.7944000002</v>
      </c>
    </row>
    <row r="27" spans="1:14">
      <c r="A27" s="64">
        <v>1</v>
      </c>
      <c r="B27" s="101" t="s">
        <v>117</v>
      </c>
      <c r="C27" s="64" t="s">
        <v>9</v>
      </c>
      <c r="D27" s="64">
        <v>21.39</v>
      </c>
      <c r="E27" s="102">
        <v>22725.424799999997</v>
      </c>
      <c r="F27" s="78">
        <f>+D27*E27</f>
        <v>486096.83647199994</v>
      </c>
    </row>
    <row r="28" spans="1:14">
      <c r="A28" s="64">
        <v>2</v>
      </c>
      <c r="B28" s="101" t="s">
        <v>118</v>
      </c>
      <c r="C28" s="64" t="s">
        <v>9</v>
      </c>
      <c r="D28" s="64">
        <v>10.4</v>
      </c>
      <c r="E28" s="102">
        <v>19317.228000000003</v>
      </c>
      <c r="F28" s="78">
        <f t="shared" ref="F28:F29" si="3">+D28*E28</f>
        <v>200899.17120000004</v>
      </c>
    </row>
    <row r="29" spans="1:14" ht="24">
      <c r="A29" s="64">
        <v>5</v>
      </c>
      <c r="B29" s="101" t="s">
        <v>146</v>
      </c>
      <c r="C29" s="64" t="s">
        <v>4</v>
      </c>
      <c r="D29" s="64">
        <v>1</v>
      </c>
      <c r="E29" s="102">
        <v>220000</v>
      </c>
      <c r="F29" s="78">
        <f t="shared" si="3"/>
        <v>220000</v>
      </c>
    </row>
    <row r="30" spans="1:14" ht="15.75">
      <c r="A30" s="90"/>
      <c r="B30" s="101"/>
      <c r="C30" s="89"/>
      <c r="D30" s="89"/>
      <c r="E30" s="91"/>
      <c r="F30" s="123">
        <f>SUM(F17:F29)</f>
        <v>14066125.938792001</v>
      </c>
    </row>
    <row r="31" spans="1:14">
      <c r="A31" s="179" t="s">
        <v>75</v>
      </c>
      <c r="B31" s="179"/>
      <c r="C31" s="71"/>
      <c r="D31" s="71"/>
      <c r="E31" s="44"/>
      <c r="F31" s="82">
        <f>+F30+F14</f>
        <v>16650876.457032003</v>
      </c>
      <c r="H31" s="40"/>
    </row>
    <row r="32" spans="1:14" s="14" customFormat="1">
      <c r="A32" s="169" t="s">
        <v>76</v>
      </c>
      <c r="B32" s="169"/>
      <c r="C32" s="105">
        <v>0.17675000000000002</v>
      </c>
      <c r="D32" s="76"/>
      <c r="E32" s="83"/>
      <c r="F32" s="78">
        <f>+F31*C32</f>
        <v>2943042.4137804066</v>
      </c>
      <c r="I32" s="15"/>
      <c r="J32" s="16"/>
      <c r="K32"/>
      <c r="L32" s="17"/>
      <c r="M32" s="17"/>
      <c r="N32" s="17"/>
    </row>
    <row r="33" spans="1:14" s="14" customFormat="1">
      <c r="A33" s="169" t="s">
        <v>77</v>
      </c>
      <c r="B33" s="169"/>
      <c r="C33" s="105">
        <v>9.4500000000000015E-2</v>
      </c>
      <c r="D33" s="75"/>
      <c r="E33" s="42"/>
      <c r="F33" s="78">
        <f>+F31*C33</f>
        <v>1573507.8251895246</v>
      </c>
      <c r="I33"/>
      <c r="J33"/>
      <c r="K33"/>
      <c r="L33" s="17"/>
      <c r="M33" s="17"/>
      <c r="N33" s="17"/>
    </row>
    <row r="34" spans="1:14" s="14" customFormat="1">
      <c r="A34" s="169" t="s">
        <v>78</v>
      </c>
      <c r="B34" s="169"/>
      <c r="C34" s="105">
        <v>4.2000000000000003E-2</v>
      </c>
      <c r="D34" s="75"/>
      <c r="E34" s="42"/>
      <c r="F34" s="78">
        <f>+F31*C34</f>
        <v>699336.8111953442</v>
      </c>
      <c r="I34" s="170"/>
      <c r="J34" s="170"/>
      <c r="K34"/>
      <c r="L34" s="17"/>
      <c r="M34" s="17"/>
      <c r="N34" s="17"/>
    </row>
    <row r="35" spans="1:14" s="14" customFormat="1">
      <c r="A35" s="169" t="s">
        <v>79</v>
      </c>
      <c r="B35" s="169"/>
      <c r="C35" s="105">
        <v>0.19000000000000003</v>
      </c>
      <c r="D35" s="75"/>
      <c r="E35" s="42"/>
      <c r="F35" s="78">
        <f>+C35*F34</f>
        <v>132873.99412711541</v>
      </c>
      <c r="I35" s="170"/>
      <c r="J35" s="170"/>
      <c r="K35"/>
      <c r="L35" s="17"/>
      <c r="M35" s="17"/>
      <c r="N35" s="17"/>
    </row>
    <row r="36" spans="1:14" ht="15.75" thickBot="1">
      <c r="A36" s="169" t="s">
        <v>80</v>
      </c>
      <c r="B36" s="169"/>
      <c r="C36" s="64"/>
      <c r="D36" s="64"/>
      <c r="E36" s="42"/>
      <c r="F36" s="78">
        <f>SUM(F32:F35)</f>
        <v>5348761.0442923903</v>
      </c>
    </row>
    <row r="37" spans="1:14" ht="16.5" thickBot="1">
      <c r="A37" s="184" t="s">
        <v>81</v>
      </c>
      <c r="B37" s="185"/>
      <c r="C37" s="115"/>
      <c r="D37" s="116"/>
      <c r="E37" s="117"/>
      <c r="F37" s="118">
        <f>+F31+F36</f>
        <v>21999637.501324393</v>
      </c>
      <c r="H37" s="40"/>
    </row>
    <row r="38" spans="1:14">
      <c r="B38" s="1"/>
    </row>
    <row r="39" spans="1:14">
      <c r="B39" s="1"/>
    </row>
    <row r="40" spans="1:14">
      <c r="A40"/>
      <c r="F40" s="85"/>
      <c r="H40" s="61"/>
    </row>
    <row r="41" spans="1:14">
      <c r="A41" s="62" t="s">
        <v>89</v>
      </c>
      <c r="B41" s="62"/>
      <c r="D41" s="77" t="s">
        <v>90</v>
      </c>
      <c r="E41" s="86"/>
      <c r="F41" s="87"/>
    </row>
    <row r="42" spans="1:14">
      <c r="B42" s="1"/>
    </row>
    <row r="43" spans="1:14">
      <c r="B43" s="1"/>
    </row>
    <row r="44" spans="1:14">
      <c r="B44" s="1"/>
    </row>
    <row r="45" spans="1:14">
      <c r="B45" s="1"/>
    </row>
    <row r="46" spans="1:14">
      <c r="B46" s="1"/>
    </row>
    <row r="47" spans="1:14">
      <c r="B47" s="1"/>
    </row>
    <row r="48" spans="1:14">
      <c r="B48" s="1"/>
    </row>
    <row r="49" spans="2:2">
      <c r="B49" s="1"/>
    </row>
    <row r="50" spans="2:2">
      <c r="B50" s="1"/>
    </row>
    <row r="51" spans="2:2">
      <c r="B51" s="1"/>
    </row>
    <row r="52" spans="2:2">
      <c r="B52" s="1"/>
    </row>
    <row r="53" spans="2:2">
      <c r="B53" s="1"/>
    </row>
    <row r="54" spans="2:2">
      <c r="B54" s="1"/>
    </row>
    <row r="55" spans="2:2">
      <c r="B55" s="1"/>
    </row>
    <row r="56" spans="2:2">
      <c r="B56" s="1"/>
    </row>
    <row r="57" spans="2:2">
      <c r="B57" s="1"/>
    </row>
    <row r="58" spans="2:2">
      <c r="B58" s="1"/>
    </row>
    <row r="59" spans="2:2">
      <c r="B59" s="1"/>
    </row>
    <row r="60" spans="2:2">
      <c r="B60" s="1"/>
    </row>
    <row r="61" spans="2:2">
      <c r="B61" s="1"/>
    </row>
    <row r="62" spans="2:2">
      <c r="B62" s="1"/>
    </row>
    <row r="63" spans="2:2">
      <c r="B63" s="1"/>
    </row>
    <row r="64" spans="2:2">
      <c r="B64" s="1"/>
    </row>
    <row r="65" spans="2:2">
      <c r="B65" s="1"/>
    </row>
    <row r="66" spans="2:2">
      <c r="B66" s="1"/>
    </row>
    <row r="67" spans="2:2">
      <c r="B67" s="1"/>
    </row>
    <row r="68" spans="2:2">
      <c r="B68" s="1"/>
    </row>
    <row r="69" spans="2:2">
      <c r="B69" s="1"/>
    </row>
    <row r="70" spans="2:2">
      <c r="B70" s="1"/>
    </row>
    <row r="71" spans="2:2">
      <c r="B71" s="1"/>
    </row>
  </sheetData>
  <mergeCells count="13">
    <mergeCell ref="A36:B36"/>
    <mergeCell ref="A37:B37"/>
    <mergeCell ref="I34:J34"/>
    <mergeCell ref="I35:J35"/>
    <mergeCell ref="A1:F1"/>
    <mergeCell ref="A3:F3"/>
    <mergeCell ref="A4:F4"/>
    <mergeCell ref="A7:F8"/>
    <mergeCell ref="A31:B31"/>
    <mergeCell ref="A32:B32"/>
    <mergeCell ref="A33:B33"/>
    <mergeCell ref="A34:B34"/>
    <mergeCell ref="A35:B35"/>
  </mergeCells>
  <conditionalFormatting sqref="B12:B14">
    <cfRule type="expression" dxfId="27" priority="3">
      <formula>#REF!="REVISAR"</formula>
    </cfRule>
    <cfRule type="expression" dxfId="26" priority="4">
      <formula>#REF!="OK"</formula>
    </cfRule>
  </conditionalFormatting>
  <conditionalFormatting sqref="E12:F13">
    <cfRule type="expression" dxfId="25" priority="7">
      <formula>#REF!="REVISAR"</formula>
    </cfRule>
    <cfRule type="expression" dxfId="24" priority="8">
      <formula>#REF!="OK"</formula>
    </cfRule>
  </conditionalFormatting>
  <conditionalFormatting sqref="E17:F29 B17:B30">
    <cfRule type="expression" dxfId="23" priority="1">
      <formula>#REF!="REVISAR"</formula>
    </cfRule>
    <cfRule type="expression" dxfId="22" priority="2">
      <formula>#REF!="OK"</formula>
    </cfRule>
  </conditionalFormatting>
  <conditionalFormatting sqref="F31:F37">
    <cfRule type="expression" dxfId="21" priority="5">
      <formula>#REF!="REVISAR"</formula>
    </cfRule>
    <cfRule type="expression" dxfId="20" priority="6">
      <formula>#REF!="OK"</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59C3E-743C-4859-A305-D4700A8F00D8}">
  <sheetPr>
    <tabColor theme="0"/>
  </sheetPr>
  <dimension ref="A1:N68"/>
  <sheetViews>
    <sheetView topLeftCell="A6" workbookViewId="0">
      <selection activeCell="A9" sqref="A9:XFD27"/>
    </sheetView>
  </sheetViews>
  <sheetFormatPr baseColWidth="10" defaultColWidth="11.42578125" defaultRowHeight="15"/>
  <cols>
    <col min="1" max="1" width="11.42578125" style="48"/>
    <col min="2" max="2" width="90.5703125" customWidth="1"/>
    <col min="3" max="4" width="11.42578125" style="66"/>
    <col min="5" max="5" width="14.7109375" style="48" customWidth="1"/>
    <col min="6" max="6" width="27.85546875" style="48" customWidth="1"/>
    <col min="8" max="8" width="14.42578125" bestFit="1" customWidth="1"/>
  </cols>
  <sheetData>
    <row r="1" spans="1:9" ht="103.5" customHeight="1">
      <c r="A1" s="171" t="s">
        <v>87</v>
      </c>
      <c r="B1" s="171"/>
      <c r="C1" s="171"/>
      <c r="D1" s="171"/>
      <c r="E1" s="171"/>
      <c r="F1" s="171"/>
    </row>
    <row r="2" spans="1:9">
      <c r="A2"/>
    </row>
    <row r="3" spans="1:9">
      <c r="A3" s="172" t="s">
        <v>88</v>
      </c>
      <c r="B3" s="172"/>
      <c r="C3" s="172"/>
      <c r="D3" s="172"/>
      <c r="E3" s="172"/>
      <c r="F3" s="172"/>
    </row>
    <row r="4" spans="1:9">
      <c r="A4" s="172" t="s">
        <v>111</v>
      </c>
      <c r="B4" s="172"/>
      <c r="C4" s="172"/>
      <c r="D4" s="172"/>
      <c r="E4" s="172"/>
      <c r="F4" s="172"/>
    </row>
    <row r="7" spans="1:9">
      <c r="A7" s="173" t="s">
        <v>110</v>
      </c>
      <c r="B7" s="174"/>
      <c r="C7" s="174"/>
      <c r="D7" s="174"/>
      <c r="E7" s="174"/>
      <c r="F7" s="175"/>
    </row>
    <row r="8" spans="1:9" ht="31.15" customHeight="1">
      <c r="A8" s="176"/>
      <c r="B8" s="177"/>
      <c r="C8" s="177"/>
      <c r="D8" s="177"/>
      <c r="E8" s="177"/>
      <c r="F8" s="178"/>
    </row>
    <row r="9" spans="1:9">
      <c r="A9" s="45"/>
      <c r="B9" s="12" t="s">
        <v>166</v>
      </c>
      <c r="C9" s="69"/>
      <c r="D9" s="69"/>
      <c r="E9" s="45"/>
      <c r="F9" s="45"/>
    </row>
    <row r="10" spans="1:9" ht="17.45" customHeight="1">
      <c r="A10" s="3" t="s">
        <v>2</v>
      </c>
      <c r="B10" s="3" t="s">
        <v>3</v>
      </c>
      <c r="C10" s="3" t="s">
        <v>4</v>
      </c>
      <c r="D10" s="3" t="s">
        <v>5</v>
      </c>
      <c r="E10" s="67" t="s">
        <v>6</v>
      </c>
      <c r="F10" s="67" t="s">
        <v>7</v>
      </c>
    </row>
    <row r="11" spans="1:9" ht="30" customHeight="1">
      <c r="A11" s="64">
        <v>1</v>
      </c>
      <c r="B11" s="101" t="s">
        <v>161</v>
      </c>
      <c r="C11" s="126" t="s">
        <v>9</v>
      </c>
      <c r="D11" s="126">
        <v>395.98</v>
      </c>
      <c r="E11" s="149">
        <v>8114.5968000000003</v>
      </c>
      <c r="F11" s="150">
        <f>D11*E11</f>
        <v>3213218.0408640001</v>
      </c>
      <c r="I11" s="65"/>
    </row>
    <row r="12" spans="1:9">
      <c r="A12" s="64">
        <v>2</v>
      </c>
      <c r="B12" s="101" t="s">
        <v>147</v>
      </c>
      <c r="C12" s="126" t="s">
        <v>9</v>
      </c>
      <c r="D12" s="126">
        <v>198</v>
      </c>
      <c r="E12" s="149">
        <v>12232.569600000001</v>
      </c>
      <c r="F12" s="150">
        <f>D12*E12</f>
        <v>2422048.7808000003</v>
      </c>
    </row>
    <row r="13" spans="1:9">
      <c r="A13" s="64">
        <v>3</v>
      </c>
      <c r="B13" s="101" t="s">
        <v>145</v>
      </c>
      <c r="C13" s="126" t="s">
        <v>9</v>
      </c>
      <c r="D13" s="126">
        <v>123.51899999999998</v>
      </c>
      <c r="E13" s="149">
        <v>39108</v>
      </c>
      <c r="F13" s="150">
        <f>D13*E13</f>
        <v>4830581.0519999992</v>
      </c>
    </row>
    <row r="14" spans="1:9" ht="60">
      <c r="A14" s="64">
        <v>4</v>
      </c>
      <c r="B14" s="101" t="s">
        <v>143</v>
      </c>
      <c r="C14" s="126" t="s">
        <v>9</v>
      </c>
      <c r="D14" s="126">
        <v>100</v>
      </c>
      <c r="E14" s="151">
        <v>35989.332000000002</v>
      </c>
      <c r="F14" s="150">
        <f>D14*E14</f>
        <v>3598933.2</v>
      </c>
    </row>
    <row r="15" spans="1:9">
      <c r="A15" s="64">
        <v>5</v>
      </c>
      <c r="B15" s="101" t="s">
        <v>116</v>
      </c>
      <c r="C15" s="126" t="s">
        <v>9</v>
      </c>
      <c r="D15" s="126">
        <v>210</v>
      </c>
      <c r="E15" s="149">
        <v>18830.815200000001</v>
      </c>
      <c r="F15" s="150">
        <f>D15*E15</f>
        <v>3954471.1920000003</v>
      </c>
    </row>
    <row r="16" spans="1:9" ht="15.75">
      <c r="A16" s="90"/>
      <c r="B16" s="3"/>
      <c r="C16" s="88"/>
      <c r="D16" s="88"/>
      <c r="E16" s="133"/>
      <c r="F16" s="134">
        <f>SUM(F11:F15)</f>
        <v>18019252.265664</v>
      </c>
    </row>
    <row r="17" spans="1:14">
      <c r="A17" s="45"/>
      <c r="B17" s="12" t="s">
        <v>165</v>
      </c>
      <c r="C17" s="69"/>
      <c r="D17" s="69"/>
      <c r="E17" s="45"/>
      <c r="F17" s="45"/>
    </row>
    <row r="18" spans="1:14" ht="17.45" customHeight="1">
      <c r="A18" s="3" t="s">
        <v>2</v>
      </c>
      <c r="B18" s="3" t="s">
        <v>3</v>
      </c>
      <c r="C18" s="3" t="s">
        <v>4</v>
      </c>
      <c r="D18" s="3" t="s">
        <v>5</v>
      </c>
      <c r="E18" s="67" t="s">
        <v>6</v>
      </c>
      <c r="F18" s="67" t="s">
        <v>7</v>
      </c>
    </row>
    <row r="19" spans="1:14">
      <c r="A19" s="42">
        <v>6</v>
      </c>
      <c r="B19" s="101" t="s">
        <v>148</v>
      </c>
      <c r="C19" s="72" t="s">
        <v>9</v>
      </c>
      <c r="D19" s="72">
        <v>73</v>
      </c>
      <c r="E19" s="140">
        <v>17703.441600000002</v>
      </c>
      <c r="F19" s="141">
        <f>+D19*E19</f>
        <v>1292351.2368000001</v>
      </c>
    </row>
    <row r="20" spans="1:14">
      <c r="A20" s="42">
        <v>7</v>
      </c>
      <c r="B20" s="101" t="s">
        <v>149</v>
      </c>
      <c r="C20" s="72" t="s">
        <v>4</v>
      </c>
      <c r="D20" s="72">
        <v>2</v>
      </c>
      <c r="E20" s="142">
        <v>131706</v>
      </c>
      <c r="F20" s="141">
        <f t="shared" ref="F20:F26" si="0">+D20*E20</f>
        <v>263412</v>
      </c>
    </row>
    <row r="21" spans="1:14">
      <c r="A21" s="42">
        <v>8</v>
      </c>
      <c r="B21" s="101" t="s">
        <v>150</v>
      </c>
      <c r="C21" s="143" t="s">
        <v>4</v>
      </c>
      <c r="D21" s="143">
        <v>2</v>
      </c>
      <c r="E21" s="142">
        <v>220000</v>
      </c>
      <c r="F21" s="141">
        <f t="shared" si="0"/>
        <v>440000</v>
      </c>
    </row>
    <row r="22" spans="1:14">
      <c r="A22" s="42">
        <v>9</v>
      </c>
      <c r="B22" s="101" t="s">
        <v>151</v>
      </c>
      <c r="C22" s="144" t="s">
        <v>9</v>
      </c>
      <c r="D22" s="144">
        <v>24.351999999999997</v>
      </c>
      <c r="E22" s="145">
        <v>18000</v>
      </c>
      <c r="F22" s="141">
        <f t="shared" si="0"/>
        <v>438335.99999999994</v>
      </c>
    </row>
    <row r="23" spans="1:14">
      <c r="A23" s="42">
        <v>10</v>
      </c>
      <c r="B23" s="101" t="s">
        <v>152</v>
      </c>
      <c r="C23" s="144" t="s">
        <v>9</v>
      </c>
      <c r="D23" s="144">
        <v>105</v>
      </c>
      <c r="E23" s="145">
        <v>8821.9560000000001</v>
      </c>
      <c r="F23" s="141">
        <f t="shared" si="0"/>
        <v>926305.38</v>
      </c>
      <c r="H23" t="s">
        <v>144</v>
      </c>
    </row>
    <row r="24" spans="1:14">
      <c r="A24" s="42">
        <v>11</v>
      </c>
      <c r="B24" s="101" t="s">
        <v>113</v>
      </c>
      <c r="C24" s="146" t="s">
        <v>9</v>
      </c>
      <c r="D24" s="144">
        <v>24</v>
      </c>
      <c r="E24" s="147">
        <v>23011.497600000002</v>
      </c>
      <c r="F24" s="141">
        <f t="shared" si="0"/>
        <v>552275.94240000006</v>
      </c>
    </row>
    <row r="25" spans="1:14">
      <c r="A25" s="42">
        <v>12</v>
      </c>
      <c r="B25" s="101" t="s">
        <v>163</v>
      </c>
      <c r="C25" s="126" t="s">
        <v>4</v>
      </c>
      <c r="D25" s="126">
        <v>17</v>
      </c>
      <c r="E25" s="148">
        <v>32385.628800000006</v>
      </c>
      <c r="F25" s="141">
        <f t="shared" si="0"/>
        <v>550555.68960000016</v>
      </c>
    </row>
    <row r="26" spans="1:14">
      <c r="A26" s="42">
        <v>13</v>
      </c>
      <c r="B26" s="101" t="s">
        <v>164</v>
      </c>
      <c r="C26" s="126" t="s">
        <v>4</v>
      </c>
      <c r="D26" s="139">
        <v>1</v>
      </c>
      <c r="E26" s="148">
        <v>218171</v>
      </c>
      <c r="F26" s="141">
        <f t="shared" si="0"/>
        <v>218171</v>
      </c>
    </row>
    <row r="27" spans="1:14" ht="15.75">
      <c r="A27" s="97"/>
      <c r="B27" s="136"/>
      <c r="C27" s="137"/>
      <c r="D27" s="138"/>
      <c r="E27" s="135"/>
      <c r="F27" s="134">
        <f>SUM(F19:F26)</f>
        <v>4681407.2488000002</v>
      </c>
    </row>
    <row r="28" spans="1:14">
      <c r="A28" s="179" t="s">
        <v>75</v>
      </c>
      <c r="B28" s="179"/>
      <c r="C28" s="71"/>
      <c r="D28" s="71"/>
      <c r="E28" s="44"/>
      <c r="F28" s="82">
        <f>+F16+F27</f>
        <v>22700659.514463998</v>
      </c>
      <c r="H28" s="40"/>
    </row>
    <row r="29" spans="1:14" s="14" customFormat="1">
      <c r="A29" s="169" t="s">
        <v>76</v>
      </c>
      <c r="B29" s="169"/>
      <c r="C29" s="105">
        <v>0.17675000000000002</v>
      </c>
      <c r="D29" s="76"/>
      <c r="E29" s="83"/>
      <c r="F29" s="78">
        <f>+F28*C29</f>
        <v>4012341.5691815121</v>
      </c>
      <c r="I29" s="15"/>
      <c r="J29" s="16"/>
      <c r="K29"/>
      <c r="L29" s="17"/>
      <c r="M29" s="17"/>
      <c r="N29" s="17"/>
    </row>
    <row r="30" spans="1:14" s="14" customFormat="1">
      <c r="A30" s="169" t="s">
        <v>77</v>
      </c>
      <c r="B30" s="169"/>
      <c r="C30" s="105">
        <v>9.4500000000000015E-2</v>
      </c>
      <c r="D30" s="75"/>
      <c r="E30" s="42"/>
      <c r="F30" s="78">
        <f>+F28*C30</f>
        <v>2145212.3241168484</v>
      </c>
      <c r="I30"/>
      <c r="J30"/>
      <c r="K30"/>
      <c r="L30" s="17"/>
      <c r="M30" s="17"/>
      <c r="N30" s="17"/>
    </row>
    <row r="31" spans="1:14" s="14" customFormat="1">
      <c r="A31" s="169" t="s">
        <v>78</v>
      </c>
      <c r="B31" s="169"/>
      <c r="C31" s="105">
        <v>4.2000000000000003E-2</v>
      </c>
      <c r="D31" s="75"/>
      <c r="E31" s="42"/>
      <c r="F31" s="78">
        <f>+F28*C31</f>
        <v>953427.699607488</v>
      </c>
      <c r="I31" s="170"/>
      <c r="J31" s="170"/>
      <c r="K31"/>
      <c r="L31" s="17"/>
      <c r="M31" s="17"/>
      <c r="N31" s="17"/>
    </row>
    <row r="32" spans="1:14" s="14" customFormat="1">
      <c r="A32" s="169" t="s">
        <v>79</v>
      </c>
      <c r="B32" s="169"/>
      <c r="C32" s="105">
        <v>0.19000000000000003</v>
      </c>
      <c r="D32" s="75"/>
      <c r="E32" s="42"/>
      <c r="F32" s="78">
        <f>+C32*F31</f>
        <v>181151.26292542275</v>
      </c>
      <c r="I32" s="170"/>
      <c r="J32" s="170"/>
      <c r="K32"/>
      <c r="L32" s="17"/>
      <c r="M32" s="17"/>
      <c r="N32" s="17"/>
    </row>
    <row r="33" spans="1:8" ht="15.75" thickBot="1">
      <c r="A33" s="169" t="s">
        <v>80</v>
      </c>
      <c r="B33" s="169"/>
      <c r="C33" s="64"/>
      <c r="D33" s="64"/>
      <c r="E33" s="42"/>
      <c r="F33" s="78">
        <f>SUM(F29:F32)</f>
        <v>7292132.855831271</v>
      </c>
    </row>
    <row r="34" spans="1:8" ht="16.5" thickBot="1">
      <c r="A34" s="184" t="s">
        <v>81</v>
      </c>
      <c r="B34" s="185"/>
      <c r="C34" s="115"/>
      <c r="D34" s="116"/>
      <c r="E34" s="117"/>
      <c r="F34" s="118">
        <f>+F28+F33</f>
        <v>29992792.370295271</v>
      </c>
      <c r="H34" s="40"/>
    </row>
    <row r="35" spans="1:8">
      <c r="B35" s="1"/>
    </row>
    <row r="36" spans="1:8">
      <c r="B36" s="1"/>
    </row>
    <row r="37" spans="1:8">
      <c r="A37"/>
      <c r="F37" s="85"/>
      <c r="H37" s="61"/>
    </row>
    <row r="38" spans="1:8">
      <c r="A38" s="62" t="s">
        <v>89</v>
      </c>
      <c r="B38" s="62"/>
      <c r="D38" s="77" t="s">
        <v>90</v>
      </c>
      <c r="E38" s="86"/>
      <c r="F38" s="87"/>
    </row>
    <row r="39" spans="1:8">
      <c r="B39" s="1"/>
    </row>
    <row r="40" spans="1:8">
      <c r="B40" s="1"/>
    </row>
    <row r="41" spans="1:8">
      <c r="B41" s="1"/>
    </row>
    <row r="42" spans="1:8">
      <c r="B42" s="1" t="s">
        <v>162</v>
      </c>
      <c r="D42" s="66" t="s">
        <v>9</v>
      </c>
      <c r="E42" s="85">
        <v>9000</v>
      </c>
    </row>
    <row r="43" spans="1:8">
      <c r="B43" s="1" t="s">
        <v>163</v>
      </c>
      <c r="D43" s="66" t="s">
        <v>4</v>
      </c>
      <c r="E43" s="85">
        <v>32385.628800000006</v>
      </c>
    </row>
    <row r="44" spans="1:8">
      <c r="B44" s="1"/>
    </row>
    <row r="45" spans="1:8">
      <c r="B45" s="1"/>
    </row>
    <row r="46" spans="1:8">
      <c r="B46" s="1"/>
    </row>
    <row r="47" spans="1:8">
      <c r="B47" s="1"/>
    </row>
    <row r="48" spans="1:8">
      <c r="B48" s="1"/>
    </row>
    <row r="49" spans="2:2">
      <c r="B49" s="1"/>
    </row>
    <row r="50" spans="2:2">
      <c r="B50" s="1"/>
    </row>
    <row r="51" spans="2:2">
      <c r="B51" s="1"/>
    </row>
    <row r="52" spans="2:2">
      <c r="B52" s="1"/>
    </row>
    <row r="53" spans="2:2">
      <c r="B53" s="1"/>
    </row>
    <row r="54" spans="2:2">
      <c r="B54" s="1"/>
    </row>
    <row r="55" spans="2:2">
      <c r="B55" s="1"/>
    </row>
    <row r="56" spans="2:2">
      <c r="B56" s="1"/>
    </row>
    <row r="57" spans="2:2">
      <c r="B57" s="1"/>
    </row>
    <row r="58" spans="2:2">
      <c r="B58" s="1"/>
    </row>
    <row r="59" spans="2:2">
      <c r="B59" s="1"/>
    </row>
    <row r="60" spans="2:2">
      <c r="B60" s="1"/>
    </row>
    <row r="61" spans="2:2">
      <c r="B61" s="1"/>
    </row>
    <row r="62" spans="2:2">
      <c r="B62" s="1"/>
    </row>
    <row r="63" spans="2:2">
      <c r="B63" s="1"/>
    </row>
    <row r="64" spans="2:2">
      <c r="B64" s="1"/>
    </row>
    <row r="65" spans="2:2">
      <c r="B65" s="1"/>
    </row>
    <row r="66" spans="2:2">
      <c r="B66" s="1"/>
    </row>
    <row r="67" spans="2:2">
      <c r="B67" s="1"/>
    </row>
    <row r="68" spans="2:2">
      <c r="B68" s="1"/>
    </row>
  </sheetData>
  <mergeCells count="13">
    <mergeCell ref="A29:B29"/>
    <mergeCell ref="A1:F1"/>
    <mergeCell ref="A3:F3"/>
    <mergeCell ref="A4:F4"/>
    <mergeCell ref="A7:F8"/>
    <mergeCell ref="A28:B28"/>
    <mergeCell ref="A34:B34"/>
    <mergeCell ref="A30:B30"/>
    <mergeCell ref="A31:B31"/>
    <mergeCell ref="I31:J31"/>
    <mergeCell ref="A32:B32"/>
    <mergeCell ref="I32:J32"/>
    <mergeCell ref="A33:B33"/>
  </mergeCells>
  <phoneticPr fontId="21" type="noConversion"/>
  <conditionalFormatting sqref="B11:B15">
    <cfRule type="expression" dxfId="19" priority="1">
      <formula>#REF!="REVISAR"</formula>
    </cfRule>
    <cfRule type="expression" dxfId="18" priority="2">
      <formula>#REF!="OK"</formula>
    </cfRule>
  </conditionalFormatting>
  <conditionalFormatting sqref="B19:B27">
    <cfRule type="expression" dxfId="17" priority="5">
      <formula>#REF!="REVISAR"</formula>
    </cfRule>
    <cfRule type="expression" dxfId="16" priority="6">
      <formula>#REF!="OK"</formula>
    </cfRule>
  </conditionalFormatting>
  <conditionalFormatting sqref="D27">
    <cfRule type="expression" dxfId="15" priority="3">
      <formula>#REF!="REVISAR"</formula>
    </cfRule>
    <cfRule type="expression" dxfId="14" priority="4">
      <formula>#REF!="OK"</formula>
    </cfRule>
  </conditionalFormatting>
  <conditionalFormatting sqref="E12:E13">
    <cfRule type="expression" dxfId="13" priority="15">
      <formula>#REF!="REVISAR"</formula>
    </cfRule>
    <cfRule type="expression" dxfId="12" priority="16">
      <formula>#REF!="OK"</formula>
    </cfRule>
  </conditionalFormatting>
  <conditionalFormatting sqref="E15:E16">
    <cfRule type="expression" dxfId="11" priority="11">
      <formula>#REF!="REVISAR"</formula>
    </cfRule>
    <cfRule type="expression" dxfId="10" priority="12">
      <formula>#REF!="OK"</formula>
    </cfRule>
  </conditionalFormatting>
  <conditionalFormatting sqref="E20:E21">
    <cfRule type="expression" dxfId="9" priority="7">
      <formula>#REF!="REVISAR"</formula>
    </cfRule>
    <cfRule type="expression" dxfId="8" priority="8">
      <formula>#REF!="OK"</formula>
    </cfRule>
  </conditionalFormatting>
  <conditionalFormatting sqref="E24:E26">
    <cfRule type="expression" dxfId="7" priority="9">
      <formula>#REF!="REVISAR"</formula>
    </cfRule>
    <cfRule type="expression" dxfId="6" priority="10">
      <formula>#REF!="OK"</formula>
    </cfRule>
  </conditionalFormatting>
  <conditionalFormatting sqref="E11:F11 F12:F15">
    <cfRule type="expression" dxfId="5" priority="45">
      <formula>#REF!="REVISAR"</formula>
    </cfRule>
    <cfRule type="expression" dxfId="4" priority="46">
      <formula>#REF!="OK"</formula>
    </cfRule>
  </conditionalFormatting>
  <conditionalFormatting sqref="E19:F19 F20:F26">
    <cfRule type="expression" dxfId="3" priority="13">
      <formula>#REF!="REVISAR"</formula>
    </cfRule>
    <cfRule type="expression" dxfId="2" priority="14">
      <formula>#REF!="OK"</formula>
    </cfRule>
  </conditionalFormatting>
  <conditionalFormatting sqref="F28:F34">
    <cfRule type="expression" dxfId="1" priority="29">
      <formula>#REF!="REVISAR"</formula>
    </cfRule>
    <cfRule type="expression" dxfId="0" priority="30">
      <formula>#REF!="OK"</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8383A-56C3-4FBA-911C-180BDADEEF32}">
  <dimension ref="A2:I1012"/>
  <sheetViews>
    <sheetView tabSelected="1" topLeftCell="A393" workbookViewId="0">
      <selection activeCell="K135" sqref="K135"/>
    </sheetView>
  </sheetViews>
  <sheetFormatPr baseColWidth="10" defaultRowHeight="15"/>
  <cols>
    <col min="1" max="1" width="11.42578125" style="167"/>
  </cols>
  <sheetData>
    <row r="2" spans="1:9" ht="30">
      <c r="A2" s="167">
        <v>1</v>
      </c>
      <c r="B2" s="162" t="s">
        <v>168</v>
      </c>
      <c r="C2" s="204" t="s">
        <v>169</v>
      </c>
      <c r="D2" s="204"/>
      <c r="E2" s="163" t="s">
        <v>170</v>
      </c>
      <c r="F2" s="205" t="s">
        <v>128</v>
      </c>
      <c r="G2" s="205"/>
      <c r="H2" s="205"/>
      <c r="I2" s="205"/>
    </row>
    <row r="3" spans="1:9">
      <c r="B3" s="201" t="s">
        <v>171</v>
      </c>
      <c r="C3" s="201"/>
      <c r="D3" s="201"/>
      <c r="E3" s="206" t="s">
        <v>14</v>
      </c>
      <c r="F3" s="207"/>
      <c r="G3" s="207"/>
      <c r="H3" s="207"/>
      <c r="I3" s="208"/>
    </row>
    <row r="4" spans="1:9">
      <c r="B4" s="201" t="s">
        <v>172</v>
      </c>
      <c r="C4" s="201"/>
      <c r="D4" s="201"/>
      <c r="E4" s="201"/>
      <c r="F4" s="201"/>
      <c r="G4" s="201"/>
      <c r="H4" s="201"/>
      <c r="I4" s="201"/>
    </row>
    <row r="5" spans="1:9">
      <c r="B5" s="200" t="s">
        <v>173</v>
      </c>
      <c r="C5" s="200"/>
      <c r="D5" s="200"/>
      <c r="E5" s="200"/>
      <c r="F5" s="200"/>
      <c r="G5" s="200"/>
      <c r="H5" s="200"/>
      <c r="I5" s="200"/>
    </row>
    <row r="6" spans="1:9">
      <c r="B6" s="201" t="s">
        <v>174</v>
      </c>
      <c r="C6" s="201"/>
      <c r="D6" s="201"/>
      <c r="E6" s="201"/>
      <c r="F6" s="201"/>
      <c r="G6" s="201"/>
      <c r="H6" s="201"/>
      <c r="I6" s="201"/>
    </row>
    <row r="7" spans="1:9">
      <c r="B7" s="200" t="s">
        <v>175</v>
      </c>
      <c r="C7" s="200"/>
      <c r="D7" s="200"/>
      <c r="E7" s="200"/>
      <c r="F7" s="200"/>
      <c r="G7" s="200"/>
      <c r="H7" s="200"/>
      <c r="I7" s="200"/>
    </row>
    <row r="8" spans="1:9">
      <c r="B8" s="201" t="s">
        <v>176</v>
      </c>
      <c r="C8" s="201"/>
      <c r="D8" s="201"/>
      <c r="E8" s="201"/>
      <c r="F8" s="201"/>
      <c r="G8" s="201"/>
      <c r="H8" s="201"/>
      <c r="I8" s="201"/>
    </row>
    <row r="9" spans="1:9">
      <c r="B9" s="200" t="s">
        <v>177</v>
      </c>
      <c r="C9" s="200"/>
      <c r="D9" s="200"/>
      <c r="E9" s="200"/>
      <c r="F9" s="200"/>
      <c r="G9" s="200"/>
      <c r="H9" s="200"/>
      <c r="I9" s="200"/>
    </row>
    <row r="10" spans="1:9">
      <c r="B10" s="201" t="s">
        <v>178</v>
      </c>
      <c r="C10" s="201"/>
      <c r="D10" s="201"/>
      <c r="E10" s="201"/>
      <c r="F10" s="201"/>
      <c r="G10" s="201"/>
      <c r="H10" s="201"/>
      <c r="I10" s="201"/>
    </row>
    <row r="11" spans="1:9">
      <c r="B11" s="200" t="s">
        <v>179</v>
      </c>
      <c r="C11" s="200"/>
      <c r="D11" s="200"/>
      <c r="E11" s="200"/>
      <c r="F11" s="200"/>
      <c r="G11" s="200"/>
      <c r="H11" s="200"/>
      <c r="I11" s="200"/>
    </row>
    <row r="12" spans="1:9">
      <c r="B12" s="201" t="s">
        <v>180</v>
      </c>
      <c r="C12" s="201"/>
      <c r="D12" s="201"/>
      <c r="E12" s="201"/>
      <c r="F12" s="201"/>
      <c r="G12" s="201"/>
      <c r="H12" s="201"/>
      <c r="I12" s="201"/>
    </row>
    <row r="13" spans="1:9">
      <c r="B13" s="200" t="s">
        <v>181</v>
      </c>
      <c r="C13" s="202"/>
      <c r="D13" s="202"/>
      <c r="E13" s="202"/>
      <c r="F13" s="202"/>
      <c r="G13" s="202"/>
      <c r="H13" s="202"/>
      <c r="I13" s="202"/>
    </row>
    <row r="14" spans="1:9">
      <c r="B14" s="201" t="s">
        <v>182</v>
      </c>
      <c r="C14" s="201"/>
      <c r="D14" s="201"/>
      <c r="E14" s="201"/>
      <c r="F14" s="201"/>
      <c r="G14" s="201"/>
      <c r="H14" s="201"/>
      <c r="I14" s="201"/>
    </row>
    <row r="15" spans="1:9">
      <c r="B15" s="200" t="s">
        <v>183</v>
      </c>
      <c r="C15" s="200"/>
      <c r="D15" s="200"/>
      <c r="E15" s="200"/>
      <c r="F15" s="200"/>
      <c r="G15" s="200"/>
      <c r="H15" s="200"/>
      <c r="I15" s="200"/>
    </row>
    <row r="16" spans="1:9">
      <c r="B16" s="203" t="s">
        <v>184</v>
      </c>
      <c r="C16" s="203"/>
      <c r="D16" s="203"/>
      <c r="E16" s="203"/>
      <c r="F16" s="201" t="s">
        <v>185</v>
      </c>
      <c r="G16" s="201"/>
      <c r="H16" s="201"/>
      <c r="I16" s="201"/>
    </row>
    <row r="17" spans="1:9">
      <c r="B17" s="164" t="s">
        <v>186</v>
      </c>
      <c r="C17" s="165" t="s">
        <v>187</v>
      </c>
      <c r="D17" s="164" t="s">
        <v>188</v>
      </c>
      <c r="E17" s="166"/>
      <c r="F17" s="164" t="s">
        <v>186</v>
      </c>
      <c r="G17" s="165" t="s">
        <v>187</v>
      </c>
      <c r="H17" s="164" t="s">
        <v>188</v>
      </c>
      <c r="I17" s="166"/>
    </row>
    <row r="18" spans="1:9">
      <c r="B18" s="201" t="s">
        <v>189</v>
      </c>
      <c r="C18" s="201"/>
      <c r="D18" s="201"/>
      <c r="E18" s="201"/>
      <c r="F18" s="201"/>
      <c r="G18" s="201"/>
      <c r="H18" s="201"/>
      <c r="I18" s="201"/>
    </row>
    <row r="19" spans="1:9">
      <c r="B19" s="200" t="s">
        <v>179</v>
      </c>
      <c r="C19" s="200"/>
      <c r="D19" s="200"/>
      <c r="E19" s="200"/>
      <c r="F19" s="200"/>
      <c r="G19" s="200"/>
      <c r="H19" s="200"/>
      <c r="I19" s="200"/>
    </row>
    <row r="20" spans="1:9">
      <c r="B20" s="201" t="s">
        <v>190</v>
      </c>
      <c r="C20" s="201"/>
      <c r="D20" s="201"/>
      <c r="E20" s="201"/>
      <c r="F20" s="201"/>
      <c r="G20" s="201"/>
      <c r="H20" s="201"/>
      <c r="I20" s="201"/>
    </row>
    <row r="21" spans="1:9">
      <c r="B21" s="200" t="s">
        <v>191</v>
      </c>
      <c r="C21" s="200"/>
      <c r="D21" s="200"/>
      <c r="E21" s="200"/>
      <c r="F21" s="200"/>
      <c r="G21" s="200"/>
      <c r="H21" s="200"/>
      <c r="I21" s="200"/>
    </row>
    <row r="22" spans="1:9">
      <c r="B22" s="201" t="s">
        <v>192</v>
      </c>
      <c r="C22" s="201"/>
      <c r="D22" s="201"/>
      <c r="E22" s="201"/>
      <c r="F22" s="201"/>
      <c r="G22" s="201"/>
      <c r="H22" s="201"/>
      <c r="I22" s="201"/>
    </row>
    <row r="23" spans="1:9">
      <c r="B23" s="200" t="s">
        <v>193</v>
      </c>
      <c r="C23" s="200"/>
      <c r="D23" s="200"/>
      <c r="E23" s="200"/>
      <c r="F23" s="200"/>
      <c r="G23" s="200"/>
      <c r="H23" s="200"/>
      <c r="I23" s="200"/>
    </row>
    <row r="25" spans="1:9" ht="30">
      <c r="A25" s="167">
        <v>2</v>
      </c>
      <c r="B25" s="162" t="s">
        <v>168</v>
      </c>
      <c r="C25" s="204" t="s">
        <v>194</v>
      </c>
      <c r="D25" s="204"/>
      <c r="E25" s="163" t="s">
        <v>170</v>
      </c>
      <c r="F25" s="205" t="s">
        <v>125</v>
      </c>
      <c r="G25" s="205"/>
      <c r="H25" s="205"/>
      <c r="I25" s="205"/>
    </row>
    <row r="26" spans="1:9">
      <c r="B26" s="201" t="s">
        <v>171</v>
      </c>
      <c r="C26" s="201"/>
      <c r="D26" s="201"/>
      <c r="E26" s="206" t="s">
        <v>195</v>
      </c>
      <c r="F26" s="207"/>
      <c r="G26" s="207"/>
      <c r="H26" s="207"/>
      <c r="I26" s="208"/>
    </row>
    <row r="27" spans="1:9">
      <c r="B27" s="201" t="s">
        <v>172</v>
      </c>
      <c r="C27" s="201"/>
      <c r="D27" s="201"/>
      <c r="E27" s="201"/>
      <c r="F27" s="201"/>
      <c r="G27" s="201"/>
      <c r="H27" s="201"/>
      <c r="I27" s="201"/>
    </row>
    <row r="28" spans="1:9">
      <c r="B28" s="200" t="s">
        <v>196</v>
      </c>
      <c r="C28" s="200"/>
      <c r="D28" s="200"/>
      <c r="E28" s="200"/>
      <c r="F28" s="200"/>
      <c r="G28" s="200"/>
      <c r="H28" s="200"/>
      <c r="I28" s="200"/>
    </row>
    <row r="29" spans="1:9">
      <c r="B29" s="201" t="s">
        <v>174</v>
      </c>
      <c r="C29" s="201"/>
      <c r="D29" s="201"/>
      <c r="E29" s="201"/>
      <c r="F29" s="201"/>
      <c r="G29" s="201"/>
      <c r="H29" s="201"/>
      <c r="I29" s="201"/>
    </row>
    <row r="30" spans="1:9">
      <c r="B30" s="200" t="s">
        <v>197</v>
      </c>
      <c r="C30" s="200"/>
      <c r="D30" s="200"/>
      <c r="E30" s="200"/>
      <c r="F30" s="200"/>
      <c r="G30" s="200"/>
      <c r="H30" s="200"/>
      <c r="I30" s="200"/>
    </row>
    <row r="31" spans="1:9">
      <c r="B31" s="201" t="s">
        <v>176</v>
      </c>
      <c r="C31" s="201"/>
      <c r="D31" s="201"/>
      <c r="E31" s="201"/>
      <c r="F31" s="201"/>
      <c r="G31" s="201"/>
      <c r="H31" s="201"/>
      <c r="I31" s="201"/>
    </row>
    <row r="32" spans="1:9">
      <c r="B32" s="200" t="s">
        <v>198</v>
      </c>
      <c r="C32" s="200"/>
      <c r="D32" s="200"/>
      <c r="E32" s="200"/>
      <c r="F32" s="200"/>
      <c r="G32" s="200"/>
      <c r="H32" s="200"/>
      <c r="I32" s="200"/>
    </row>
    <row r="33" spans="1:9">
      <c r="B33" s="201" t="s">
        <v>178</v>
      </c>
      <c r="C33" s="201"/>
      <c r="D33" s="201"/>
      <c r="E33" s="201"/>
      <c r="F33" s="201"/>
      <c r="G33" s="201"/>
      <c r="H33" s="201"/>
      <c r="I33" s="201"/>
    </row>
    <row r="34" spans="1:9">
      <c r="B34" s="200" t="s">
        <v>199</v>
      </c>
      <c r="C34" s="200"/>
      <c r="D34" s="200"/>
      <c r="E34" s="200"/>
      <c r="F34" s="200"/>
      <c r="G34" s="200"/>
      <c r="H34" s="200"/>
      <c r="I34" s="200"/>
    </row>
    <row r="35" spans="1:9">
      <c r="B35" s="201" t="s">
        <v>180</v>
      </c>
      <c r="C35" s="201"/>
      <c r="D35" s="201"/>
      <c r="E35" s="201"/>
      <c r="F35" s="201"/>
      <c r="G35" s="201"/>
      <c r="H35" s="201"/>
      <c r="I35" s="201"/>
    </row>
    <row r="36" spans="1:9">
      <c r="B36" s="200" t="s">
        <v>179</v>
      </c>
      <c r="C36" s="202"/>
      <c r="D36" s="202"/>
      <c r="E36" s="202"/>
      <c r="F36" s="202"/>
      <c r="G36" s="202"/>
      <c r="H36" s="202"/>
      <c r="I36" s="202"/>
    </row>
    <row r="37" spans="1:9">
      <c r="B37" s="201" t="s">
        <v>182</v>
      </c>
      <c r="C37" s="201"/>
      <c r="D37" s="201"/>
      <c r="E37" s="201"/>
      <c r="F37" s="201"/>
      <c r="G37" s="201"/>
      <c r="H37" s="201"/>
      <c r="I37" s="201"/>
    </row>
    <row r="38" spans="1:9">
      <c r="B38" s="200" t="s">
        <v>200</v>
      </c>
      <c r="C38" s="200"/>
      <c r="D38" s="200"/>
      <c r="E38" s="200"/>
      <c r="F38" s="200"/>
      <c r="G38" s="200"/>
      <c r="H38" s="200"/>
      <c r="I38" s="200"/>
    </row>
    <row r="39" spans="1:9">
      <c r="B39" s="203" t="s">
        <v>184</v>
      </c>
      <c r="C39" s="203"/>
      <c r="D39" s="203"/>
      <c r="E39" s="203"/>
      <c r="F39" s="201" t="s">
        <v>185</v>
      </c>
      <c r="G39" s="201"/>
      <c r="H39" s="201"/>
      <c r="I39" s="201"/>
    </row>
    <row r="40" spans="1:9">
      <c r="B40" s="164" t="s">
        <v>186</v>
      </c>
      <c r="C40" s="165" t="s">
        <v>187</v>
      </c>
      <c r="D40" s="164" t="s">
        <v>188</v>
      </c>
      <c r="E40" s="166"/>
      <c r="F40" s="164" t="s">
        <v>186</v>
      </c>
      <c r="G40" s="165" t="s">
        <v>187</v>
      </c>
      <c r="H40" s="164" t="s">
        <v>188</v>
      </c>
      <c r="I40" s="166"/>
    </row>
    <row r="41" spans="1:9">
      <c r="B41" s="201" t="s">
        <v>189</v>
      </c>
      <c r="C41" s="201"/>
      <c r="D41" s="201"/>
      <c r="E41" s="201"/>
      <c r="F41" s="201"/>
      <c r="G41" s="201"/>
      <c r="H41" s="201"/>
      <c r="I41" s="201"/>
    </row>
    <row r="42" spans="1:9">
      <c r="B42" s="200" t="s">
        <v>201</v>
      </c>
      <c r="C42" s="200"/>
      <c r="D42" s="200"/>
      <c r="E42" s="200"/>
      <c r="F42" s="200"/>
      <c r="G42" s="200"/>
      <c r="H42" s="200"/>
      <c r="I42" s="200"/>
    </row>
    <row r="43" spans="1:9">
      <c r="B43" s="201" t="s">
        <v>190</v>
      </c>
      <c r="C43" s="201"/>
      <c r="D43" s="201"/>
      <c r="E43" s="201"/>
      <c r="F43" s="201"/>
      <c r="G43" s="201"/>
      <c r="H43" s="201"/>
      <c r="I43" s="201"/>
    </row>
    <row r="44" spans="1:9">
      <c r="B44" s="200" t="s">
        <v>202</v>
      </c>
      <c r="C44" s="200"/>
      <c r="D44" s="200"/>
      <c r="E44" s="200"/>
      <c r="F44" s="200"/>
      <c r="G44" s="200"/>
      <c r="H44" s="200"/>
      <c r="I44" s="200"/>
    </row>
    <row r="45" spans="1:9">
      <c r="B45" s="201" t="s">
        <v>192</v>
      </c>
      <c r="C45" s="201"/>
      <c r="D45" s="201"/>
      <c r="E45" s="201"/>
      <c r="F45" s="201"/>
      <c r="G45" s="201"/>
      <c r="H45" s="201"/>
      <c r="I45" s="201"/>
    </row>
    <row r="46" spans="1:9">
      <c r="B46" s="200" t="s">
        <v>203</v>
      </c>
      <c r="C46" s="200"/>
      <c r="D46" s="200"/>
      <c r="E46" s="200"/>
      <c r="F46" s="200"/>
      <c r="G46" s="200"/>
      <c r="H46" s="200"/>
      <c r="I46" s="200"/>
    </row>
    <row r="48" spans="1:9" ht="30">
      <c r="A48" s="167">
        <v>3</v>
      </c>
      <c r="B48" s="162" t="s">
        <v>168</v>
      </c>
      <c r="C48" s="204" t="s">
        <v>204</v>
      </c>
      <c r="D48" s="204"/>
      <c r="E48" s="163" t="s">
        <v>170</v>
      </c>
      <c r="F48" s="205" t="s">
        <v>126</v>
      </c>
      <c r="G48" s="205"/>
      <c r="H48" s="205"/>
      <c r="I48" s="205"/>
    </row>
    <row r="49" spans="2:9">
      <c r="B49" s="201" t="s">
        <v>171</v>
      </c>
      <c r="C49" s="201"/>
      <c r="D49" s="201"/>
      <c r="E49" s="206" t="s">
        <v>205</v>
      </c>
      <c r="F49" s="207"/>
      <c r="G49" s="207"/>
      <c r="H49" s="207"/>
      <c r="I49" s="208"/>
    </row>
    <row r="50" spans="2:9">
      <c r="B50" s="201" t="s">
        <v>172</v>
      </c>
      <c r="C50" s="201"/>
      <c r="D50" s="201"/>
      <c r="E50" s="201"/>
      <c r="F50" s="201"/>
      <c r="G50" s="201"/>
      <c r="H50" s="201"/>
      <c r="I50" s="201"/>
    </row>
    <row r="51" spans="2:9">
      <c r="B51" s="200" t="s">
        <v>206</v>
      </c>
      <c r="C51" s="200"/>
      <c r="D51" s="200"/>
      <c r="E51" s="200"/>
      <c r="F51" s="200"/>
      <c r="G51" s="200"/>
      <c r="H51" s="200"/>
      <c r="I51" s="200"/>
    </row>
    <row r="52" spans="2:9">
      <c r="B52" s="201" t="s">
        <v>174</v>
      </c>
      <c r="C52" s="201"/>
      <c r="D52" s="201"/>
      <c r="E52" s="201"/>
      <c r="F52" s="201"/>
      <c r="G52" s="201"/>
      <c r="H52" s="201"/>
      <c r="I52" s="201"/>
    </row>
    <row r="53" spans="2:9">
      <c r="B53" s="200" t="s">
        <v>207</v>
      </c>
      <c r="C53" s="200"/>
      <c r="D53" s="200"/>
      <c r="E53" s="200"/>
      <c r="F53" s="200"/>
      <c r="G53" s="200"/>
      <c r="H53" s="200"/>
      <c r="I53" s="200"/>
    </row>
    <row r="54" spans="2:9">
      <c r="B54" s="201" t="s">
        <v>176</v>
      </c>
      <c r="C54" s="201"/>
      <c r="D54" s="201"/>
      <c r="E54" s="201"/>
      <c r="F54" s="201"/>
      <c r="G54" s="201"/>
      <c r="H54" s="201"/>
      <c r="I54" s="201"/>
    </row>
    <row r="55" spans="2:9">
      <c r="B55" s="200" t="s">
        <v>208</v>
      </c>
      <c r="C55" s="200"/>
      <c r="D55" s="200"/>
      <c r="E55" s="200"/>
      <c r="F55" s="200"/>
      <c r="G55" s="200"/>
      <c r="H55" s="200"/>
      <c r="I55" s="200"/>
    </row>
    <row r="56" spans="2:9">
      <c r="B56" s="201" t="s">
        <v>178</v>
      </c>
      <c r="C56" s="201"/>
      <c r="D56" s="201"/>
      <c r="E56" s="201"/>
      <c r="F56" s="201"/>
      <c r="G56" s="201"/>
      <c r="H56" s="201"/>
      <c r="I56" s="201"/>
    </row>
    <row r="57" spans="2:9">
      <c r="B57" s="200" t="s">
        <v>179</v>
      </c>
      <c r="C57" s="200"/>
      <c r="D57" s="200"/>
      <c r="E57" s="200"/>
      <c r="F57" s="200"/>
      <c r="G57" s="200"/>
      <c r="H57" s="200"/>
      <c r="I57" s="200"/>
    </row>
    <row r="58" spans="2:9">
      <c r="B58" s="201" t="s">
        <v>180</v>
      </c>
      <c r="C58" s="201"/>
      <c r="D58" s="201"/>
      <c r="E58" s="201"/>
      <c r="F58" s="201"/>
      <c r="G58" s="201"/>
      <c r="H58" s="201"/>
      <c r="I58" s="201"/>
    </row>
    <row r="59" spans="2:9">
      <c r="B59" s="200" t="s">
        <v>179</v>
      </c>
      <c r="C59" s="202"/>
      <c r="D59" s="202"/>
      <c r="E59" s="202"/>
      <c r="F59" s="202"/>
      <c r="G59" s="202"/>
      <c r="H59" s="202"/>
      <c r="I59" s="202"/>
    </row>
    <row r="60" spans="2:9">
      <c r="B60" s="201" t="s">
        <v>182</v>
      </c>
      <c r="C60" s="201"/>
      <c r="D60" s="201"/>
      <c r="E60" s="201"/>
      <c r="F60" s="201"/>
      <c r="G60" s="201"/>
      <c r="H60" s="201"/>
      <c r="I60" s="201"/>
    </row>
    <row r="61" spans="2:9">
      <c r="B61" s="200" t="s">
        <v>209</v>
      </c>
      <c r="C61" s="200"/>
      <c r="D61" s="200"/>
      <c r="E61" s="200"/>
      <c r="F61" s="200"/>
      <c r="G61" s="200"/>
      <c r="H61" s="200"/>
      <c r="I61" s="200"/>
    </row>
    <row r="62" spans="2:9">
      <c r="B62" s="203" t="s">
        <v>184</v>
      </c>
      <c r="C62" s="203"/>
      <c r="D62" s="203"/>
      <c r="E62" s="203"/>
      <c r="F62" s="201" t="s">
        <v>185</v>
      </c>
      <c r="G62" s="201"/>
      <c r="H62" s="201"/>
      <c r="I62" s="201"/>
    </row>
    <row r="63" spans="2:9">
      <c r="B63" s="164" t="s">
        <v>186</v>
      </c>
      <c r="C63" s="165" t="s">
        <v>187</v>
      </c>
      <c r="D63" s="164" t="s">
        <v>188</v>
      </c>
      <c r="E63" s="166"/>
      <c r="F63" s="164" t="s">
        <v>186</v>
      </c>
      <c r="G63" s="165"/>
      <c r="H63" s="164" t="s">
        <v>188</v>
      </c>
      <c r="I63" s="166" t="s">
        <v>187</v>
      </c>
    </row>
    <row r="64" spans="2:9">
      <c r="B64" s="201" t="s">
        <v>189</v>
      </c>
      <c r="C64" s="201"/>
      <c r="D64" s="201"/>
      <c r="E64" s="201"/>
      <c r="F64" s="201"/>
      <c r="G64" s="201"/>
      <c r="H64" s="201"/>
      <c r="I64" s="201"/>
    </row>
    <row r="65" spans="1:9">
      <c r="B65" s="200" t="s">
        <v>210</v>
      </c>
      <c r="C65" s="200"/>
      <c r="D65" s="200"/>
      <c r="E65" s="200"/>
      <c r="F65" s="200"/>
      <c r="G65" s="200"/>
      <c r="H65" s="200"/>
      <c r="I65" s="200"/>
    </row>
    <row r="66" spans="1:9">
      <c r="B66" s="201" t="s">
        <v>190</v>
      </c>
      <c r="C66" s="201"/>
      <c r="D66" s="201"/>
      <c r="E66" s="201"/>
      <c r="F66" s="201"/>
      <c r="G66" s="201"/>
      <c r="H66" s="201"/>
      <c r="I66" s="201"/>
    </row>
    <row r="67" spans="1:9">
      <c r="B67" s="200" t="s">
        <v>211</v>
      </c>
      <c r="C67" s="200"/>
      <c r="D67" s="200"/>
      <c r="E67" s="200"/>
      <c r="F67" s="200"/>
      <c r="G67" s="200"/>
      <c r="H67" s="200"/>
      <c r="I67" s="200"/>
    </row>
    <row r="68" spans="1:9">
      <c r="B68" s="201" t="s">
        <v>192</v>
      </c>
      <c r="C68" s="201"/>
      <c r="D68" s="201"/>
      <c r="E68" s="201"/>
      <c r="F68" s="201"/>
      <c r="G68" s="201"/>
      <c r="H68" s="201"/>
      <c r="I68" s="201"/>
    </row>
    <row r="69" spans="1:9">
      <c r="B69" s="200" t="s">
        <v>212</v>
      </c>
      <c r="C69" s="200"/>
      <c r="D69" s="200"/>
      <c r="E69" s="200"/>
      <c r="F69" s="200"/>
      <c r="G69" s="200"/>
      <c r="H69" s="200"/>
      <c r="I69" s="200"/>
    </row>
    <row r="71" spans="1:9" ht="30">
      <c r="A71" s="167">
        <v>4</v>
      </c>
      <c r="B71" s="162" t="s">
        <v>168</v>
      </c>
      <c r="C71" s="204" t="s">
        <v>213</v>
      </c>
      <c r="D71" s="204"/>
      <c r="E71" s="163" t="s">
        <v>170</v>
      </c>
      <c r="F71" s="205" t="s">
        <v>119</v>
      </c>
      <c r="G71" s="205"/>
      <c r="H71" s="205"/>
      <c r="I71" s="205"/>
    </row>
    <row r="72" spans="1:9">
      <c r="B72" s="201" t="s">
        <v>171</v>
      </c>
      <c r="C72" s="201"/>
      <c r="D72" s="201"/>
      <c r="E72" s="206" t="s">
        <v>214</v>
      </c>
      <c r="F72" s="207"/>
      <c r="G72" s="207"/>
      <c r="H72" s="207"/>
      <c r="I72" s="208"/>
    </row>
    <row r="73" spans="1:9">
      <c r="B73" s="201" t="s">
        <v>172</v>
      </c>
      <c r="C73" s="201"/>
      <c r="D73" s="201"/>
      <c r="E73" s="201"/>
      <c r="F73" s="201"/>
      <c r="G73" s="201"/>
      <c r="H73" s="201"/>
      <c r="I73" s="201"/>
    </row>
    <row r="74" spans="1:9">
      <c r="B74" s="200" t="s">
        <v>215</v>
      </c>
      <c r="C74" s="200"/>
      <c r="D74" s="200"/>
      <c r="E74" s="200"/>
      <c r="F74" s="200"/>
      <c r="G74" s="200"/>
      <c r="H74" s="200"/>
      <c r="I74" s="200"/>
    </row>
    <row r="75" spans="1:9">
      <c r="B75" s="201" t="s">
        <v>174</v>
      </c>
      <c r="C75" s="201"/>
      <c r="D75" s="201"/>
      <c r="E75" s="201"/>
      <c r="F75" s="201"/>
      <c r="G75" s="201"/>
      <c r="H75" s="201"/>
      <c r="I75" s="201"/>
    </row>
    <row r="76" spans="1:9">
      <c r="B76" s="200" t="s">
        <v>216</v>
      </c>
      <c r="C76" s="200"/>
      <c r="D76" s="200"/>
      <c r="E76" s="200"/>
      <c r="F76" s="200"/>
      <c r="G76" s="200"/>
      <c r="H76" s="200"/>
      <c r="I76" s="200"/>
    </row>
    <row r="77" spans="1:9">
      <c r="B77" s="201" t="s">
        <v>176</v>
      </c>
      <c r="C77" s="201"/>
      <c r="D77" s="201"/>
      <c r="E77" s="201"/>
      <c r="F77" s="201"/>
      <c r="G77" s="201"/>
      <c r="H77" s="201"/>
      <c r="I77" s="201"/>
    </row>
    <row r="78" spans="1:9">
      <c r="B78" s="200" t="s">
        <v>179</v>
      </c>
      <c r="C78" s="200"/>
      <c r="D78" s="200"/>
      <c r="E78" s="200"/>
      <c r="F78" s="200"/>
      <c r="G78" s="200"/>
      <c r="H78" s="200"/>
      <c r="I78" s="200"/>
    </row>
    <row r="79" spans="1:9">
      <c r="B79" s="201" t="s">
        <v>178</v>
      </c>
      <c r="C79" s="201"/>
      <c r="D79" s="201"/>
      <c r="E79" s="201"/>
      <c r="F79" s="201"/>
      <c r="G79" s="201"/>
      <c r="H79" s="201"/>
      <c r="I79" s="201"/>
    </row>
    <row r="80" spans="1:9">
      <c r="B80" s="200" t="s">
        <v>179</v>
      </c>
      <c r="C80" s="200"/>
      <c r="D80" s="200"/>
      <c r="E80" s="200"/>
      <c r="F80" s="200"/>
      <c r="G80" s="200"/>
      <c r="H80" s="200"/>
      <c r="I80" s="200"/>
    </row>
    <row r="81" spans="1:9">
      <c r="B81" s="201" t="s">
        <v>180</v>
      </c>
      <c r="C81" s="201"/>
      <c r="D81" s="201"/>
      <c r="E81" s="201"/>
      <c r="F81" s="201"/>
      <c r="G81" s="201"/>
      <c r="H81" s="201"/>
      <c r="I81" s="201"/>
    </row>
    <row r="82" spans="1:9">
      <c r="B82" s="200" t="s">
        <v>179</v>
      </c>
      <c r="C82" s="202"/>
      <c r="D82" s="202"/>
      <c r="E82" s="202"/>
      <c r="F82" s="202"/>
      <c r="G82" s="202"/>
      <c r="H82" s="202"/>
      <c r="I82" s="202"/>
    </row>
    <row r="83" spans="1:9">
      <c r="B83" s="201" t="s">
        <v>182</v>
      </c>
      <c r="C83" s="201"/>
      <c r="D83" s="201"/>
      <c r="E83" s="201"/>
      <c r="F83" s="201"/>
      <c r="G83" s="201"/>
      <c r="H83" s="201"/>
      <c r="I83" s="201"/>
    </row>
    <row r="84" spans="1:9">
      <c r="B84" s="200" t="s">
        <v>217</v>
      </c>
      <c r="C84" s="200"/>
      <c r="D84" s="200"/>
      <c r="E84" s="200"/>
      <c r="F84" s="200"/>
      <c r="G84" s="200"/>
      <c r="H84" s="200"/>
      <c r="I84" s="200"/>
    </row>
    <row r="85" spans="1:9">
      <c r="B85" s="203" t="s">
        <v>184</v>
      </c>
      <c r="C85" s="203"/>
      <c r="D85" s="203"/>
      <c r="E85" s="203"/>
      <c r="F85" s="201" t="s">
        <v>185</v>
      </c>
      <c r="G85" s="201"/>
      <c r="H85" s="201"/>
      <c r="I85" s="201"/>
    </row>
    <row r="86" spans="1:9">
      <c r="B86" s="164" t="s">
        <v>186</v>
      </c>
      <c r="C86" s="165"/>
      <c r="D86" s="164" t="s">
        <v>188</v>
      </c>
      <c r="E86" s="166" t="s">
        <v>187</v>
      </c>
      <c r="F86" s="164" t="s">
        <v>186</v>
      </c>
      <c r="G86" s="165" t="s">
        <v>187</v>
      </c>
      <c r="H86" s="164" t="s">
        <v>188</v>
      </c>
      <c r="I86" s="166"/>
    </row>
    <row r="87" spans="1:9">
      <c r="B87" s="201" t="s">
        <v>189</v>
      </c>
      <c r="C87" s="201"/>
      <c r="D87" s="201"/>
      <c r="E87" s="201"/>
      <c r="F87" s="201"/>
      <c r="G87" s="201"/>
      <c r="H87" s="201"/>
      <c r="I87" s="201"/>
    </row>
    <row r="88" spans="1:9">
      <c r="B88" s="200" t="s">
        <v>179</v>
      </c>
      <c r="C88" s="200"/>
      <c r="D88" s="200"/>
      <c r="E88" s="200"/>
      <c r="F88" s="200"/>
      <c r="G88" s="200"/>
      <c r="H88" s="200"/>
      <c r="I88" s="200"/>
    </row>
    <row r="89" spans="1:9">
      <c r="B89" s="201" t="s">
        <v>190</v>
      </c>
      <c r="C89" s="201"/>
      <c r="D89" s="201"/>
      <c r="E89" s="201"/>
      <c r="F89" s="201"/>
      <c r="G89" s="201"/>
      <c r="H89" s="201"/>
      <c r="I89" s="201"/>
    </row>
    <row r="90" spans="1:9">
      <c r="B90" s="200" t="s">
        <v>218</v>
      </c>
      <c r="C90" s="200"/>
      <c r="D90" s="200"/>
      <c r="E90" s="200"/>
      <c r="F90" s="200"/>
      <c r="G90" s="200"/>
      <c r="H90" s="200"/>
      <c r="I90" s="200"/>
    </row>
    <row r="91" spans="1:9">
      <c r="B91" s="201" t="s">
        <v>192</v>
      </c>
      <c r="C91" s="201"/>
      <c r="D91" s="201"/>
      <c r="E91" s="201"/>
      <c r="F91" s="201"/>
      <c r="G91" s="201"/>
      <c r="H91" s="201"/>
      <c r="I91" s="201"/>
    </row>
    <row r="92" spans="1:9">
      <c r="B92" s="200" t="s">
        <v>212</v>
      </c>
      <c r="C92" s="200"/>
      <c r="D92" s="200"/>
      <c r="E92" s="200"/>
      <c r="F92" s="200"/>
      <c r="G92" s="200"/>
      <c r="H92" s="200"/>
      <c r="I92" s="200"/>
    </row>
    <row r="94" spans="1:9" ht="30">
      <c r="A94" s="167">
        <v>5</v>
      </c>
      <c r="B94" s="162" t="s">
        <v>168</v>
      </c>
      <c r="C94" s="204"/>
      <c r="D94" s="204"/>
      <c r="E94" s="163" t="s">
        <v>170</v>
      </c>
      <c r="F94" s="205" t="s">
        <v>120</v>
      </c>
      <c r="G94" s="205"/>
      <c r="H94" s="205"/>
      <c r="I94" s="205"/>
    </row>
    <row r="95" spans="1:9">
      <c r="B95" s="201" t="s">
        <v>171</v>
      </c>
      <c r="C95" s="201"/>
      <c r="D95" s="201"/>
      <c r="E95" s="206" t="s">
        <v>12</v>
      </c>
      <c r="F95" s="207"/>
      <c r="G95" s="207"/>
      <c r="H95" s="207"/>
      <c r="I95" s="208"/>
    </row>
    <row r="96" spans="1:9">
      <c r="B96" s="201" t="s">
        <v>172</v>
      </c>
      <c r="C96" s="201"/>
      <c r="D96" s="201"/>
      <c r="E96" s="201"/>
      <c r="F96" s="201"/>
      <c r="G96" s="201"/>
      <c r="H96" s="201"/>
      <c r="I96" s="201"/>
    </row>
    <row r="97" spans="2:9">
      <c r="B97" s="200" t="s">
        <v>365</v>
      </c>
      <c r="C97" s="200"/>
      <c r="D97" s="200"/>
      <c r="E97" s="200"/>
      <c r="F97" s="200"/>
      <c r="G97" s="200"/>
      <c r="H97" s="200"/>
      <c r="I97" s="200"/>
    </row>
    <row r="98" spans="2:9">
      <c r="B98" s="201" t="s">
        <v>174</v>
      </c>
      <c r="C98" s="201"/>
      <c r="D98" s="201"/>
      <c r="E98" s="201"/>
      <c r="F98" s="201"/>
      <c r="G98" s="201"/>
      <c r="H98" s="201"/>
      <c r="I98" s="201"/>
    </row>
    <row r="99" spans="2:9" ht="315.75" customHeight="1">
      <c r="B99" s="200" t="s">
        <v>366</v>
      </c>
      <c r="C99" s="200"/>
      <c r="D99" s="200"/>
      <c r="E99" s="200"/>
      <c r="F99" s="200"/>
      <c r="G99" s="200"/>
      <c r="H99" s="200"/>
      <c r="I99" s="200"/>
    </row>
    <row r="100" spans="2:9">
      <c r="B100" s="201" t="s">
        <v>176</v>
      </c>
      <c r="C100" s="201"/>
      <c r="D100" s="201"/>
      <c r="E100" s="201"/>
      <c r="F100" s="201"/>
      <c r="G100" s="201"/>
      <c r="H100" s="201"/>
      <c r="I100" s="201"/>
    </row>
    <row r="101" spans="2:9" ht="30" customHeight="1">
      <c r="B101" s="209" t="s">
        <v>369</v>
      </c>
      <c r="C101" s="209"/>
      <c r="D101" s="209"/>
      <c r="E101" s="209"/>
      <c r="F101" s="209"/>
      <c r="G101" s="209"/>
      <c r="H101" s="209"/>
      <c r="I101" s="209"/>
    </row>
    <row r="102" spans="2:9">
      <c r="B102" s="201" t="s">
        <v>178</v>
      </c>
      <c r="C102" s="201"/>
      <c r="D102" s="201"/>
      <c r="E102" s="201"/>
      <c r="F102" s="201"/>
      <c r="G102" s="201"/>
      <c r="H102" s="201"/>
      <c r="I102" s="201"/>
    </row>
    <row r="103" spans="2:9">
      <c r="B103" s="200" t="s">
        <v>367</v>
      </c>
      <c r="C103" s="200"/>
      <c r="D103" s="200"/>
      <c r="E103" s="200"/>
      <c r="F103" s="200"/>
      <c r="G103" s="200"/>
      <c r="H103" s="200"/>
      <c r="I103" s="200"/>
    </row>
    <row r="104" spans="2:9">
      <c r="B104" s="201" t="s">
        <v>180</v>
      </c>
      <c r="C104" s="201"/>
      <c r="D104" s="201"/>
      <c r="E104" s="201"/>
      <c r="F104" s="201"/>
      <c r="G104" s="201"/>
      <c r="H104" s="201"/>
      <c r="I104" s="201"/>
    </row>
    <row r="105" spans="2:9" ht="139.5" customHeight="1">
      <c r="B105" s="200" t="s">
        <v>368</v>
      </c>
      <c r="C105" s="202"/>
      <c r="D105" s="202"/>
      <c r="E105" s="202"/>
      <c r="F105" s="202"/>
      <c r="G105" s="202"/>
      <c r="H105" s="202"/>
      <c r="I105" s="202"/>
    </row>
    <row r="106" spans="2:9">
      <c r="B106" s="201" t="s">
        <v>182</v>
      </c>
      <c r="C106" s="201"/>
      <c r="D106" s="201"/>
      <c r="E106" s="201"/>
      <c r="F106" s="201"/>
      <c r="G106" s="201"/>
      <c r="H106" s="201"/>
      <c r="I106" s="201"/>
    </row>
    <row r="107" spans="2:9">
      <c r="B107" s="200" t="s">
        <v>370</v>
      </c>
      <c r="C107" s="200"/>
      <c r="D107" s="200"/>
      <c r="E107" s="200"/>
      <c r="F107" s="200"/>
      <c r="G107" s="200"/>
      <c r="H107" s="200"/>
      <c r="I107" s="200"/>
    </row>
    <row r="108" spans="2:9">
      <c r="B108" s="203" t="s">
        <v>184</v>
      </c>
      <c r="C108" s="203"/>
      <c r="D108" s="203"/>
      <c r="E108" s="203"/>
      <c r="F108" s="201" t="s">
        <v>185</v>
      </c>
      <c r="G108" s="201"/>
      <c r="H108" s="201"/>
      <c r="I108" s="201"/>
    </row>
    <row r="109" spans="2:9">
      <c r="B109" s="164" t="s">
        <v>186</v>
      </c>
      <c r="C109" s="165" t="s">
        <v>262</v>
      </c>
      <c r="D109" s="164" t="s">
        <v>188</v>
      </c>
      <c r="E109" s="166"/>
      <c r="F109" s="164" t="s">
        <v>186</v>
      </c>
      <c r="G109" s="165" t="s">
        <v>262</v>
      </c>
      <c r="H109" s="164" t="s">
        <v>188</v>
      </c>
      <c r="I109" s="166"/>
    </row>
    <row r="110" spans="2:9">
      <c r="B110" s="201" t="s">
        <v>189</v>
      </c>
      <c r="C110" s="201"/>
      <c r="D110" s="201"/>
      <c r="E110" s="201"/>
      <c r="F110" s="201"/>
      <c r="G110" s="201"/>
      <c r="H110" s="201"/>
      <c r="I110" s="201"/>
    </row>
    <row r="111" spans="2:9">
      <c r="B111" s="200" t="s">
        <v>371</v>
      </c>
      <c r="C111" s="200"/>
      <c r="D111" s="200"/>
      <c r="E111" s="200"/>
      <c r="F111" s="200"/>
      <c r="G111" s="200"/>
      <c r="H111" s="200"/>
      <c r="I111" s="200"/>
    </row>
    <row r="112" spans="2:9">
      <c r="B112" s="201" t="s">
        <v>190</v>
      </c>
      <c r="C112" s="201"/>
      <c r="D112" s="201"/>
      <c r="E112" s="201"/>
      <c r="F112" s="201"/>
      <c r="G112" s="201"/>
      <c r="H112" s="201"/>
      <c r="I112" s="201"/>
    </row>
    <row r="113" spans="1:9">
      <c r="B113" s="200" t="s">
        <v>372</v>
      </c>
      <c r="C113" s="200"/>
      <c r="D113" s="200"/>
      <c r="E113" s="200"/>
      <c r="F113" s="200"/>
      <c r="G113" s="200"/>
      <c r="H113" s="200"/>
      <c r="I113" s="200"/>
    </row>
    <row r="114" spans="1:9">
      <c r="B114" s="201" t="s">
        <v>192</v>
      </c>
      <c r="C114" s="201"/>
      <c r="D114" s="201"/>
      <c r="E114" s="201"/>
      <c r="F114" s="201"/>
      <c r="G114" s="201"/>
      <c r="H114" s="201"/>
      <c r="I114" s="201"/>
    </row>
    <row r="115" spans="1:9">
      <c r="B115" s="200" t="s">
        <v>373</v>
      </c>
      <c r="C115" s="200"/>
      <c r="D115" s="200"/>
      <c r="E115" s="200"/>
      <c r="F115" s="200"/>
      <c r="G115" s="200"/>
      <c r="H115" s="200"/>
      <c r="I115" s="200"/>
    </row>
    <row r="117" spans="1:9" ht="30">
      <c r="A117" s="167">
        <v>6</v>
      </c>
      <c r="B117" s="162" t="s">
        <v>168</v>
      </c>
      <c r="C117" s="204" t="s">
        <v>219</v>
      </c>
      <c r="D117" s="204"/>
      <c r="E117" s="163" t="s">
        <v>170</v>
      </c>
      <c r="F117" s="205" t="s">
        <v>127</v>
      </c>
      <c r="G117" s="205"/>
      <c r="H117" s="205"/>
      <c r="I117" s="205"/>
    </row>
    <row r="118" spans="1:9">
      <c r="B118" s="201" t="s">
        <v>171</v>
      </c>
      <c r="C118" s="201"/>
      <c r="D118" s="201"/>
      <c r="E118" s="206" t="s">
        <v>220</v>
      </c>
      <c r="F118" s="207"/>
      <c r="G118" s="207"/>
      <c r="H118" s="207"/>
      <c r="I118" s="208"/>
    </row>
    <row r="119" spans="1:9">
      <c r="B119" s="201" t="s">
        <v>172</v>
      </c>
      <c r="C119" s="201"/>
      <c r="D119" s="201"/>
      <c r="E119" s="201"/>
      <c r="F119" s="201"/>
      <c r="G119" s="201"/>
      <c r="H119" s="201"/>
      <c r="I119" s="201"/>
    </row>
    <row r="120" spans="1:9">
      <c r="B120" s="200" t="s">
        <v>221</v>
      </c>
      <c r="C120" s="200"/>
      <c r="D120" s="200"/>
      <c r="E120" s="200"/>
      <c r="F120" s="200"/>
      <c r="G120" s="200"/>
      <c r="H120" s="200"/>
      <c r="I120" s="200"/>
    </row>
    <row r="121" spans="1:9">
      <c r="B121" s="201" t="s">
        <v>174</v>
      </c>
      <c r="C121" s="201"/>
      <c r="D121" s="201"/>
      <c r="E121" s="201"/>
      <c r="F121" s="201"/>
      <c r="G121" s="201"/>
      <c r="H121" s="201"/>
      <c r="I121" s="201"/>
    </row>
    <row r="122" spans="1:9">
      <c r="B122" s="200" t="s">
        <v>222</v>
      </c>
      <c r="C122" s="200"/>
      <c r="D122" s="200"/>
      <c r="E122" s="200"/>
      <c r="F122" s="200"/>
      <c r="G122" s="200"/>
      <c r="H122" s="200"/>
      <c r="I122" s="200"/>
    </row>
    <row r="123" spans="1:9">
      <c r="B123" s="201" t="s">
        <v>176</v>
      </c>
      <c r="C123" s="201"/>
      <c r="D123" s="201"/>
      <c r="E123" s="201"/>
      <c r="F123" s="201"/>
      <c r="G123" s="201"/>
      <c r="H123" s="201"/>
      <c r="I123" s="201"/>
    </row>
    <row r="124" spans="1:9">
      <c r="B124" s="200" t="s">
        <v>223</v>
      </c>
      <c r="C124" s="200"/>
      <c r="D124" s="200"/>
      <c r="E124" s="200"/>
      <c r="F124" s="200"/>
      <c r="G124" s="200"/>
      <c r="H124" s="200"/>
      <c r="I124" s="200"/>
    </row>
    <row r="125" spans="1:9">
      <c r="B125" s="201" t="s">
        <v>178</v>
      </c>
      <c r="C125" s="201"/>
      <c r="D125" s="201"/>
      <c r="E125" s="201"/>
      <c r="F125" s="201"/>
      <c r="G125" s="201"/>
      <c r="H125" s="201"/>
      <c r="I125" s="201"/>
    </row>
    <row r="126" spans="1:9">
      <c r="B126" s="200" t="s">
        <v>179</v>
      </c>
      <c r="C126" s="200"/>
      <c r="D126" s="200"/>
      <c r="E126" s="200"/>
      <c r="F126" s="200"/>
      <c r="G126" s="200"/>
      <c r="H126" s="200"/>
      <c r="I126" s="200"/>
    </row>
    <row r="127" spans="1:9">
      <c r="B127" s="201" t="s">
        <v>180</v>
      </c>
      <c r="C127" s="201"/>
      <c r="D127" s="201"/>
      <c r="E127" s="201"/>
      <c r="F127" s="201"/>
      <c r="G127" s="201"/>
      <c r="H127" s="201"/>
      <c r="I127" s="201"/>
    </row>
    <row r="128" spans="1:9">
      <c r="B128" s="200" t="s">
        <v>224</v>
      </c>
      <c r="C128" s="202"/>
      <c r="D128" s="202"/>
      <c r="E128" s="202"/>
      <c r="F128" s="202"/>
      <c r="G128" s="202"/>
      <c r="H128" s="202"/>
      <c r="I128" s="202"/>
    </row>
    <row r="129" spans="1:9">
      <c r="B129" s="201" t="s">
        <v>182</v>
      </c>
      <c r="C129" s="201"/>
      <c r="D129" s="201"/>
      <c r="E129" s="201"/>
      <c r="F129" s="201"/>
      <c r="G129" s="201"/>
      <c r="H129" s="201"/>
      <c r="I129" s="201"/>
    </row>
    <row r="130" spans="1:9">
      <c r="B130" s="200" t="s">
        <v>225</v>
      </c>
      <c r="C130" s="200"/>
      <c r="D130" s="200"/>
      <c r="E130" s="200"/>
      <c r="F130" s="200"/>
      <c r="G130" s="200"/>
      <c r="H130" s="200"/>
      <c r="I130" s="200"/>
    </row>
    <row r="131" spans="1:9">
      <c r="B131" s="203" t="s">
        <v>184</v>
      </c>
      <c r="C131" s="203"/>
      <c r="D131" s="203"/>
      <c r="E131" s="203"/>
      <c r="F131" s="201" t="s">
        <v>185</v>
      </c>
      <c r="G131" s="201"/>
      <c r="H131" s="201"/>
      <c r="I131" s="201"/>
    </row>
    <row r="132" spans="1:9">
      <c r="B132" s="164" t="s">
        <v>186</v>
      </c>
      <c r="C132" s="165" t="s">
        <v>187</v>
      </c>
      <c r="D132" s="164" t="s">
        <v>188</v>
      </c>
      <c r="E132" s="166"/>
      <c r="F132" s="164" t="s">
        <v>186</v>
      </c>
      <c r="G132" s="165" t="s">
        <v>187</v>
      </c>
      <c r="H132" s="164" t="s">
        <v>188</v>
      </c>
      <c r="I132" s="166"/>
    </row>
    <row r="133" spans="1:9">
      <c r="B133" s="201" t="s">
        <v>189</v>
      </c>
      <c r="C133" s="201"/>
      <c r="D133" s="201"/>
      <c r="E133" s="201"/>
      <c r="F133" s="201"/>
      <c r="G133" s="201"/>
      <c r="H133" s="201"/>
      <c r="I133" s="201"/>
    </row>
    <row r="134" spans="1:9">
      <c r="B134" s="200" t="s">
        <v>226</v>
      </c>
      <c r="C134" s="200"/>
      <c r="D134" s="200"/>
      <c r="E134" s="200"/>
      <c r="F134" s="200"/>
      <c r="G134" s="200"/>
      <c r="H134" s="200"/>
      <c r="I134" s="200"/>
    </row>
    <row r="135" spans="1:9">
      <c r="B135" s="201" t="s">
        <v>190</v>
      </c>
      <c r="C135" s="201"/>
      <c r="D135" s="201"/>
      <c r="E135" s="201"/>
      <c r="F135" s="201"/>
      <c r="G135" s="201"/>
      <c r="H135" s="201"/>
      <c r="I135" s="201"/>
    </row>
    <row r="136" spans="1:9">
      <c r="B136" s="200" t="s">
        <v>227</v>
      </c>
      <c r="C136" s="200"/>
      <c r="D136" s="200"/>
      <c r="E136" s="200"/>
      <c r="F136" s="200"/>
      <c r="G136" s="200"/>
      <c r="H136" s="200"/>
      <c r="I136" s="200"/>
    </row>
    <row r="137" spans="1:9">
      <c r="B137" s="201" t="s">
        <v>192</v>
      </c>
      <c r="C137" s="201"/>
      <c r="D137" s="201"/>
      <c r="E137" s="201"/>
      <c r="F137" s="201"/>
      <c r="G137" s="201"/>
      <c r="H137" s="201"/>
      <c r="I137" s="201"/>
    </row>
    <row r="138" spans="1:9">
      <c r="B138" s="200" t="s">
        <v>228</v>
      </c>
      <c r="C138" s="200"/>
      <c r="D138" s="200"/>
      <c r="E138" s="200"/>
      <c r="F138" s="200"/>
      <c r="G138" s="200"/>
      <c r="H138" s="200"/>
      <c r="I138" s="200"/>
    </row>
    <row r="140" spans="1:9" ht="30">
      <c r="A140" s="167">
        <v>7</v>
      </c>
      <c r="B140" s="162" t="s">
        <v>168</v>
      </c>
      <c r="C140" s="204" t="s">
        <v>229</v>
      </c>
      <c r="D140" s="204"/>
      <c r="E140" s="163" t="s">
        <v>170</v>
      </c>
      <c r="F140" s="205" t="s">
        <v>160</v>
      </c>
      <c r="G140" s="205"/>
      <c r="H140" s="205"/>
      <c r="I140" s="205"/>
    </row>
    <row r="141" spans="1:9">
      <c r="B141" s="201" t="s">
        <v>171</v>
      </c>
      <c r="C141" s="201"/>
      <c r="D141" s="201"/>
      <c r="E141" s="206" t="s">
        <v>230</v>
      </c>
      <c r="F141" s="207"/>
      <c r="G141" s="207"/>
      <c r="H141" s="207"/>
      <c r="I141" s="208"/>
    </row>
    <row r="142" spans="1:9">
      <c r="B142" s="201" t="s">
        <v>172</v>
      </c>
      <c r="C142" s="201"/>
      <c r="D142" s="201"/>
      <c r="E142" s="201"/>
      <c r="F142" s="201"/>
      <c r="G142" s="201"/>
      <c r="H142" s="201"/>
      <c r="I142" s="201"/>
    </row>
    <row r="143" spans="1:9">
      <c r="B143" s="200" t="s">
        <v>231</v>
      </c>
      <c r="C143" s="200"/>
      <c r="D143" s="200"/>
      <c r="E143" s="200"/>
      <c r="F143" s="200"/>
      <c r="G143" s="200"/>
      <c r="H143" s="200"/>
      <c r="I143" s="200"/>
    </row>
    <row r="144" spans="1:9">
      <c r="B144" s="201" t="s">
        <v>174</v>
      </c>
      <c r="C144" s="201"/>
      <c r="D144" s="201"/>
      <c r="E144" s="201"/>
      <c r="F144" s="201"/>
      <c r="G144" s="201"/>
      <c r="H144" s="201"/>
      <c r="I144" s="201"/>
    </row>
    <row r="145" spans="2:9">
      <c r="B145" s="200" t="s">
        <v>232</v>
      </c>
      <c r="C145" s="200"/>
      <c r="D145" s="200"/>
      <c r="E145" s="200"/>
      <c r="F145" s="200"/>
      <c r="G145" s="200"/>
      <c r="H145" s="200"/>
      <c r="I145" s="200"/>
    </row>
    <row r="146" spans="2:9">
      <c r="B146" s="201" t="s">
        <v>176</v>
      </c>
      <c r="C146" s="201"/>
      <c r="D146" s="201"/>
      <c r="E146" s="201"/>
      <c r="F146" s="201"/>
      <c r="G146" s="201"/>
      <c r="H146" s="201"/>
      <c r="I146" s="201"/>
    </row>
    <row r="147" spans="2:9">
      <c r="B147" s="200" t="s">
        <v>179</v>
      </c>
      <c r="C147" s="200"/>
      <c r="D147" s="200"/>
      <c r="E147" s="200"/>
      <c r="F147" s="200"/>
      <c r="G147" s="200"/>
      <c r="H147" s="200"/>
      <c r="I147" s="200"/>
    </row>
    <row r="148" spans="2:9">
      <c r="B148" s="201" t="s">
        <v>178</v>
      </c>
      <c r="C148" s="201"/>
      <c r="D148" s="201"/>
      <c r="E148" s="201"/>
      <c r="F148" s="201"/>
      <c r="G148" s="201"/>
      <c r="H148" s="201"/>
      <c r="I148" s="201"/>
    </row>
    <row r="149" spans="2:9">
      <c r="B149" s="200" t="s">
        <v>179</v>
      </c>
      <c r="C149" s="200"/>
      <c r="D149" s="200"/>
      <c r="E149" s="200"/>
      <c r="F149" s="200"/>
      <c r="G149" s="200"/>
      <c r="H149" s="200"/>
      <c r="I149" s="200"/>
    </row>
    <row r="150" spans="2:9">
      <c r="B150" s="201" t="s">
        <v>180</v>
      </c>
      <c r="C150" s="201"/>
      <c r="D150" s="201"/>
      <c r="E150" s="201"/>
      <c r="F150" s="201"/>
      <c r="G150" s="201"/>
      <c r="H150" s="201"/>
      <c r="I150" s="201"/>
    </row>
    <row r="151" spans="2:9">
      <c r="B151" s="200" t="s">
        <v>233</v>
      </c>
      <c r="C151" s="202"/>
      <c r="D151" s="202"/>
      <c r="E151" s="202"/>
      <c r="F151" s="202"/>
      <c r="G151" s="202"/>
      <c r="H151" s="202"/>
      <c r="I151" s="202"/>
    </row>
    <row r="152" spans="2:9">
      <c r="B152" s="201" t="s">
        <v>182</v>
      </c>
      <c r="C152" s="201"/>
      <c r="D152" s="201"/>
      <c r="E152" s="201"/>
      <c r="F152" s="201"/>
      <c r="G152" s="201"/>
      <c r="H152" s="201"/>
      <c r="I152" s="201"/>
    </row>
    <row r="153" spans="2:9">
      <c r="B153" s="200" t="s">
        <v>234</v>
      </c>
      <c r="C153" s="200"/>
      <c r="D153" s="200"/>
      <c r="E153" s="200"/>
      <c r="F153" s="200"/>
      <c r="G153" s="200"/>
      <c r="H153" s="200"/>
      <c r="I153" s="200"/>
    </row>
    <row r="154" spans="2:9">
      <c r="B154" s="203" t="s">
        <v>184</v>
      </c>
      <c r="C154" s="203"/>
      <c r="D154" s="203"/>
      <c r="E154" s="203"/>
      <c r="F154" s="201" t="s">
        <v>185</v>
      </c>
      <c r="G154" s="201"/>
      <c r="H154" s="201"/>
      <c r="I154" s="201"/>
    </row>
    <row r="155" spans="2:9">
      <c r="B155" s="164" t="s">
        <v>186</v>
      </c>
      <c r="C155" s="165" t="s">
        <v>187</v>
      </c>
      <c r="D155" s="164" t="s">
        <v>188</v>
      </c>
      <c r="E155" s="166"/>
      <c r="F155" s="164" t="s">
        <v>186</v>
      </c>
      <c r="G155" s="165" t="s">
        <v>187</v>
      </c>
      <c r="H155" s="164" t="s">
        <v>188</v>
      </c>
      <c r="I155" s="166"/>
    </row>
    <row r="156" spans="2:9">
      <c r="B156" s="201" t="s">
        <v>189</v>
      </c>
      <c r="C156" s="201"/>
      <c r="D156" s="201"/>
      <c r="E156" s="201"/>
      <c r="F156" s="201"/>
      <c r="G156" s="201"/>
      <c r="H156" s="201"/>
      <c r="I156" s="201"/>
    </row>
    <row r="157" spans="2:9">
      <c r="B157" s="200" t="s">
        <v>235</v>
      </c>
      <c r="C157" s="200"/>
      <c r="D157" s="200"/>
      <c r="E157" s="200"/>
      <c r="F157" s="200"/>
      <c r="G157" s="200"/>
      <c r="H157" s="200"/>
      <c r="I157" s="200"/>
    </row>
    <row r="158" spans="2:9">
      <c r="B158" s="201" t="s">
        <v>190</v>
      </c>
      <c r="C158" s="201"/>
      <c r="D158" s="201"/>
      <c r="E158" s="201"/>
      <c r="F158" s="201"/>
      <c r="G158" s="201"/>
      <c r="H158" s="201"/>
      <c r="I158" s="201"/>
    </row>
    <row r="159" spans="2:9">
      <c r="B159" s="200" t="s">
        <v>236</v>
      </c>
      <c r="C159" s="200"/>
      <c r="D159" s="200"/>
      <c r="E159" s="200"/>
      <c r="F159" s="200"/>
      <c r="G159" s="200"/>
      <c r="H159" s="200"/>
      <c r="I159" s="200"/>
    </row>
    <row r="160" spans="2:9">
      <c r="B160" s="201" t="s">
        <v>192</v>
      </c>
      <c r="C160" s="201"/>
      <c r="D160" s="201"/>
      <c r="E160" s="201"/>
      <c r="F160" s="201"/>
      <c r="G160" s="201"/>
      <c r="H160" s="201"/>
      <c r="I160" s="201"/>
    </row>
    <row r="161" spans="1:9">
      <c r="B161" s="200" t="s">
        <v>212</v>
      </c>
      <c r="C161" s="200"/>
      <c r="D161" s="200"/>
      <c r="E161" s="200"/>
      <c r="F161" s="200"/>
      <c r="G161" s="200"/>
      <c r="H161" s="200"/>
      <c r="I161" s="200"/>
    </row>
    <row r="163" spans="1:9" ht="30">
      <c r="A163" s="167">
        <v>8</v>
      </c>
      <c r="B163" s="162" t="s">
        <v>168</v>
      </c>
      <c r="C163" s="204" t="s">
        <v>237</v>
      </c>
      <c r="D163" s="204"/>
      <c r="E163" s="163" t="s">
        <v>170</v>
      </c>
      <c r="F163" s="205" t="s">
        <v>129</v>
      </c>
      <c r="G163" s="205"/>
      <c r="H163" s="205"/>
      <c r="I163" s="205"/>
    </row>
    <row r="164" spans="1:9">
      <c r="B164" s="201" t="s">
        <v>171</v>
      </c>
      <c r="C164" s="201"/>
      <c r="D164" s="201"/>
      <c r="E164" s="206" t="s">
        <v>238</v>
      </c>
      <c r="F164" s="207"/>
      <c r="G164" s="207"/>
      <c r="H164" s="207"/>
      <c r="I164" s="208"/>
    </row>
    <row r="165" spans="1:9">
      <c r="B165" s="201" t="s">
        <v>172</v>
      </c>
      <c r="C165" s="201"/>
      <c r="D165" s="201"/>
      <c r="E165" s="201"/>
      <c r="F165" s="201"/>
      <c r="G165" s="201"/>
      <c r="H165" s="201"/>
      <c r="I165" s="201"/>
    </row>
    <row r="166" spans="1:9">
      <c r="B166" s="200" t="s">
        <v>239</v>
      </c>
      <c r="C166" s="200"/>
      <c r="D166" s="200"/>
      <c r="E166" s="200"/>
      <c r="F166" s="200"/>
      <c r="G166" s="200"/>
      <c r="H166" s="200"/>
      <c r="I166" s="200"/>
    </row>
    <row r="167" spans="1:9">
      <c r="B167" s="201" t="s">
        <v>174</v>
      </c>
      <c r="C167" s="201"/>
      <c r="D167" s="201"/>
      <c r="E167" s="201"/>
      <c r="F167" s="201"/>
      <c r="G167" s="201"/>
      <c r="H167" s="201"/>
      <c r="I167" s="201"/>
    </row>
    <row r="168" spans="1:9">
      <c r="B168" s="200" t="s">
        <v>240</v>
      </c>
      <c r="C168" s="200"/>
      <c r="D168" s="200"/>
      <c r="E168" s="200"/>
      <c r="F168" s="200"/>
      <c r="G168" s="200"/>
      <c r="H168" s="200"/>
      <c r="I168" s="200"/>
    </row>
    <row r="169" spans="1:9">
      <c r="B169" s="201" t="s">
        <v>176</v>
      </c>
      <c r="C169" s="201"/>
      <c r="D169" s="201"/>
      <c r="E169" s="201"/>
      <c r="F169" s="201"/>
      <c r="G169" s="201"/>
      <c r="H169" s="201"/>
      <c r="I169" s="201"/>
    </row>
    <row r="170" spans="1:9">
      <c r="B170" s="200" t="s">
        <v>179</v>
      </c>
      <c r="C170" s="200"/>
      <c r="D170" s="200"/>
      <c r="E170" s="200"/>
      <c r="F170" s="200"/>
      <c r="G170" s="200"/>
      <c r="H170" s="200"/>
      <c r="I170" s="200"/>
    </row>
    <row r="171" spans="1:9">
      <c r="B171" s="201" t="s">
        <v>178</v>
      </c>
      <c r="C171" s="201"/>
      <c r="D171" s="201"/>
      <c r="E171" s="201"/>
      <c r="F171" s="201"/>
      <c r="G171" s="201"/>
      <c r="H171" s="201"/>
      <c r="I171" s="201"/>
    </row>
    <row r="172" spans="1:9">
      <c r="B172" s="200" t="s">
        <v>179</v>
      </c>
      <c r="C172" s="200"/>
      <c r="D172" s="200"/>
      <c r="E172" s="200"/>
      <c r="F172" s="200"/>
      <c r="G172" s="200"/>
      <c r="H172" s="200"/>
      <c r="I172" s="200"/>
    </row>
    <row r="173" spans="1:9">
      <c r="B173" s="201" t="s">
        <v>180</v>
      </c>
      <c r="C173" s="201"/>
      <c r="D173" s="201"/>
      <c r="E173" s="201"/>
      <c r="F173" s="201"/>
      <c r="G173" s="201"/>
      <c r="H173" s="201"/>
      <c r="I173" s="201"/>
    </row>
    <row r="174" spans="1:9">
      <c r="B174" s="200" t="s">
        <v>179</v>
      </c>
      <c r="C174" s="202"/>
      <c r="D174" s="202"/>
      <c r="E174" s="202"/>
      <c r="F174" s="202"/>
      <c r="G174" s="202"/>
      <c r="H174" s="202"/>
      <c r="I174" s="202"/>
    </row>
    <row r="175" spans="1:9">
      <c r="B175" s="201" t="s">
        <v>182</v>
      </c>
      <c r="C175" s="201"/>
      <c r="D175" s="201"/>
      <c r="E175" s="201"/>
      <c r="F175" s="201"/>
      <c r="G175" s="201"/>
      <c r="H175" s="201"/>
      <c r="I175" s="201"/>
    </row>
    <row r="176" spans="1:9">
      <c r="B176" s="200" t="s">
        <v>241</v>
      </c>
      <c r="C176" s="200"/>
      <c r="D176" s="200"/>
      <c r="E176" s="200"/>
      <c r="F176" s="200"/>
      <c r="G176" s="200"/>
      <c r="H176" s="200"/>
      <c r="I176" s="200"/>
    </row>
    <row r="177" spans="1:9">
      <c r="B177" s="203" t="s">
        <v>184</v>
      </c>
      <c r="C177" s="203"/>
      <c r="D177" s="203"/>
      <c r="E177" s="203"/>
      <c r="F177" s="201" t="s">
        <v>185</v>
      </c>
      <c r="G177" s="201"/>
      <c r="H177" s="201"/>
      <c r="I177" s="201"/>
    </row>
    <row r="178" spans="1:9">
      <c r="B178" s="164" t="s">
        <v>186</v>
      </c>
      <c r="C178" s="165"/>
      <c r="D178" s="164" t="s">
        <v>188</v>
      </c>
      <c r="E178" s="166" t="s">
        <v>187</v>
      </c>
      <c r="F178" s="164" t="s">
        <v>186</v>
      </c>
      <c r="G178" s="165" t="s">
        <v>187</v>
      </c>
      <c r="H178" s="164" t="s">
        <v>188</v>
      </c>
      <c r="I178" s="166"/>
    </row>
    <row r="179" spans="1:9">
      <c r="B179" s="201" t="s">
        <v>189</v>
      </c>
      <c r="C179" s="201"/>
      <c r="D179" s="201"/>
      <c r="E179" s="201"/>
      <c r="F179" s="201"/>
      <c r="G179" s="201"/>
      <c r="H179" s="201"/>
      <c r="I179" s="201"/>
    </row>
    <row r="180" spans="1:9">
      <c r="B180" s="200" t="s">
        <v>179</v>
      </c>
      <c r="C180" s="200"/>
      <c r="D180" s="200"/>
      <c r="E180" s="200"/>
      <c r="F180" s="200"/>
      <c r="G180" s="200"/>
      <c r="H180" s="200"/>
      <c r="I180" s="200"/>
    </row>
    <row r="181" spans="1:9">
      <c r="B181" s="201" t="s">
        <v>190</v>
      </c>
      <c r="C181" s="201"/>
      <c r="D181" s="201"/>
      <c r="E181" s="201"/>
      <c r="F181" s="201"/>
      <c r="G181" s="201"/>
      <c r="H181" s="201"/>
      <c r="I181" s="201"/>
    </row>
    <row r="182" spans="1:9">
      <c r="B182" s="200" t="s">
        <v>242</v>
      </c>
      <c r="C182" s="200"/>
      <c r="D182" s="200"/>
      <c r="E182" s="200"/>
      <c r="F182" s="200"/>
      <c r="G182" s="200"/>
      <c r="H182" s="200"/>
      <c r="I182" s="200"/>
    </row>
    <row r="183" spans="1:9">
      <c r="B183" s="201" t="s">
        <v>192</v>
      </c>
      <c r="C183" s="201"/>
      <c r="D183" s="201"/>
      <c r="E183" s="201"/>
      <c r="F183" s="201"/>
      <c r="G183" s="201"/>
      <c r="H183" s="201"/>
      <c r="I183" s="201"/>
    </row>
    <row r="184" spans="1:9">
      <c r="B184" s="200" t="s">
        <v>212</v>
      </c>
      <c r="C184" s="200"/>
      <c r="D184" s="200"/>
      <c r="E184" s="200"/>
      <c r="F184" s="200"/>
      <c r="G184" s="200"/>
      <c r="H184" s="200"/>
      <c r="I184" s="200"/>
    </row>
    <row r="186" spans="1:9" ht="59.25" customHeight="1">
      <c r="A186" s="167">
        <v>9</v>
      </c>
      <c r="B186" s="162" t="s">
        <v>168</v>
      </c>
      <c r="C186" s="204"/>
      <c r="D186" s="204"/>
      <c r="E186" s="163" t="s">
        <v>170</v>
      </c>
      <c r="F186" s="205" t="s">
        <v>167</v>
      </c>
      <c r="G186" s="205"/>
      <c r="H186" s="205"/>
      <c r="I186" s="205"/>
    </row>
    <row r="187" spans="1:9">
      <c r="B187" s="201" t="s">
        <v>171</v>
      </c>
      <c r="C187" s="201"/>
      <c r="D187" s="201"/>
      <c r="E187" s="206" t="s">
        <v>14</v>
      </c>
      <c r="F187" s="207"/>
      <c r="G187" s="207"/>
      <c r="H187" s="207"/>
      <c r="I187" s="208"/>
    </row>
    <row r="188" spans="1:9">
      <c r="B188" s="201" t="s">
        <v>172</v>
      </c>
      <c r="C188" s="201"/>
      <c r="D188" s="201"/>
      <c r="E188" s="201"/>
      <c r="F188" s="201"/>
      <c r="G188" s="201"/>
      <c r="H188" s="201"/>
      <c r="I188" s="201"/>
    </row>
    <row r="189" spans="1:9" ht="75" customHeight="1">
      <c r="B189" s="200" t="s">
        <v>389</v>
      </c>
      <c r="C189" s="200"/>
      <c r="D189" s="200"/>
      <c r="E189" s="200"/>
      <c r="F189" s="200"/>
      <c r="G189" s="200"/>
      <c r="H189" s="200"/>
      <c r="I189" s="200"/>
    </row>
    <row r="190" spans="1:9">
      <c r="B190" s="201" t="s">
        <v>174</v>
      </c>
      <c r="C190" s="201"/>
      <c r="D190" s="201"/>
      <c r="E190" s="201"/>
      <c r="F190" s="201"/>
      <c r="G190" s="201"/>
      <c r="H190" s="201"/>
      <c r="I190" s="201"/>
    </row>
    <row r="191" spans="1:9" ht="157.5" customHeight="1">
      <c r="B191" s="200" t="s">
        <v>391</v>
      </c>
      <c r="C191" s="200"/>
      <c r="D191" s="200"/>
      <c r="E191" s="200"/>
      <c r="F191" s="200"/>
      <c r="G191" s="200"/>
      <c r="H191" s="200"/>
      <c r="I191" s="200"/>
    </row>
    <row r="192" spans="1:9">
      <c r="B192" s="201" t="s">
        <v>176</v>
      </c>
      <c r="C192" s="201"/>
      <c r="D192" s="201"/>
      <c r="E192" s="201"/>
      <c r="F192" s="201"/>
      <c r="G192" s="201"/>
      <c r="H192" s="201"/>
      <c r="I192" s="201"/>
    </row>
    <row r="193" spans="2:9">
      <c r="B193" s="200"/>
      <c r="C193" s="200"/>
      <c r="D193" s="200"/>
      <c r="E193" s="200"/>
      <c r="F193" s="200"/>
      <c r="G193" s="200"/>
      <c r="H193" s="200"/>
      <c r="I193" s="200"/>
    </row>
    <row r="194" spans="2:9">
      <c r="B194" s="201" t="s">
        <v>178</v>
      </c>
      <c r="C194" s="201"/>
      <c r="D194" s="201"/>
      <c r="E194" s="201"/>
      <c r="F194" s="201"/>
      <c r="G194" s="201"/>
      <c r="H194" s="201"/>
      <c r="I194" s="201"/>
    </row>
    <row r="195" spans="2:9">
      <c r="B195" s="200"/>
      <c r="C195" s="200"/>
      <c r="D195" s="200"/>
      <c r="E195" s="200"/>
      <c r="F195" s="200"/>
      <c r="G195" s="200"/>
      <c r="H195" s="200"/>
      <c r="I195" s="200"/>
    </row>
    <row r="196" spans="2:9">
      <c r="B196" s="201" t="s">
        <v>180</v>
      </c>
      <c r="C196" s="201"/>
      <c r="D196" s="201"/>
      <c r="E196" s="201"/>
      <c r="F196" s="201"/>
      <c r="G196" s="201"/>
      <c r="H196" s="201"/>
      <c r="I196" s="201"/>
    </row>
    <row r="197" spans="2:9">
      <c r="B197" s="200"/>
      <c r="C197" s="202"/>
      <c r="D197" s="202"/>
      <c r="E197" s="202"/>
      <c r="F197" s="202"/>
      <c r="G197" s="202"/>
      <c r="H197" s="202"/>
      <c r="I197" s="202"/>
    </row>
    <row r="198" spans="2:9">
      <c r="B198" s="201" t="s">
        <v>182</v>
      </c>
      <c r="C198" s="201"/>
      <c r="D198" s="201"/>
      <c r="E198" s="201"/>
      <c r="F198" s="201"/>
      <c r="G198" s="201"/>
      <c r="H198" s="201"/>
      <c r="I198" s="201"/>
    </row>
    <row r="199" spans="2:9">
      <c r="B199" s="200"/>
      <c r="C199" s="200"/>
      <c r="D199" s="200"/>
      <c r="E199" s="200"/>
      <c r="F199" s="200"/>
      <c r="G199" s="200"/>
      <c r="H199" s="200"/>
      <c r="I199" s="200"/>
    </row>
    <row r="200" spans="2:9">
      <c r="B200" s="203" t="s">
        <v>184</v>
      </c>
      <c r="C200" s="203"/>
      <c r="D200" s="203"/>
      <c r="E200" s="203"/>
      <c r="F200" s="201" t="s">
        <v>185</v>
      </c>
      <c r="G200" s="201"/>
      <c r="H200" s="201"/>
      <c r="I200" s="201"/>
    </row>
    <row r="201" spans="2:9">
      <c r="B201" s="164" t="s">
        <v>186</v>
      </c>
      <c r="C201" s="165"/>
      <c r="D201" s="164" t="s">
        <v>188</v>
      </c>
      <c r="E201" s="166"/>
      <c r="F201" s="164" t="s">
        <v>186</v>
      </c>
      <c r="G201" s="165"/>
      <c r="H201" s="164" t="s">
        <v>188</v>
      </c>
      <c r="I201" s="166"/>
    </row>
    <row r="202" spans="2:9">
      <c r="B202" s="201" t="s">
        <v>189</v>
      </c>
      <c r="C202" s="201"/>
      <c r="D202" s="201"/>
      <c r="E202" s="201"/>
      <c r="F202" s="201"/>
      <c r="G202" s="201"/>
      <c r="H202" s="201"/>
      <c r="I202" s="201"/>
    </row>
    <row r="203" spans="2:9">
      <c r="B203" s="200" t="s">
        <v>390</v>
      </c>
      <c r="C203" s="200"/>
      <c r="D203" s="200"/>
      <c r="E203" s="200"/>
      <c r="F203" s="200"/>
      <c r="G203" s="200"/>
      <c r="H203" s="200"/>
      <c r="I203" s="200"/>
    </row>
    <row r="204" spans="2:9">
      <c r="B204" s="201" t="s">
        <v>190</v>
      </c>
      <c r="C204" s="201"/>
      <c r="D204" s="201"/>
      <c r="E204" s="201"/>
      <c r="F204" s="201"/>
      <c r="G204" s="201"/>
      <c r="H204" s="201"/>
      <c r="I204" s="201"/>
    </row>
    <row r="205" spans="2:9">
      <c r="B205" s="200" t="s">
        <v>392</v>
      </c>
      <c r="C205" s="200"/>
      <c r="D205" s="200"/>
      <c r="E205" s="200"/>
      <c r="F205" s="200"/>
      <c r="G205" s="200"/>
      <c r="H205" s="200"/>
      <c r="I205" s="200"/>
    </row>
    <row r="206" spans="2:9">
      <c r="B206" s="201" t="s">
        <v>192</v>
      </c>
      <c r="C206" s="201"/>
      <c r="D206" s="201"/>
      <c r="E206" s="201"/>
      <c r="F206" s="201"/>
      <c r="G206" s="201"/>
      <c r="H206" s="201"/>
      <c r="I206" s="201"/>
    </row>
    <row r="207" spans="2:9">
      <c r="B207" s="200"/>
      <c r="C207" s="200"/>
      <c r="D207" s="200"/>
      <c r="E207" s="200"/>
      <c r="F207" s="200"/>
      <c r="G207" s="200"/>
      <c r="H207" s="200"/>
      <c r="I207" s="200"/>
    </row>
    <row r="209" spans="1:9" ht="130.5" customHeight="1">
      <c r="A209" s="167">
        <v>10</v>
      </c>
      <c r="B209" s="162" t="s">
        <v>168</v>
      </c>
      <c r="C209" s="204"/>
      <c r="D209" s="204"/>
      <c r="E209" s="163" t="s">
        <v>170</v>
      </c>
      <c r="F209" s="205" t="s">
        <v>159</v>
      </c>
      <c r="G209" s="205"/>
      <c r="H209" s="205"/>
      <c r="I209" s="205"/>
    </row>
    <row r="210" spans="1:9">
      <c r="B210" s="201" t="s">
        <v>171</v>
      </c>
      <c r="C210" s="201"/>
      <c r="D210" s="201"/>
      <c r="E210" s="206" t="s">
        <v>14</v>
      </c>
      <c r="F210" s="207"/>
      <c r="G210" s="207"/>
      <c r="H210" s="207"/>
      <c r="I210" s="208"/>
    </row>
    <row r="211" spans="1:9">
      <c r="B211" s="201" t="s">
        <v>172</v>
      </c>
      <c r="C211" s="201"/>
      <c r="D211" s="201"/>
      <c r="E211" s="201"/>
      <c r="F211" s="201"/>
      <c r="G211" s="201"/>
      <c r="H211" s="201"/>
      <c r="I211" s="201"/>
    </row>
    <row r="212" spans="1:9">
      <c r="B212" s="200" t="s">
        <v>393</v>
      </c>
      <c r="C212" s="200"/>
      <c r="D212" s="200"/>
      <c r="E212" s="200"/>
      <c r="F212" s="200"/>
      <c r="G212" s="200"/>
      <c r="H212" s="200"/>
      <c r="I212" s="200"/>
    </row>
    <row r="213" spans="1:9">
      <c r="B213" s="201" t="s">
        <v>174</v>
      </c>
      <c r="C213" s="201"/>
      <c r="D213" s="201"/>
      <c r="E213" s="201"/>
      <c r="F213" s="201"/>
      <c r="G213" s="201"/>
      <c r="H213" s="201"/>
      <c r="I213" s="201"/>
    </row>
    <row r="214" spans="1:9">
      <c r="B214" s="200" t="s">
        <v>391</v>
      </c>
      <c r="C214" s="200"/>
      <c r="D214" s="200"/>
      <c r="E214" s="200"/>
      <c r="F214" s="200"/>
      <c r="G214" s="200"/>
      <c r="H214" s="200"/>
      <c r="I214" s="200"/>
    </row>
    <row r="215" spans="1:9">
      <c r="B215" s="201" t="s">
        <v>176</v>
      </c>
      <c r="C215" s="201"/>
      <c r="D215" s="201"/>
      <c r="E215" s="201"/>
      <c r="F215" s="201"/>
      <c r="G215" s="201"/>
      <c r="H215" s="201"/>
      <c r="I215" s="201"/>
    </row>
    <row r="216" spans="1:9">
      <c r="B216" s="200"/>
      <c r="C216" s="200"/>
      <c r="D216" s="200"/>
      <c r="E216" s="200"/>
      <c r="F216" s="200"/>
      <c r="G216" s="200"/>
      <c r="H216" s="200"/>
      <c r="I216" s="200"/>
    </row>
    <row r="217" spans="1:9">
      <c r="B217" s="201" t="s">
        <v>178</v>
      </c>
      <c r="C217" s="201"/>
      <c r="D217" s="201"/>
      <c r="E217" s="201"/>
      <c r="F217" s="201"/>
      <c r="G217" s="201"/>
      <c r="H217" s="201"/>
      <c r="I217" s="201"/>
    </row>
    <row r="218" spans="1:9">
      <c r="B218" s="200"/>
      <c r="C218" s="200"/>
      <c r="D218" s="200"/>
      <c r="E218" s="200"/>
      <c r="F218" s="200"/>
      <c r="G218" s="200"/>
      <c r="H218" s="200"/>
      <c r="I218" s="200"/>
    </row>
    <row r="219" spans="1:9">
      <c r="B219" s="201" t="s">
        <v>180</v>
      </c>
      <c r="C219" s="201"/>
      <c r="D219" s="201"/>
      <c r="E219" s="201"/>
      <c r="F219" s="201"/>
      <c r="G219" s="201"/>
      <c r="H219" s="201"/>
      <c r="I219" s="201"/>
    </row>
    <row r="220" spans="1:9">
      <c r="B220" s="200"/>
      <c r="C220" s="202"/>
      <c r="D220" s="202"/>
      <c r="E220" s="202"/>
      <c r="F220" s="202"/>
      <c r="G220" s="202"/>
      <c r="H220" s="202"/>
      <c r="I220" s="202"/>
    </row>
    <row r="221" spans="1:9">
      <c r="B221" s="201" t="s">
        <v>182</v>
      </c>
      <c r="C221" s="201"/>
      <c r="D221" s="201"/>
      <c r="E221" s="201"/>
      <c r="F221" s="201"/>
      <c r="G221" s="201"/>
      <c r="H221" s="201"/>
      <c r="I221" s="201"/>
    </row>
    <row r="222" spans="1:9">
      <c r="B222" s="200"/>
      <c r="C222" s="200"/>
      <c r="D222" s="200"/>
      <c r="E222" s="200"/>
      <c r="F222" s="200"/>
      <c r="G222" s="200"/>
      <c r="H222" s="200"/>
      <c r="I222" s="200"/>
    </row>
    <row r="223" spans="1:9">
      <c r="B223" s="203" t="s">
        <v>184</v>
      </c>
      <c r="C223" s="203"/>
      <c r="D223" s="203"/>
      <c r="E223" s="203"/>
      <c r="F223" s="201" t="s">
        <v>185</v>
      </c>
      <c r="G223" s="201"/>
      <c r="H223" s="201"/>
      <c r="I223" s="201"/>
    </row>
    <row r="224" spans="1:9">
      <c r="B224" s="164" t="s">
        <v>186</v>
      </c>
      <c r="C224" s="165"/>
      <c r="D224" s="164" t="s">
        <v>188</v>
      </c>
      <c r="E224" s="166"/>
      <c r="F224" s="164" t="s">
        <v>186</v>
      </c>
      <c r="G224" s="165"/>
      <c r="H224" s="164" t="s">
        <v>188</v>
      </c>
      <c r="I224" s="166"/>
    </row>
    <row r="225" spans="1:9">
      <c r="B225" s="201" t="s">
        <v>189</v>
      </c>
      <c r="C225" s="201"/>
      <c r="D225" s="201"/>
      <c r="E225" s="201"/>
      <c r="F225" s="201"/>
      <c r="G225" s="201"/>
      <c r="H225" s="201"/>
      <c r="I225" s="201"/>
    </row>
    <row r="226" spans="1:9">
      <c r="B226" s="200" t="s">
        <v>390</v>
      </c>
      <c r="C226" s="200"/>
      <c r="D226" s="200"/>
      <c r="E226" s="200"/>
      <c r="F226" s="200"/>
      <c r="G226" s="200"/>
      <c r="H226" s="200"/>
      <c r="I226" s="200"/>
    </row>
    <row r="227" spans="1:9">
      <c r="B227" s="201" t="s">
        <v>190</v>
      </c>
      <c r="C227" s="201"/>
      <c r="D227" s="201"/>
      <c r="E227" s="201"/>
      <c r="F227" s="201"/>
      <c r="G227" s="201"/>
      <c r="H227" s="201"/>
      <c r="I227" s="201"/>
    </row>
    <row r="228" spans="1:9">
      <c r="B228" s="200" t="s">
        <v>392</v>
      </c>
      <c r="C228" s="200"/>
      <c r="D228" s="200"/>
      <c r="E228" s="200"/>
      <c r="F228" s="200"/>
      <c r="G228" s="200"/>
      <c r="H228" s="200"/>
      <c r="I228" s="200"/>
    </row>
    <row r="229" spans="1:9">
      <c r="B229" s="201" t="s">
        <v>192</v>
      </c>
      <c r="C229" s="201"/>
      <c r="D229" s="201"/>
      <c r="E229" s="201"/>
      <c r="F229" s="201"/>
      <c r="G229" s="201"/>
      <c r="H229" s="201"/>
      <c r="I229" s="201"/>
    </row>
    <row r="230" spans="1:9">
      <c r="B230" s="200"/>
      <c r="C230" s="200"/>
      <c r="D230" s="200"/>
      <c r="E230" s="200"/>
      <c r="F230" s="200"/>
      <c r="G230" s="200"/>
      <c r="H230" s="200"/>
      <c r="I230" s="200"/>
    </row>
    <row r="232" spans="1:9" ht="30">
      <c r="A232" s="167">
        <v>11</v>
      </c>
      <c r="B232" s="162" t="s">
        <v>168</v>
      </c>
      <c r="C232" s="204"/>
      <c r="D232" s="204"/>
      <c r="E232" s="163" t="s">
        <v>170</v>
      </c>
      <c r="F232" s="205" t="s">
        <v>154</v>
      </c>
      <c r="G232" s="205"/>
      <c r="H232" s="205"/>
      <c r="I232" s="205"/>
    </row>
    <row r="233" spans="1:9">
      <c r="B233" s="201" t="s">
        <v>171</v>
      </c>
      <c r="C233" s="201"/>
      <c r="D233" s="201"/>
      <c r="E233" s="206" t="s">
        <v>4</v>
      </c>
      <c r="F233" s="207"/>
      <c r="G233" s="207"/>
      <c r="H233" s="207"/>
      <c r="I233" s="208"/>
    </row>
    <row r="234" spans="1:9">
      <c r="B234" s="201" t="s">
        <v>172</v>
      </c>
      <c r="C234" s="201"/>
      <c r="D234" s="201"/>
      <c r="E234" s="201"/>
      <c r="F234" s="201"/>
      <c r="G234" s="201"/>
      <c r="H234" s="201"/>
      <c r="I234" s="201"/>
    </row>
    <row r="235" spans="1:9">
      <c r="B235" s="200" t="s">
        <v>374</v>
      </c>
      <c r="C235" s="200"/>
      <c r="D235" s="200"/>
      <c r="E235" s="200"/>
      <c r="F235" s="200"/>
      <c r="G235" s="200"/>
      <c r="H235" s="200"/>
      <c r="I235" s="200"/>
    </row>
    <row r="236" spans="1:9">
      <c r="B236" s="201" t="s">
        <v>174</v>
      </c>
      <c r="C236" s="201"/>
      <c r="D236" s="201"/>
      <c r="E236" s="201"/>
      <c r="F236" s="201"/>
      <c r="G236" s="201"/>
      <c r="H236" s="201"/>
      <c r="I236" s="201"/>
    </row>
    <row r="237" spans="1:9">
      <c r="B237" s="200" t="s">
        <v>375</v>
      </c>
      <c r="C237" s="200"/>
      <c r="D237" s="200"/>
      <c r="E237" s="200"/>
      <c r="F237" s="200"/>
      <c r="G237" s="200"/>
      <c r="H237" s="200"/>
      <c r="I237" s="200"/>
    </row>
    <row r="238" spans="1:9">
      <c r="B238" s="201" t="s">
        <v>176</v>
      </c>
      <c r="C238" s="201"/>
      <c r="D238" s="201"/>
      <c r="E238" s="201"/>
      <c r="F238" s="201"/>
      <c r="G238" s="201"/>
      <c r="H238" s="201"/>
      <c r="I238" s="201"/>
    </row>
    <row r="239" spans="1:9">
      <c r="B239" s="200" t="s">
        <v>376</v>
      </c>
      <c r="C239" s="200"/>
      <c r="D239" s="200"/>
      <c r="E239" s="200"/>
      <c r="F239" s="200"/>
      <c r="G239" s="200"/>
      <c r="H239" s="200"/>
      <c r="I239" s="200"/>
    </row>
    <row r="240" spans="1:9">
      <c r="B240" s="201" t="s">
        <v>178</v>
      </c>
      <c r="C240" s="201"/>
      <c r="D240" s="201"/>
      <c r="E240" s="201"/>
      <c r="F240" s="201"/>
      <c r="G240" s="201"/>
      <c r="H240" s="201"/>
      <c r="I240" s="201"/>
    </row>
    <row r="241" spans="1:9">
      <c r="B241" s="200"/>
      <c r="C241" s="200"/>
      <c r="D241" s="200"/>
      <c r="E241" s="200"/>
      <c r="F241" s="200"/>
      <c r="G241" s="200"/>
      <c r="H241" s="200"/>
      <c r="I241" s="200"/>
    </row>
    <row r="242" spans="1:9">
      <c r="B242" s="201" t="s">
        <v>180</v>
      </c>
      <c r="C242" s="201"/>
      <c r="D242" s="201"/>
      <c r="E242" s="201"/>
      <c r="F242" s="201"/>
      <c r="G242" s="201"/>
      <c r="H242" s="201"/>
      <c r="I242" s="201"/>
    </row>
    <row r="243" spans="1:9">
      <c r="B243" s="200" t="s">
        <v>377</v>
      </c>
      <c r="C243" s="202"/>
      <c r="D243" s="202"/>
      <c r="E243" s="202"/>
      <c r="F243" s="202"/>
      <c r="G243" s="202"/>
      <c r="H243" s="202"/>
      <c r="I243" s="202"/>
    </row>
    <row r="244" spans="1:9">
      <c r="B244" s="201" t="s">
        <v>182</v>
      </c>
      <c r="C244" s="201"/>
      <c r="D244" s="201"/>
      <c r="E244" s="201"/>
      <c r="F244" s="201"/>
      <c r="G244" s="201"/>
      <c r="H244" s="201"/>
      <c r="I244" s="201"/>
    </row>
    <row r="245" spans="1:9">
      <c r="B245" s="200" t="s">
        <v>378</v>
      </c>
      <c r="C245" s="200"/>
      <c r="D245" s="200"/>
      <c r="E245" s="200"/>
      <c r="F245" s="200"/>
      <c r="G245" s="200"/>
      <c r="H245" s="200"/>
      <c r="I245" s="200"/>
    </row>
    <row r="246" spans="1:9">
      <c r="B246" s="203" t="s">
        <v>184</v>
      </c>
      <c r="C246" s="203"/>
      <c r="D246" s="203"/>
      <c r="E246" s="203"/>
      <c r="F246" s="201" t="s">
        <v>185</v>
      </c>
      <c r="G246" s="201"/>
      <c r="H246" s="201"/>
      <c r="I246" s="201"/>
    </row>
    <row r="247" spans="1:9">
      <c r="B247" s="164" t="s">
        <v>186</v>
      </c>
      <c r="C247" s="165" t="s">
        <v>262</v>
      </c>
      <c r="D247" s="164" t="s">
        <v>188</v>
      </c>
      <c r="E247" s="166"/>
      <c r="F247" s="164" t="s">
        <v>186</v>
      </c>
      <c r="G247" s="165" t="s">
        <v>262</v>
      </c>
      <c r="H247" s="164" t="s">
        <v>188</v>
      </c>
      <c r="I247" s="166"/>
    </row>
    <row r="248" spans="1:9">
      <c r="B248" s="201" t="s">
        <v>189</v>
      </c>
      <c r="C248" s="201"/>
      <c r="D248" s="201"/>
      <c r="E248" s="201"/>
      <c r="F248" s="201"/>
      <c r="G248" s="201"/>
      <c r="H248" s="201"/>
      <c r="I248" s="201"/>
    </row>
    <row r="249" spans="1:9">
      <c r="B249" s="200"/>
      <c r="C249" s="200"/>
      <c r="D249" s="200"/>
      <c r="E249" s="200"/>
      <c r="F249" s="200"/>
      <c r="G249" s="200"/>
      <c r="H249" s="200"/>
      <c r="I249" s="200"/>
    </row>
    <row r="250" spans="1:9">
      <c r="B250" s="201" t="s">
        <v>190</v>
      </c>
      <c r="C250" s="201"/>
      <c r="D250" s="201"/>
      <c r="E250" s="201"/>
      <c r="F250" s="201"/>
      <c r="G250" s="201"/>
      <c r="H250" s="201"/>
      <c r="I250" s="201"/>
    </row>
    <row r="251" spans="1:9">
      <c r="B251" s="200" t="s">
        <v>379</v>
      </c>
      <c r="C251" s="200"/>
      <c r="D251" s="200"/>
      <c r="E251" s="200"/>
      <c r="F251" s="200"/>
      <c r="G251" s="200"/>
      <c r="H251" s="200"/>
      <c r="I251" s="200"/>
    </row>
    <row r="252" spans="1:9">
      <c r="B252" s="201" t="s">
        <v>192</v>
      </c>
      <c r="C252" s="201"/>
      <c r="D252" s="201"/>
      <c r="E252" s="201"/>
      <c r="F252" s="201"/>
      <c r="G252" s="201"/>
      <c r="H252" s="201"/>
      <c r="I252" s="201"/>
    </row>
    <row r="253" spans="1:9">
      <c r="B253" s="200"/>
      <c r="C253" s="200"/>
      <c r="D253" s="200"/>
      <c r="E253" s="200"/>
      <c r="F253" s="200"/>
      <c r="G253" s="200"/>
      <c r="H253" s="200"/>
      <c r="I253" s="200"/>
    </row>
    <row r="255" spans="1:9" ht="30">
      <c r="A255" s="167">
        <v>12</v>
      </c>
      <c r="B255" s="162" t="s">
        <v>168</v>
      </c>
      <c r="C255" s="204"/>
      <c r="D255" s="204"/>
      <c r="E255" s="163" t="s">
        <v>170</v>
      </c>
      <c r="F255" s="205"/>
      <c r="G255" s="205"/>
      <c r="H255" s="205"/>
      <c r="I255" s="205"/>
    </row>
    <row r="256" spans="1:9">
      <c r="B256" s="201" t="s">
        <v>171</v>
      </c>
      <c r="C256" s="201"/>
      <c r="D256" s="201"/>
      <c r="E256" s="206"/>
      <c r="F256" s="207"/>
      <c r="G256" s="207"/>
      <c r="H256" s="207"/>
      <c r="I256" s="208"/>
    </row>
    <row r="257" spans="2:9">
      <c r="B257" s="201" t="s">
        <v>172</v>
      </c>
      <c r="C257" s="201"/>
      <c r="D257" s="201"/>
      <c r="E257" s="201"/>
      <c r="F257" s="201"/>
      <c r="G257" s="201"/>
      <c r="H257" s="201"/>
      <c r="I257" s="201"/>
    </row>
    <row r="258" spans="2:9">
      <c r="B258" s="200"/>
      <c r="C258" s="200"/>
      <c r="D258" s="200"/>
      <c r="E258" s="200"/>
      <c r="F258" s="200"/>
      <c r="G258" s="200"/>
      <c r="H258" s="200"/>
      <c r="I258" s="200"/>
    </row>
    <row r="259" spans="2:9">
      <c r="B259" s="201" t="s">
        <v>174</v>
      </c>
      <c r="C259" s="201"/>
      <c r="D259" s="201"/>
      <c r="E259" s="201"/>
      <c r="F259" s="201"/>
      <c r="G259" s="201"/>
      <c r="H259" s="201"/>
      <c r="I259" s="201"/>
    </row>
    <row r="260" spans="2:9">
      <c r="B260" s="200"/>
      <c r="C260" s="200"/>
      <c r="D260" s="200"/>
      <c r="E260" s="200"/>
      <c r="F260" s="200"/>
      <c r="G260" s="200"/>
      <c r="H260" s="200"/>
      <c r="I260" s="200"/>
    </row>
    <row r="261" spans="2:9">
      <c r="B261" s="201" t="s">
        <v>176</v>
      </c>
      <c r="C261" s="201"/>
      <c r="D261" s="201"/>
      <c r="E261" s="201"/>
      <c r="F261" s="201"/>
      <c r="G261" s="201"/>
      <c r="H261" s="201"/>
      <c r="I261" s="201"/>
    </row>
    <row r="262" spans="2:9">
      <c r="B262" s="200"/>
      <c r="C262" s="200"/>
      <c r="D262" s="200"/>
      <c r="E262" s="200"/>
      <c r="F262" s="200"/>
      <c r="G262" s="200"/>
      <c r="H262" s="200"/>
      <c r="I262" s="200"/>
    </row>
    <row r="263" spans="2:9">
      <c r="B263" s="201" t="s">
        <v>178</v>
      </c>
      <c r="C263" s="201"/>
      <c r="D263" s="201"/>
      <c r="E263" s="201"/>
      <c r="F263" s="201"/>
      <c r="G263" s="201"/>
      <c r="H263" s="201"/>
      <c r="I263" s="201"/>
    </row>
    <row r="264" spans="2:9">
      <c r="B264" s="200"/>
      <c r="C264" s="200"/>
      <c r="D264" s="200"/>
      <c r="E264" s="200"/>
      <c r="F264" s="200"/>
      <c r="G264" s="200"/>
      <c r="H264" s="200"/>
      <c r="I264" s="200"/>
    </row>
    <row r="265" spans="2:9">
      <c r="B265" s="201" t="s">
        <v>180</v>
      </c>
      <c r="C265" s="201"/>
      <c r="D265" s="201"/>
      <c r="E265" s="201"/>
      <c r="F265" s="201"/>
      <c r="G265" s="201"/>
      <c r="H265" s="201"/>
      <c r="I265" s="201"/>
    </row>
    <row r="266" spans="2:9">
      <c r="B266" s="200"/>
      <c r="C266" s="202"/>
      <c r="D266" s="202"/>
      <c r="E266" s="202"/>
      <c r="F266" s="202"/>
      <c r="G266" s="202"/>
      <c r="H266" s="202"/>
      <c r="I266" s="202"/>
    </row>
    <row r="267" spans="2:9">
      <c r="B267" s="201" t="s">
        <v>182</v>
      </c>
      <c r="C267" s="201"/>
      <c r="D267" s="201"/>
      <c r="E267" s="201"/>
      <c r="F267" s="201"/>
      <c r="G267" s="201"/>
      <c r="H267" s="201"/>
      <c r="I267" s="201"/>
    </row>
    <row r="268" spans="2:9">
      <c r="B268" s="200"/>
      <c r="C268" s="200"/>
      <c r="D268" s="200"/>
      <c r="E268" s="200"/>
      <c r="F268" s="200"/>
      <c r="G268" s="200"/>
      <c r="H268" s="200"/>
      <c r="I268" s="200"/>
    </row>
    <row r="269" spans="2:9">
      <c r="B269" s="203" t="s">
        <v>184</v>
      </c>
      <c r="C269" s="203"/>
      <c r="D269" s="203"/>
      <c r="E269" s="203"/>
      <c r="F269" s="201" t="s">
        <v>185</v>
      </c>
      <c r="G269" s="201"/>
      <c r="H269" s="201"/>
      <c r="I269" s="201"/>
    </row>
    <row r="270" spans="2:9">
      <c r="B270" s="164" t="s">
        <v>186</v>
      </c>
      <c r="C270" s="165"/>
      <c r="D270" s="164" t="s">
        <v>188</v>
      </c>
      <c r="E270" s="166"/>
      <c r="F270" s="164" t="s">
        <v>186</v>
      </c>
      <c r="G270" s="165"/>
      <c r="H270" s="164" t="s">
        <v>188</v>
      </c>
      <c r="I270" s="166"/>
    </row>
    <row r="271" spans="2:9">
      <c r="B271" s="201" t="s">
        <v>189</v>
      </c>
      <c r="C271" s="201"/>
      <c r="D271" s="201"/>
      <c r="E271" s="201"/>
      <c r="F271" s="201"/>
      <c r="G271" s="201"/>
      <c r="H271" s="201"/>
      <c r="I271" s="201"/>
    </row>
    <row r="272" spans="2:9">
      <c r="B272" s="200"/>
      <c r="C272" s="200"/>
      <c r="D272" s="200"/>
      <c r="E272" s="200"/>
      <c r="F272" s="200"/>
      <c r="G272" s="200"/>
      <c r="H272" s="200"/>
      <c r="I272" s="200"/>
    </row>
    <row r="273" spans="1:9">
      <c r="B273" s="201" t="s">
        <v>190</v>
      </c>
      <c r="C273" s="201"/>
      <c r="D273" s="201"/>
      <c r="E273" s="201"/>
      <c r="F273" s="201"/>
      <c r="G273" s="201"/>
      <c r="H273" s="201"/>
      <c r="I273" s="201"/>
    </row>
    <row r="274" spans="1:9">
      <c r="B274" s="200"/>
      <c r="C274" s="200"/>
      <c r="D274" s="200"/>
      <c r="E274" s="200"/>
      <c r="F274" s="200"/>
      <c r="G274" s="200"/>
      <c r="H274" s="200"/>
      <c r="I274" s="200"/>
    </row>
    <row r="275" spans="1:9">
      <c r="B275" s="201" t="s">
        <v>192</v>
      </c>
      <c r="C275" s="201"/>
      <c r="D275" s="201"/>
      <c r="E275" s="201"/>
      <c r="F275" s="201"/>
      <c r="G275" s="201"/>
      <c r="H275" s="201"/>
      <c r="I275" s="201"/>
    </row>
    <row r="276" spans="1:9">
      <c r="B276" s="200"/>
      <c r="C276" s="200"/>
      <c r="D276" s="200"/>
      <c r="E276" s="200"/>
      <c r="F276" s="200"/>
      <c r="G276" s="200"/>
      <c r="H276" s="200"/>
      <c r="I276" s="200"/>
    </row>
    <row r="278" spans="1:9" ht="30">
      <c r="A278" s="167">
        <v>13</v>
      </c>
      <c r="B278" s="162" t="s">
        <v>168</v>
      </c>
      <c r="C278" s="204"/>
      <c r="D278" s="204"/>
      <c r="E278" s="163" t="s">
        <v>170</v>
      </c>
      <c r="F278" s="205"/>
      <c r="G278" s="205"/>
      <c r="H278" s="205"/>
      <c r="I278" s="205"/>
    </row>
    <row r="279" spans="1:9">
      <c r="B279" s="201" t="s">
        <v>171</v>
      </c>
      <c r="C279" s="201"/>
      <c r="D279" s="201"/>
      <c r="E279" s="206"/>
      <c r="F279" s="207"/>
      <c r="G279" s="207"/>
      <c r="H279" s="207"/>
      <c r="I279" s="208"/>
    </row>
    <row r="280" spans="1:9">
      <c r="B280" s="201" t="s">
        <v>172</v>
      </c>
      <c r="C280" s="201"/>
      <c r="D280" s="201"/>
      <c r="E280" s="201"/>
      <c r="F280" s="201"/>
      <c r="G280" s="201"/>
      <c r="H280" s="201"/>
      <c r="I280" s="201"/>
    </row>
    <row r="281" spans="1:9">
      <c r="B281" s="200"/>
      <c r="C281" s="200"/>
      <c r="D281" s="200"/>
      <c r="E281" s="200"/>
      <c r="F281" s="200"/>
      <c r="G281" s="200"/>
      <c r="H281" s="200"/>
      <c r="I281" s="200"/>
    </row>
    <row r="282" spans="1:9">
      <c r="B282" s="201" t="s">
        <v>174</v>
      </c>
      <c r="C282" s="201"/>
      <c r="D282" s="201"/>
      <c r="E282" s="201"/>
      <c r="F282" s="201"/>
      <c r="G282" s="201"/>
      <c r="H282" s="201"/>
      <c r="I282" s="201"/>
    </row>
    <row r="283" spans="1:9">
      <c r="B283" s="200"/>
      <c r="C283" s="200"/>
      <c r="D283" s="200"/>
      <c r="E283" s="200"/>
      <c r="F283" s="200"/>
      <c r="G283" s="200"/>
      <c r="H283" s="200"/>
      <c r="I283" s="200"/>
    </row>
    <row r="284" spans="1:9">
      <c r="B284" s="201" t="s">
        <v>176</v>
      </c>
      <c r="C284" s="201"/>
      <c r="D284" s="201"/>
      <c r="E284" s="201"/>
      <c r="F284" s="201"/>
      <c r="G284" s="201"/>
      <c r="H284" s="201"/>
      <c r="I284" s="201"/>
    </row>
    <row r="285" spans="1:9">
      <c r="B285" s="200"/>
      <c r="C285" s="200"/>
      <c r="D285" s="200"/>
      <c r="E285" s="200"/>
      <c r="F285" s="200"/>
      <c r="G285" s="200"/>
      <c r="H285" s="200"/>
      <c r="I285" s="200"/>
    </row>
    <row r="286" spans="1:9">
      <c r="B286" s="201" t="s">
        <v>178</v>
      </c>
      <c r="C286" s="201"/>
      <c r="D286" s="201"/>
      <c r="E286" s="201"/>
      <c r="F286" s="201"/>
      <c r="G286" s="201"/>
      <c r="H286" s="201"/>
      <c r="I286" s="201"/>
    </row>
    <row r="287" spans="1:9">
      <c r="B287" s="200"/>
      <c r="C287" s="200"/>
      <c r="D287" s="200"/>
      <c r="E287" s="200"/>
      <c r="F287" s="200"/>
      <c r="G287" s="200"/>
      <c r="H287" s="200"/>
      <c r="I287" s="200"/>
    </row>
    <row r="288" spans="1:9">
      <c r="B288" s="201" t="s">
        <v>180</v>
      </c>
      <c r="C288" s="201"/>
      <c r="D288" s="201"/>
      <c r="E288" s="201"/>
      <c r="F288" s="201"/>
      <c r="G288" s="201"/>
      <c r="H288" s="201"/>
      <c r="I288" s="201"/>
    </row>
    <row r="289" spans="1:9">
      <c r="B289" s="200"/>
      <c r="C289" s="202"/>
      <c r="D289" s="202"/>
      <c r="E289" s="202"/>
      <c r="F289" s="202"/>
      <c r="G289" s="202"/>
      <c r="H289" s="202"/>
      <c r="I289" s="202"/>
    </row>
    <row r="290" spans="1:9">
      <c r="B290" s="201" t="s">
        <v>182</v>
      </c>
      <c r="C290" s="201"/>
      <c r="D290" s="201"/>
      <c r="E290" s="201"/>
      <c r="F290" s="201"/>
      <c r="G290" s="201"/>
      <c r="H290" s="201"/>
      <c r="I290" s="201"/>
    </row>
    <row r="291" spans="1:9">
      <c r="B291" s="200"/>
      <c r="C291" s="200"/>
      <c r="D291" s="200"/>
      <c r="E291" s="200"/>
      <c r="F291" s="200"/>
      <c r="G291" s="200"/>
      <c r="H291" s="200"/>
      <c r="I291" s="200"/>
    </row>
    <row r="292" spans="1:9">
      <c r="B292" s="203" t="s">
        <v>184</v>
      </c>
      <c r="C292" s="203"/>
      <c r="D292" s="203"/>
      <c r="E292" s="203"/>
      <c r="F292" s="201" t="s">
        <v>185</v>
      </c>
      <c r="G292" s="201"/>
      <c r="H292" s="201"/>
      <c r="I292" s="201"/>
    </row>
    <row r="293" spans="1:9">
      <c r="B293" s="164" t="s">
        <v>186</v>
      </c>
      <c r="C293" s="165"/>
      <c r="D293" s="164" t="s">
        <v>188</v>
      </c>
      <c r="E293" s="166"/>
      <c r="F293" s="164" t="s">
        <v>186</v>
      </c>
      <c r="G293" s="165"/>
      <c r="H293" s="164" t="s">
        <v>188</v>
      </c>
      <c r="I293" s="166"/>
    </row>
    <row r="294" spans="1:9">
      <c r="B294" s="201" t="s">
        <v>189</v>
      </c>
      <c r="C294" s="201"/>
      <c r="D294" s="201"/>
      <c r="E294" s="201"/>
      <c r="F294" s="201"/>
      <c r="G294" s="201"/>
      <c r="H294" s="201"/>
      <c r="I294" s="201"/>
    </row>
    <row r="295" spans="1:9">
      <c r="B295" s="200"/>
      <c r="C295" s="200"/>
      <c r="D295" s="200"/>
      <c r="E295" s="200"/>
      <c r="F295" s="200"/>
      <c r="G295" s="200"/>
      <c r="H295" s="200"/>
      <c r="I295" s="200"/>
    </row>
    <row r="296" spans="1:9">
      <c r="B296" s="201" t="s">
        <v>190</v>
      </c>
      <c r="C296" s="201"/>
      <c r="D296" s="201"/>
      <c r="E296" s="201"/>
      <c r="F296" s="201"/>
      <c r="G296" s="201"/>
      <c r="H296" s="201"/>
      <c r="I296" s="201"/>
    </row>
    <row r="297" spans="1:9">
      <c r="B297" s="200"/>
      <c r="C297" s="200"/>
      <c r="D297" s="200"/>
      <c r="E297" s="200"/>
      <c r="F297" s="200"/>
      <c r="G297" s="200"/>
      <c r="H297" s="200"/>
      <c r="I297" s="200"/>
    </row>
    <row r="298" spans="1:9">
      <c r="B298" s="201" t="s">
        <v>192</v>
      </c>
      <c r="C298" s="201"/>
      <c r="D298" s="201"/>
      <c r="E298" s="201"/>
      <c r="F298" s="201"/>
      <c r="G298" s="201"/>
      <c r="H298" s="201"/>
      <c r="I298" s="201"/>
    </row>
    <row r="299" spans="1:9">
      <c r="B299" s="200"/>
      <c r="C299" s="200"/>
      <c r="D299" s="200"/>
      <c r="E299" s="200"/>
      <c r="F299" s="200"/>
      <c r="G299" s="200"/>
      <c r="H299" s="200"/>
      <c r="I299" s="200"/>
    </row>
    <row r="301" spans="1:9" ht="30">
      <c r="A301" s="167">
        <v>14</v>
      </c>
      <c r="B301" s="162" t="s">
        <v>168</v>
      </c>
      <c r="C301" s="204"/>
      <c r="D301" s="204"/>
      <c r="E301" s="163" t="s">
        <v>170</v>
      </c>
      <c r="F301" s="205"/>
      <c r="G301" s="205"/>
      <c r="H301" s="205"/>
      <c r="I301" s="205"/>
    </row>
    <row r="302" spans="1:9">
      <c r="B302" s="201" t="s">
        <v>171</v>
      </c>
      <c r="C302" s="201"/>
      <c r="D302" s="201"/>
      <c r="E302" s="206"/>
      <c r="F302" s="207"/>
      <c r="G302" s="207"/>
      <c r="H302" s="207"/>
      <c r="I302" s="208"/>
    </row>
    <row r="303" spans="1:9">
      <c r="B303" s="201" t="s">
        <v>172</v>
      </c>
      <c r="C303" s="201"/>
      <c r="D303" s="201"/>
      <c r="E303" s="201"/>
      <c r="F303" s="201"/>
      <c r="G303" s="201"/>
      <c r="H303" s="201"/>
      <c r="I303" s="201"/>
    </row>
    <row r="304" spans="1:9">
      <c r="B304" s="200"/>
      <c r="C304" s="200"/>
      <c r="D304" s="200"/>
      <c r="E304" s="200"/>
      <c r="F304" s="200"/>
      <c r="G304" s="200"/>
      <c r="H304" s="200"/>
      <c r="I304" s="200"/>
    </row>
    <row r="305" spans="2:9">
      <c r="B305" s="201" t="s">
        <v>174</v>
      </c>
      <c r="C305" s="201"/>
      <c r="D305" s="201"/>
      <c r="E305" s="201"/>
      <c r="F305" s="201"/>
      <c r="G305" s="201"/>
      <c r="H305" s="201"/>
      <c r="I305" s="201"/>
    </row>
    <row r="306" spans="2:9">
      <c r="B306" s="200"/>
      <c r="C306" s="200"/>
      <c r="D306" s="200"/>
      <c r="E306" s="200"/>
      <c r="F306" s="200"/>
      <c r="G306" s="200"/>
      <c r="H306" s="200"/>
      <c r="I306" s="200"/>
    </row>
    <row r="307" spans="2:9">
      <c r="B307" s="201" t="s">
        <v>176</v>
      </c>
      <c r="C307" s="201"/>
      <c r="D307" s="201"/>
      <c r="E307" s="201"/>
      <c r="F307" s="201"/>
      <c r="G307" s="201"/>
      <c r="H307" s="201"/>
      <c r="I307" s="201"/>
    </row>
    <row r="308" spans="2:9">
      <c r="B308" s="200"/>
      <c r="C308" s="200"/>
      <c r="D308" s="200"/>
      <c r="E308" s="200"/>
      <c r="F308" s="200"/>
      <c r="G308" s="200"/>
      <c r="H308" s="200"/>
      <c r="I308" s="200"/>
    </row>
    <row r="309" spans="2:9">
      <c r="B309" s="201" t="s">
        <v>178</v>
      </c>
      <c r="C309" s="201"/>
      <c r="D309" s="201"/>
      <c r="E309" s="201"/>
      <c r="F309" s="201"/>
      <c r="G309" s="201"/>
      <c r="H309" s="201"/>
      <c r="I309" s="201"/>
    </row>
    <row r="310" spans="2:9">
      <c r="B310" s="200"/>
      <c r="C310" s="200"/>
      <c r="D310" s="200"/>
      <c r="E310" s="200"/>
      <c r="F310" s="200"/>
      <c r="G310" s="200"/>
      <c r="H310" s="200"/>
      <c r="I310" s="200"/>
    </row>
    <row r="311" spans="2:9">
      <c r="B311" s="201" t="s">
        <v>180</v>
      </c>
      <c r="C311" s="201"/>
      <c r="D311" s="201"/>
      <c r="E311" s="201"/>
      <c r="F311" s="201"/>
      <c r="G311" s="201"/>
      <c r="H311" s="201"/>
      <c r="I311" s="201"/>
    </row>
    <row r="312" spans="2:9">
      <c r="B312" s="200"/>
      <c r="C312" s="202"/>
      <c r="D312" s="202"/>
      <c r="E312" s="202"/>
      <c r="F312" s="202"/>
      <c r="G312" s="202"/>
      <c r="H312" s="202"/>
      <c r="I312" s="202"/>
    </row>
    <row r="313" spans="2:9">
      <c r="B313" s="201" t="s">
        <v>182</v>
      </c>
      <c r="C313" s="201"/>
      <c r="D313" s="201"/>
      <c r="E313" s="201"/>
      <c r="F313" s="201"/>
      <c r="G313" s="201"/>
      <c r="H313" s="201"/>
      <c r="I313" s="201"/>
    </row>
    <row r="314" spans="2:9">
      <c r="B314" s="200"/>
      <c r="C314" s="200"/>
      <c r="D314" s="200"/>
      <c r="E314" s="200"/>
      <c r="F314" s="200"/>
      <c r="G314" s="200"/>
      <c r="H314" s="200"/>
      <c r="I314" s="200"/>
    </row>
    <row r="315" spans="2:9">
      <c r="B315" s="203" t="s">
        <v>184</v>
      </c>
      <c r="C315" s="203"/>
      <c r="D315" s="203"/>
      <c r="E315" s="203"/>
      <c r="F315" s="201" t="s">
        <v>185</v>
      </c>
      <c r="G315" s="201"/>
      <c r="H315" s="201"/>
      <c r="I315" s="201"/>
    </row>
    <row r="316" spans="2:9">
      <c r="B316" s="164" t="s">
        <v>186</v>
      </c>
      <c r="C316" s="165"/>
      <c r="D316" s="164" t="s">
        <v>188</v>
      </c>
      <c r="E316" s="166"/>
      <c r="F316" s="164" t="s">
        <v>186</v>
      </c>
      <c r="G316" s="165"/>
      <c r="H316" s="164" t="s">
        <v>188</v>
      </c>
      <c r="I316" s="166"/>
    </row>
    <row r="317" spans="2:9">
      <c r="B317" s="201" t="s">
        <v>189</v>
      </c>
      <c r="C317" s="201"/>
      <c r="D317" s="201"/>
      <c r="E317" s="201"/>
      <c r="F317" s="201"/>
      <c r="G317" s="201"/>
      <c r="H317" s="201"/>
      <c r="I317" s="201"/>
    </row>
    <row r="318" spans="2:9">
      <c r="B318" s="200"/>
      <c r="C318" s="200"/>
      <c r="D318" s="200"/>
      <c r="E318" s="200"/>
      <c r="F318" s="200"/>
      <c r="G318" s="200"/>
      <c r="H318" s="200"/>
      <c r="I318" s="200"/>
    </row>
    <row r="319" spans="2:9">
      <c r="B319" s="201" t="s">
        <v>190</v>
      </c>
      <c r="C319" s="201"/>
      <c r="D319" s="201"/>
      <c r="E319" s="201"/>
      <c r="F319" s="201"/>
      <c r="G319" s="201"/>
      <c r="H319" s="201"/>
      <c r="I319" s="201"/>
    </row>
    <row r="320" spans="2:9">
      <c r="B320" s="200"/>
      <c r="C320" s="200"/>
      <c r="D320" s="200"/>
      <c r="E320" s="200"/>
      <c r="F320" s="200"/>
      <c r="G320" s="200"/>
      <c r="H320" s="200"/>
      <c r="I320" s="200"/>
    </row>
    <row r="321" spans="1:9">
      <c r="B321" s="201" t="s">
        <v>192</v>
      </c>
      <c r="C321" s="201"/>
      <c r="D321" s="201"/>
      <c r="E321" s="201"/>
      <c r="F321" s="201"/>
      <c r="G321" s="201"/>
      <c r="H321" s="201"/>
      <c r="I321" s="201"/>
    </row>
    <row r="322" spans="1:9">
      <c r="B322" s="200"/>
      <c r="C322" s="200"/>
      <c r="D322" s="200"/>
      <c r="E322" s="200"/>
      <c r="F322" s="200"/>
      <c r="G322" s="200"/>
      <c r="H322" s="200"/>
      <c r="I322" s="200"/>
    </row>
    <row r="324" spans="1:9" ht="30">
      <c r="A324" s="167">
        <v>15</v>
      </c>
      <c r="B324" s="162" t="s">
        <v>168</v>
      </c>
      <c r="C324" s="204"/>
      <c r="D324" s="204"/>
      <c r="E324" s="163" t="s">
        <v>170</v>
      </c>
      <c r="F324" s="205"/>
      <c r="G324" s="205"/>
      <c r="H324" s="205"/>
      <c r="I324" s="205"/>
    </row>
    <row r="325" spans="1:9">
      <c r="B325" s="201" t="s">
        <v>171</v>
      </c>
      <c r="C325" s="201"/>
      <c r="D325" s="201"/>
      <c r="E325" s="206"/>
      <c r="F325" s="207"/>
      <c r="G325" s="207"/>
      <c r="H325" s="207"/>
      <c r="I325" s="208"/>
    </row>
    <row r="326" spans="1:9">
      <c r="B326" s="201" t="s">
        <v>172</v>
      </c>
      <c r="C326" s="201"/>
      <c r="D326" s="201"/>
      <c r="E326" s="201"/>
      <c r="F326" s="201"/>
      <c r="G326" s="201"/>
      <c r="H326" s="201"/>
      <c r="I326" s="201"/>
    </row>
    <row r="327" spans="1:9">
      <c r="B327" s="200"/>
      <c r="C327" s="200"/>
      <c r="D327" s="200"/>
      <c r="E327" s="200"/>
      <c r="F327" s="200"/>
      <c r="G327" s="200"/>
      <c r="H327" s="200"/>
      <c r="I327" s="200"/>
    </row>
    <row r="328" spans="1:9">
      <c r="B328" s="201" t="s">
        <v>174</v>
      </c>
      <c r="C328" s="201"/>
      <c r="D328" s="201"/>
      <c r="E328" s="201"/>
      <c r="F328" s="201"/>
      <c r="G328" s="201"/>
      <c r="H328" s="201"/>
      <c r="I328" s="201"/>
    </row>
    <row r="329" spans="1:9">
      <c r="B329" s="200"/>
      <c r="C329" s="200"/>
      <c r="D329" s="200"/>
      <c r="E329" s="200"/>
      <c r="F329" s="200"/>
      <c r="G329" s="200"/>
      <c r="H329" s="200"/>
      <c r="I329" s="200"/>
    </row>
    <row r="330" spans="1:9">
      <c r="B330" s="201" t="s">
        <v>176</v>
      </c>
      <c r="C330" s="201"/>
      <c r="D330" s="201"/>
      <c r="E330" s="201"/>
      <c r="F330" s="201"/>
      <c r="G330" s="201"/>
      <c r="H330" s="201"/>
      <c r="I330" s="201"/>
    </row>
    <row r="331" spans="1:9">
      <c r="B331" s="200"/>
      <c r="C331" s="200"/>
      <c r="D331" s="200"/>
      <c r="E331" s="200"/>
      <c r="F331" s="200"/>
      <c r="G331" s="200"/>
      <c r="H331" s="200"/>
      <c r="I331" s="200"/>
    </row>
    <row r="332" spans="1:9">
      <c r="B332" s="201" t="s">
        <v>178</v>
      </c>
      <c r="C332" s="201"/>
      <c r="D332" s="201"/>
      <c r="E332" s="201"/>
      <c r="F332" s="201"/>
      <c r="G332" s="201"/>
      <c r="H332" s="201"/>
      <c r="I332" s="201"/>
    </row>
    <row r="333" spans="1:9">
      <c r="B333" s="200"/>
      <c r="C333" s="200"/>
      <c r="D333" s="200"/>
      <c r="E333" s="200"/>
      <c r="F333" s="200"/>
      <c r="G333" s="200"/>
      <c r="H333" s="200"/>
      <c r="I333" s="200"/>
    </row>
    <row r="334" spans="1:9">
      <c r="B334" s="201" t="s">
        <v>180</v>
      </c>
      <c r="C334" s="201"/>
      <c r="D334" s="201"/>
      <c r="E334" s="201"/>
      <c r="F334" s="201"/>
      <c r="G334" s="201"/>
      <c r="H334" s="201"/>
      <c r="I334" s="201"/>
    </row>
    <row r="335" spans="1:9">
      <c r="B335" s="200"/>
      <c r="C335" s="202"/>
      <c r="D335" s="202"/>
      <c r="E335" s="202"/>
      <c r="F335" s="202"/>
      <c r="G335" s="202"/>
      <c r="H335" s="202"/>
      <c r="I335" s="202"/>
    </row>
    <row r="336" spans="1:9">
      <c r="B336" s="201" t="s">
        <v>182</v>
      </c>
      <c r="C336" s="201"/>
      <c r="D336" s="201"/>
      <c r="E336" s="201"/>
      <c r="F336" s="201"/>
      <c r="G336" s="201"/>
      <c r="H336" s="201"/>
      <c r="I336" s="201"/>
    </row>
    <row r="337" spans="1:9">
      <c r="B337" s="200"/>
      <c r="C337" s="200"/>
      <c r="D337" s="200"/>
      <c r="E337" s="200"/>
      <c r="F337" s="200"/>
      <c r="G337" s="200"/>
      <c r="H337" s="200"/>
      <c r="I337" s="200"/>
    </row>
    <row r="338" spans="1:9">
      <c r="B338" s="203" t="s">
        <v>184</v>
      </c>
      <c r="C338" s="203"/>
      <c r="D338" s="203"/>
      <c r="E338" s="203"/>
      <c r="F338" s="201" t="s">
        <v>185</v>
      </c>
      <c r="G338" s="201"/>
      <c r="H338" s="201"/>
      <c r="I338" s="201"/>
    </row>
    <row r="339" spans="1:9">
      <c r="B339" s="164" t="s">
        <v>186</v>
      </c>
      <c r="C339" s="165"/>
      <c r="D339" s="164" t="s">
        <v>188</v>
      </c>
      <c r="E339" s="166"/>
      <c r="F339" s="164" t="s">
        <v>186</v>
      </c>
      <c r="G339" s="165"/>
      <c r="H339" s="164" t="s">
        <v>188</v>
      </c>
      <c r="I339" s="166"/>
    </row>
    <row r="340" spans="1:9">
      <c r="B340" s="201" t="s">
        <v>189</v>
      </c>
      <c r="C340" s="201"/>
      <c r="D340" s="201"/>
      <c r="E340" s="201"/>
      <c r="F340" s="201"/>
      <c r="G340" s="201"/>
      <c r="H340" s="201"/>
      <c r="I340" s="201"/>
    </row>
    <row r="341" spans="1:9">
      <c r="B341" s="200"/>
      <c r="C341" s="200"/>
      <c r="D341" s="200"/>
      <c r="E341" s="200"/>
      <c r="F341" s="200"/>
      <c r="G341" s="200"/>
      <c r="H341" s="200"/>
      <c r="I341" s="200"/>
    </row>
    <row r="342" spans="1:9">
      <c r="B342" s="201" t="s">
        <v>190</v>
      </c>
      <c r="C342" s="201"/>
      <c r="D342" s="201"/>
      <c r="E342" s="201"/>
      <c r="F342" s="201"/>
      <c r="G342" s="201"/>
      <c r="H342" s="201"/>
      <c r="I342" s="201"/>
    </row>
    <row r="343" spans="1:9">
      <c r="B343" s="200"/>
      <c r="C343" s="200"/>
      <c r="D343" s="200"/>
      <c r="E343" s="200"/>
      <c r="F343" s="200"/>
      <c r="G343" s="200"/>
      <c r="H343" s="200"/>
      <c r="I343" s="200"/>
    </row>
    <row r="344" spans="1:9">
      <c r="B344" s="201" t="s">
        <v>192</v>
      </c>
      <c r="C344" s="201"/>
      <c r="D344" s="201"/>
      <c r="E344" s="201"/>
      <c r="F344" s="201"/>
      <c r="G344" s="201"/>
      <c r="H344" s="201"/>
      <c r="I344" s="201"/>
    </row>
    <row r="345" spans="1:9">
      <c r="B345" s="200"/>
      <c r="C345" s="200"/>
      <c r="D345" s="200"/>
      <c r="E345" s="200"/>
      <c r="F345" s="200"/>
      <c r="G345" s="200"/>
      <c r="H345" s="200"/>
      <c r="I345" s="200"/>
    </row>
    <row r="347" spans="1:9" ht="30">
      <c r="A347" s="167">
        <v>16</v>
      </c>
      <c r="B347" s="162" t="s">
        <v>168</v>
      </c>
      <c r="C347" s="204"/>
      <c r="D347" s="204"/>
      <c r="E347" s="163" t="s">
        <v>170</v>
      </c>
      <c r="F347" s="205" t="s">
        <v>145</v>
      </c>
      <c r="G347" s="205"/>
      <c r="H347" s="205"/>
      <c r="I347" s="205"/>
    </row>
    <row r="348" spans="1:9">
      <c r="B348" s="201" t="s">
        <v>171</v>
      </c>
      <c r="C348" s="201"/>
      <c r="D348" s="201"/>
      <c r="E348" s="206"/>
      <c r="F348" s="207"/>
      <c r="G348" s="207"/>
      <c r="H348" s="207"/>
      <c r="I348" s="208"/>
    </row>
    <row r="349" spans="1:9">
      <c r="B349" s="201" t="s">
        <v>172</v>
      </c>
      <c r="C349" s="201"/>
      <c r="D349" s="201"/>
      <c r="E349" s="201"/>
      <c r="F349" s="201"/>
      <c r="G349" s="201"/>
      <c r="H349" s="201"/>
      <c r="I349" s="201"/>
    </row>
    <row r="350" spans="1:9">
      <c r="B350" s="200" t="s">
        <v>380</v>
      </c>
      <c r="C350" s="200"/>
      <c r="D350" s="200"/>
      <c r="E350" s="200"/>
      <c r="F350" s="200"/>
      <c r="G350" s="200"/>
      <c r="H350" s="200"/>
      <c r="I350" s="200"/>
    </row>
    <row r="351" spans="1:9">
      <c r="B351" s="201" t="s">
        <v>174</v>
      </c>
      <c r="C351" s="201"/>
      <c r="D351" s="201"/>
      <c r="E351" s="201"/>
      <c r="F351" s="201"/>
      <c r="G351" s="201"/>
      <c r="H351" s="201"/>
      <c r="I351" s="201"/>
    </row>
    <row r="352" spans="1:9" ht="120" customHeight="1">
      <c r="B352" s="200" t="s">
        <v>381</v>
      </c>
      <c r="C352" s="200"/>
      <c r="D352" s="200"/>
      <c r="E352" s="200"/>
      <c r="F352" s="200"/>
      <c r="G352" s="200"/>
      <c r="H352" s="200"/>
      <c r="I352" s="200"/>
    </row>
    <row r="353" spans="2:9">
      <c r="B353" s="201" t="s">
        <v>176</v>
      </c>
      <c r="C353" s="201"/>
      <c r="D353" s="201"/>
      <c r="E353" s="201"/>
      <c r="F353" s="201"/>
      <c r="G353" s="201"/>
      <c r="H353" s="201"/>
      <c r="I353" s="201"/>
    </row>
    <row r="354" spans="2:9">
      <c r="B354" s="200"/>
      <c r="C354" s="200"/>
      <c r="D354" s="200"/>
      <c r="E354" s="200"/>
      <c r="F354" s="200"/>
      <c r="G354" s="200"/>
      <c r="H354" s="200"/>
      <c r="I354" s="200"/>
    </row>
    <row r="355" spans="2:9">
      <c r="B355" s="201" t="s">
        <v>178</v>
      </c>
      <c r="C355" s="201"/>
      <c r="D355" s="201"/>
      <c r="E355" s="201"/>
      <c r="F355" s="201"/>
      <c r="G355" s="201"/>
      <c r="H355" s="201"/>
      <c r="I355" s="201"/>
    </row>
    <row r="356" spans="2:9">
      <c r="B356" s="200" t="s">
        <v>179</v>
      </c>
      <c r="C356" s="200"/>
      <c r="D356" s="200"/>
      <c r="E356" s="200"/>
      <c r="F356" s="200"/>
      <c r="G356" s="200"/>
      <c r="H356" s="200"/>
      <c r="I356" s="200"/>
    </row>
    <row r="357" spans="2:9">
      <c r="B357" s="201" t="s">
        <v>180</v>
      </c>
      <c r="C357" s="201"/>
      <c r="D357" s="201"/>
      <c r="E357" s="201"/>
      <c r="F357" s="201"/>
      <c r="G357" s="201"/>
      <c r="H357" s="201"/>
      <c r="I357" s="201"/>
    </row>
    <row r="358" spans="2:9">
      <c r="B358" s="200"/>
      <c r="C358" s="202"/>
      <c r="D358" s="202"/>
      <c r="E358" s="202"/>
      <c r="F358" s="202"/>
      <c r="G358" s="202"/>
      <c r="H358" s="202"/>
      <c r="I358" s="202"/>
    </row>
    <row r="359" spans="2:9">
      <c r="B359" s="201" t="s">
        <v>182</v>
      </c>
      <c r="C359" s="201"/>
      <c r="D359" s="201"/>
      <c r="E359" s="201"/>
      <c r="F359" s="201"/>
      <c r="G359" s="201"/>
      <c r="H359" s="201"/>
      <c r="I359" s="201"/>
    </row>
    <row r="360" spans="2:9">
      <c r="B360" s="200" t="s">
        <v>382</v>
      </c>
      <c r="C360" s="200"/>
      <c r="D360" s="200"/>
      <c r="E360" s="200"/>
      <c r="F360" s="200"/>
      <c r="G360" s="200"/>
      <c r="H360" s="200"/>
      <c r="I360" s="200"/>
    </row>
    <row r="361" spans="2:9">
      <c r="B361" s="203" t="s">
        <v>184</v>
      </c>
      <c r="C361" s="203"/>
      <c r="D361" s="203"/>
      <c r="E361" s="203"/>
      <c r="F361" s="201" t="s">
        <v>185</v>
      </c>
      <c r="G361" s="201"/>
      <c r="H361" s="201"/>
      <c r="I361" s="201"/>
    </row>
    <row r="362" spans="2:9">
      <c r="B362" s="164" t="s">
        <v>186</v>
      </c>
      <c r="C362" s="165" t="s">
        <v>187</v>
      </c>
      <c r="D362" s="164" t="s">
        <v>188</v>
      </c>
      <c r="E362" s="166"/>
      <c r="F362" s="164" t="s">
        <v>186</v>
      </c>
      <c r="G362" s="165" t="s">
        <v>187</v>
      </c>
      <c r="H362" s="164" t="s">
        <v>188</v>
      </c>
      <c r="I362" s="166"/>
    </row>
    <row r="363" spans="2:9">
      <c r="B363" s="201" t="s">
        <v>189</v>
      </c>
      <c r="C363" s="201"/>
      <c r="D363" s="201"/>
      <c r="E363" s="201"/>
      <c r="F363" s="201"/>
      <c r="G363" s="201"/>
      <c r="H363" s="201"/>
      <c r="I363" s="201"/>
    </row>
    <row r="364" spans="2:9">
      <c r="B364" s="200" t="s">
        <v>383</v>
      </c>
      <c r="C364" s="200"/>
      <c r="D364" s="200"/>
      <c r="E364" s="200"/>
      <c r="F364" s="200"/>
      <c r="G364" s="200"/>
      <c r="H364" s="200"/>
      <c r="I364" s="200"/>
    </row>
    <row r="365" spans="2:9">
      <c r="B365" s="201" t="s">
        <v>190</v>
      </c>
      <c r="C365" s="201"/>
      <c r="D365" s="201"/>
      <c r="E365" s="201"/>
      <c r="F365" s="201"/>
      <c r="G365" s="201"/>
      <c r="H365" s="201"/>
      <c r="I365" s="201"/>
    </row>
    <row r="366" spans="2:9">
      <c r="B366" s="200" t="s">
        <v>9</v>
      </c>
      <c r="C366" s="200"/>
      <c r="D366" s="200"/>
      <c r="E366" s="200"/>
      <c r="F366" s="200"/>
      <c r="G366" s="200"/>
      <c r="H366" s="200"/>
      <c r="I366" s="200"/>
    </row>
    <row r="367" spans="2:9">
      <c r="B367" s="201" t="s">
        <v>192</v>
      </c>
      <c r="C367" s="201"/>
      <c r="D367" s="201"/>
      <c r="E367" s="201"/>
      <c r="F367" s="201"/>
      <c r="G367" s="201"/>
      <c r="H367" s="201"/>
      <c r="I367" s="201"/>
    </row>
    <row r="368" spans="2:9">
      <c r="B368" s="200" t="s">
        <v>384</v>
      </c>
      <c r="C368" s="200"/>
      <c r="D368" s="200"/>
      <c r="E368" s="200"/>
      <c r="F368" s="200"/>
      <c r="G368" s="200"/>
      <c r="H368" s="200"/>
      <c r="I368" s="200"/>
    </row>
    <row r="370" spans="2:9" ht="30">
      <c r="B370" s="162" t="s">
        <v>168</v>
      </c>
      <c r="C370" s="204" t="s">
        <v>229</v>
      </c>
      <c r="D370" s="204"/>
      <c r="E370" s="163" t="s">
        <v>170</v>
      </c>
      <c r="F370" s="205" t="s">
        <v>160</v>
      </c>
      <c r="G370" s="205"/>
      <c r="H370" s="205"/>
      <c r="I370" s="205"/>
    </row>
    <row r="371" spans="2:9">
      <c r="B371" s="201" t="s">
        <v>171</v>
      </c>
      <c r="C371" s="201"/>
      <c r="D371" s="201"/>
      <c r="E371" s="206" t="s">
        <v>230</v>
      </c>
      <c r="F371" s="207"/>
      <c r="G371" s="207"/>
      <c r="H371" s="207"/>
      <c r="I371" s="208"/>
    </row>
    <row r="372" spans="2:9">
      <c r="B372" s="201" t="s">
        <v>172</v>
      </c>
      <c r="C372" s="201"/>
      <c r="D372" s="201"/>
      <c r="E372" s="201"/>
      <c r="F372" s="201"/>
      <c r="G372" s="201"/>
      <c r="H372" s="201"/>
      <c r="I372" s="201"/>
    </row>
    <row r="373" spans="2:9">
      <c r="B373" s="200" t="s">
        <v>231</v>
      </c>
      <c r="C373" s="200"/>
      <c r="D373" s="200"/>
      <c r="E373" s="200"/>
      <c r="F373" s="200"/>
      <c r="G373" s="200"/>
      <c r="H373" s="200"/>
      <c r="I373" s="200"/>
    </row>
    <row r="374" spans="2:9">
      <c r="B374" s="201" t="s">
        <v>174</v>
      </c>
      <c r="C374" s="201"/>
      <c r="D374" s="201"/>
      <c r="E374" s="201"/>
      <c r="F374" s="201"/>
      <c r="G374" s="201"/>
      <c r="H374" s="201"/>
      <c r="I374" s="201"/>
    </row>
    <row r="375" spans="2:9">
      <c r="B375" s="200" t="s">
        <v>232</v>
      </c>
      <c r="C375" s="200"/>
      <c r="D375" s="200"/>
      <c r="E375" s="200"/>
      <c r="F375" s="200"/>
      <c r="G375" s="200"/>
      <c r="H375" s="200"/>
      <c r="I375" s="200"/>
    </row>
    <row r="376" spans="2:9">
      <c r="B376" s="201" t="s">
        <v>176</v>
      </c>
      <c r="C376" s="201"/>
      <c r="D376" s="201"/>
      <c r="E376" s="201"/>
      <c r="F376" s="201"/>
      <c r="G376" s="201"/>
      <c r="H376" s="201"/>
      <c r="I376" s="201"/>
    </row>
    <row r="377" spans="2:9">
      <c r="B377" s="200" t="s">
        <v>179</v>
      </c>
      <c r="C377" s="200"/>
      <c r="D377" s="200"/>
      <c r="E377" s="200"/>
      <c r="F377" s="200"/>
      <c r="G377" s="200"/>
      <c r="H377" s="200"/>
      <c r="I377" s="200"/>
    </row>
    <row r="378" spans="2:9">
      <c r="B378" s="201" t="s">
        <v>178</v>
      </c>
      <c r="C378" s="201"/>
      <c r="D378" s="201"/>
      <c r="E378" s="201"/>
      <c r="F378" s="201"/>
      <c r="G378" s="201"/>
      <c r="H378" s="201"/>
      <c r="I378" s="201"/>
    </row>
    <row r="379" spans="2:9">
      <c r="B379" s="200" t="s">
        <v>179</v>
      </c>
      <c r="C379" s="200"/>
      <c r="D379" s="200"/>
      <c r="E379" s="200"/>
      <c r="F379" s="200"/>
      <c r="G379" s="200"/>
      <c r="H379" s="200"/>
      <c r="I379" s="200"/>
    </row>
    <row r="380" spans="2:9">
      <c r="B380" s="201" t="s">
        <v>180</v>
      </c>
      <c r="C380" s="201"/>
      <c r="D380" s="201"/>
      <c r="E380" s="201"/>
      <c r="F380" s="201"/>
      <c r="G380" s="201"/>
      <c r="H380" s="201"/>
      <c r="I380" s="201"/>
    </row>
    <row r="381" spans="2:9">
      <c r="B381" s="200" t="s">
        <v>233</v>
      </c>
      <c r="C381" s="202"/>
      <c r="D381" s="202"/>
      <c r="E381" s="202"/>
      <c r="F381" s="202"/>
      <c r="G381" s="202"/>
      <c r="H381" s="202"/>
      <c r="I381" s="202"/>
    </row>
    <row r="382" spans="2:9">
      <c r="B382" s="201" t="s">
        <v>182</v>
      </c>
      <c r="C382" s="201"/>
      <c r="D382" s="201"/>
      <c r="E382" s="201"/>
      <c r="F382" s="201"/>
      <c r="G382" s="201"/>
      <c r="H382" s="201"/>
      <c r="I382" s="201"/>
    </row>
    <row r="383" spans="2:9">
      <c r="B383" s="200" t="s">
        <v>234</v>
      </c>
      <c r="C383" s="200"/>
      <c r="D383" s="200"/>
      <c r="E383" s="200"/>
      <c r="F383" s="200"/>
      <c r="G383" s="200"/>
      <c r="H383" s="200"/>
      <c r="I383" s="200"/>
    </row>
    <row r="384" spans="2:9">
      <c r="B384" s="203" t="s">
        <v>184</v>
      </c>
      <c r="C384" s="203"/>
      <c r="D384" s="203"/>
      <c r="E384" s="203"/>
      <c r="F384" s="201" t="s">
        <v>185</v>
      </c>
      <c r="G384" s="201"/>
      <c r="H384" s="201"/>
      <c r="I384" s="201"/>
    </row>
    <row r="385" spans="2:9">
      <c r="B385" s="164" t="s">
        <v>186</v>
      </c>
      <c r="C385" s="165" t="s">
        <v>187</v>
      </c>
      <c r="D385" s="164" t="s">
        <v>188</v>
      </c>
      <c r="E385" s="166"/>
      <c r="F385" s="164" t="s">
        <v>186</v>
      </c>
      <c r="G385" s="165" t="s">
        <v>187</v>
      </c>
      <c r="H385" s="164" t="s">
        <v>188</v>
      </c>
      <c r="I385" s="166"/>
    </row>
    <row r="386" spans="2:9">
      <c r="B386" s="201" t="s">
        <v>189</v>
      </c>
      <c r="C386" s="201"/>
      <c r="D386" s="201"/>
      <c r="E386" s="201"/>
      <c r="F386" s="201"/>
      <c r="G386" s="201"/>
      <c r="H386" s="201"/>
      <c r="I386" s="201"/>
    </row>
    <row r="387" spans="2:9">
      <c r="B387" s="200" t="s">
        <v>235</v>
      </c>
      <c r="C387" s="200"/>
      <c r="D387" s="200"/>
      <c r="E387" s="200"/>
      <c r="F387" s="200"/>
      <c r="G387" s="200"/>
      <c r="H387" s="200"/>
      <c r="I387" s="200"/>
    </row>
    <row r="388" spans="2:9">
      <c r="B388" s="201" t="s">
        <v>190</v>
      </c>
      <c r="C388" s="201"/>
      <c r="D388" s="201"/>
      <c r="E388" s="201"/>
      <c r="F388" s="201"/>
      <c r="G388" s="201"/>
      <c r="H388" s="201"/>
      <c r="I388" s="201"/>
    </row>
    <row r="389" spans="2:9">
      <c r="B389" s="200" t="s">
        <v>236</v>
      </c>
      <c r="C389" s="200"/>
      <c r="D389" s="200"/>
      <c r="E389" s="200"/>
      <c r="F389" s="200"/>
      <c r="G389" s="200"/>
      <c r="H389" s="200"/>
      <c r="I389" s="200"/>
    </row>
    <row r="390" spans="2:9">
      <c r="B390" s="201" t="s">
        <v>192</v>
      </c>
      <c r="C390" s="201"/>
      <c r="D390" s="201"/>
      <c r="E390" s="201"/>
      <c r="F390" s="201"/>
      <c r="G390" s="201"/>
      <c r="H390" s="201"/>
      <c r="I390" s="201"/>
    </row>
    <row r="391" spans="2:9">
      <c r="B391" s="200" t="s">
        <v>212</v>
      </c>
      <c r="C391" s="200"/>
      <c r="D391" s="200"/>
      <c r="E391" s="200"/>
      <c r="F391" s="200"/>
      <c r="G391" s="200"/>
      <c r="H391" s="200"/>
      <c r="I391" s="200"/>
    </row>
    <row r="393" spans="2:9" ht="30">
      <c r="B393" s="162" t="s">
        <v>168</v>
      </c>
      <c r="C393" s="204" t="s">
        <v>169</v>
      </c>
      <c r="D393" s="204"/>
      <c r="E393" s="163" t="s">
        <v>170</v>
      </c>
      <c r="F393" s="205" t="s">
        <v>128</v>
      </c>
      <c r="G393" s="205"/>
      <c r="H393" s="205"/>
      <c r="I393" s="205"/>
    </row>
    <row r="394" spans="2:9">
      <c r="B394" s="201" t="s">
        <v>171</v>
      </c>
      <c r="C394" s="201"/>
      <c r="D394" s="201"/>
      <c r="E394" s="206" t="s">
        <v>14</v>
      </c>
      <c r="F394" s="207"/>
      <c r="G394" s="207"/>
      <c r="H394" s="207"/>
      <c r="I394" s="208"/>
    </row>
    <row r="395" spans="2:9">
      <c r="B395" s="201" t="s">
        <v>172</v>
      </c>
      <c r="C395" s="201"/>
      <c r="D395" s="201"/>
      <c r="E395" s="201"/>
      <c r="F395" s="201"/>
      <c r="G395" s="201"/>
      <c r="H395" s="201"/>
      <c r="I395" s="201"/>
    </row>
    <row r="396" spans="2:9">
      <c r="B396" s="200" t="s">
        <v>173</v>
      </c>
      <c r="C396" s="200"/>
      <c r="D396" s="200"/>
      <c r="E396" s="200"/>
      <c r="F396" s="200"/>
      <c r="G396" s="200"/>
      <c r="H396" s="200"/>
      <c r="I396" s="200"/>
    </row>
    <row r="397" spans="2:9">
      <c r="B397" s="201" t="s">
        <v>174</v>
      </c>
      <c r="C397" s="201"/>
      <c r="D397" s="201"/>
      <c r="E397" s="201"/>
      <c r="F397" s="201"/>
      <c r="G397" s="201"/>
      <c r="H397" s="201"/>
      <c r="I397" s="201"/>
    </row>
    <row r="398" spans="2:9">
      <c r="B398" s="200" t="s">
        <v>175</v>
      </c>
      <c r="C398" s="200"/>
      <c r="D398" s="200"/>
      <c r="E398" s="200"/>
      <c r="F398" s="200"/>
      <c r="G398" s="200"/>
      <c r="H398" s="200"/>
      <c r="I398" s="200"/>
    </row>
    <row r="399" spans="2:9">
      <c r="B399" s="201" t="s">
        <v>176</v>
      </c>
      <c r="C399" s="201"/>
      <c r="D399" s="201"/>
      <c r="E399" s="201"/>
      <c r="F399" s="201"/>
      <c r="G399" s="201"/>
      <c r="H399" s="201"/>
      <c r="I399" s="201"/>
    </row>
    <row r="400" spans="2:9">
      <c r="B400" s="200" t="s">
        <v>177</v>
      </c>
      <c r="C400" s="200"/>
      <c r="D400" s="200"/>
      <c r="E400" s="200"/>
      <c r="F400" s="200"/>
      <c r="G400" s="200"/>
      <c r="H400" s="200"/>
      <c r="I400" s="200"/>
    </row>
    <row r="401" spans="2:9">
      <c r="B401" s="201" t="s">
        <v>178</v>
      </c>
      <c r="C401" s="201"/>
      <c r="D401" s="201"/>
      <c r="E401" s="201"/>
      <c r="F401" s="201"/>
      <c r="G401" s="201"/>
      <c r="H401" s="201"/>
      <c r="I401" s="201"/>
    </row>
    <row r="402" spans="2:9">
      <c r="B402" s="200" t="s">
        <v>179</v>
      </c>
      <c r="C402" s="200"/>
      <c r="D402" s="200"/>
      <c r="E402" s="200"/>
      <c r="F402" s="200"/>
      <c r="G402" s="200"/>
      <c r="H402" s="200"/>
      <c r="I402" s="200"/>
    </row>
    <row r="403" spans="2:9">
      <c r="B403" s="201" t="s">
        <v>180</v>
      </c>
      <c r="C403" s="201"/>
      <c r="D403" s="201"/>
      <c r="E403" s="201"/>
      <c r="F403" s="201"/>
      <c r="G403" s="201"/>
      <c r="H403" s="201"/>
      <c r="I403" s="201"/>
    </row>
    <row r="404" spans="2:9">
      <c r="B404" s="200" t="s">
        <v>181</v>
      </c>
      <c r="C404" s="202"/>
      <c r="D404" s="202"/>
      <c r="E404" s="202"/>
      <c r="F404" s="202"/>
      <c r="G404" s="202"/>
      <c r="H404" s="202"/>
      <c r="I404" s="202"/>
    </row>
    <row r="405" spans="2:9">
      <c r="B405" s="201" t="s">
        <v>182</v>
      </c>
      <c r="C405" s="201"/>
      <c r="D405" s="201"/>
      <c r="E405" s="201"/>
      <c r="F405" s="201"/>
      <c r="G405" s="201"/>
      <c r="H405" s="201"/>
      <c r="I405" s="201"/>
    </row>
    <row r="406" spans="2:9">
      <c r="B406" s="200" t="s">
        <v>183</v>
      </c>
      <c r="C406" s="200"/>
      <c r="D406" s="200"/>
      <c r="E406" s="200"/>
      <c r="F406" s="200"/>
      <c r="G406" s="200"/>
      <c r="H406" s="200"/>
      <c r="I406" s="200"/>
    </row>
    <row r="407" spans="2:9">
      <c r="B407" s="203" t="s">
        <v>184</v>
      </c>
      <c r="C407" s="203"/>
      <c r="D407" s="203"/>
      <c r="E407" s="203"/>
      <c r="F407" s="201" t="s">
        <v>185</v>
      </c>
      <c r="G407" s="201"/>
      <c r="H407" s="201"/>
      <c r="I407" s="201"/>
    </row>
    <row r="408" spans="2:9">
      <c r="B408" s="164" t="s">
        <v>186</v>
      </c>
      <c r="C408" s="165" t="s">
        <v>187</v>
      </c>
      <c r="D408" s="164" t="s">
        <v>188</v>
      </c>
      <c r="E408" s="166"/>
      <c r="F408" s="164" t="s">
        <v>186</v>
      </c>
      <c r="G408" s="165" t="s">
        <v>187</v>
      </c>
      <c r="H408" s="164" t="s">
        <v>188</v>
      </c>
      <c r="I408" s="166"/>
    </row>
    <row r="409" spans="2:9">
      <c r="B409" s="201" t="s">
        <v>189</v>
      </c>
      <c r="C409" s="201"/>
      <c r="D409" s="201"/>
      <c r="E409" s="201"/>
      <c r="F409" s="201"/>
      <c r="G409" s="201"/>
      <c r="H409" s="201"/>
      <c r="I409" s="201"/>
    </row>
    <row r="410" spans="2:9">
      <c r="B410" s="200" t="s">
        <v>179</v>
      </c>
      <c r="C410" s="200"/>
      <c r="D410" s="200"/>
      <c r="E410" s="200"/>
      <c r="F410" s="200"/>
      <c r="G410" s="200"/>
      <c r="H410" s="200"/>
      <c r="I410" s="200"/>
    </row>
    <row r="411" spans="2:9">
      <c r="B411" s="201" t="s">
        <v>190</v>
      </c>
      <c r="C411" s="201"/>
      <c r="D411" s="201"/>
      <c r="E411" s="201"/>
      <c r="F411" s="201"/>
      <c r="G411" s="201"/>
      <c r="H411" s="201"/>
      <c r="I411" s="201"/>
    </row>
    <row r="412" spans="2:9">
      <c r="B412" s="200" t="s">
        <v>191</v>
      </c>
      <c r="C412" s="200"/>
      <c r="D412" s="200"/>
      <c r="E412" s="200"/>
      <c r="F412" s="200"/>
      <c r="G412" s="200"/>
      <c r="H412" s="200"/>
      <c r="I412" s="200"/>
    </row>
    <row r="413" spans="2:9">
      <c r="B413" s="201" t="s">
        <v>192</v>
      </c>
      <c r="C413" s="201"/>
      <c r="D413" s="201"/>
      <c r="E413" s="201"/>
      <c r="F413" s="201"/>
      <c r="G413" s="201"/>
      <c r="H413" s="201"/>
      <c r="I413" s="201"/>
    </row>
    <row r="414" spans="2:9">
      <c r="B414" s="200" t="s">
        <v>193</v>
      </c>
      <c r="C414" s="200"/>
      <c r="D414" s="200"/>
      <c r="E414" s="200"/>
      <c r="F414" s="200"/>
      <c r="G414" s="200"/>
      <c r="H414" s="200"/>
      <c r="I414" s="200"/>
    </row>
    <row r="416" spans="2:9" ht="30">
      <c r="B416" s="162" t="s">
        <v>168</v>
      </c>
      <c r="C416" s="204" t="s">
        <v>243</v>
      </c>
      <c r="D416" s="204"/>
      <c r="E416" s="163" t="s">
        <v>170</v>
      </c>
      <c r="F416" s="205" t="s">
        <v>115</v>
      </c>
      <c r="G416" s="205"/>
      <c r="H416" s="205"/>
      <c r="I416" s="205"/>
    </row>
    <row r="417" spans="2:9">
      <c r="B417" s="201" t="s">
        <v>171</v>
      </c>
      <c r="C417" s="201"/>
      <c r="D417" s="201"/>
      <c r="E417" s="206" t="s">
        <v>244</v>
      </c>
      <c r="F417" s="207"/>
      <c r="G417" s="207"/>
      <c r="H417" s="207"/>
      <c r="I417" s="208"/>
    </row>
    <row r="418" spans="2:9">
      <c r="B418" s="201" t="s">
        <v>172</v>
      </c>
      <c r="C418" s="201"/>
      <c r="D418" s="201"/>
      <c r="E418" s="201"/>
      <c r="F418" s="201"/>
      <c r="G418" s="201"/>
      <c r="H418" s="201"/>
      <c r="I418" s="201"/>
    </row>
    <row r="419" spans="2:9">
      <c r="B419" s="200" t="s">
        <v>245</v>
      </c>
      <c r="C419" s="200"/>
      <c r="D419" s="200"/>
      <c r="E419" s="200"/>
      <c r="F419" s="200"/>
      <c r="G419" s="200"/>
      <c r="H419" s="200"/>
      <c r="I419" s="200"/>
    </row>
    <row r="420" spans="2:9">
      <c r="B420" s="201" t="s">
        <v>174</v>
      </c>
      <c r="C420" s="201"/>
      <c r="D420" s="201"/>
      <c r="E420" s="201"/>
      <c r="F420" s="201"/>
      <c r="G420" s="201"/>
      <c r="H420" s="201"/>
      <c r="I420" s="201"/>
    </row>
    <row r="421" spans="2:9">
      <c r="B421" s="200" t="s">
        <v>246</v>
      </c>
      <c r="C421" s="200"/>
      <c r="D421" s="200"/>
      <c r="E421" s="200"/>
      <c r="F421" s="200"/>
      <c r="G421" s="200"/>
      <c r="H421" s="200"/>
      <c r="I421" s="200"/>
    </row>
    <row r="422" spans="2:9">
      <c r="B422" s="201" t="s">
        <v>176</v>
      </c>
      <c r="C422" s="201"/>
      <c r="D422" s="201"/>
      <c r="E422" s="201"/>
      <c r="F422" s="201"/>
      <c r="G422" s="201"/>
      <c r="H422" s="201"/>
      <c r="I422" s="201"/>
    </row>
    <row r="423" spans="2:9">
      <c r="B423" s="200" t="s">
        <v>247</v>
      </c>
      <c r="C423" s="200"/>
      <c r="D423" s="200"/>
      <c r="E423" s="200"/>
      <c r="F423" s="200"/>
      <c r="G423" s="200"/>
      <c r="H423" s="200"/>
      <c r="I423" s="200"/>
    </row>
    <row r="424" spans="2:9">
      <c r="B424" s="201" t="s">
        <v>178</v>
      </c>
      <c r="C424" s="201"/>
      <c r="D424" s="201"/>
      <c r="E424" s="201"/>
      <c r="F424" s="201"/>
      <c r="G424" s="201"/>
      <c r="H424" s="201"/>
      <c r="I424" s="201"/>
    </row>
    <row r="425" spans="2:9">
      <c r="B425" s="200" t="s">
        <v>179</v>
      </c>
      <c r="C425" s="200"/>
      <c r="D425" s="200"/>
      <c r="E425" s="200"/>
      <c r="F425" s="200"/>
      <c r="G425" s="200"/>
      <c r="H425" s="200"/>
      <c r="I425" s="200"/>
    </row>
    <row r="426" spans="2:9">
      <c r="B426" s="201" t="s">
        <v>180</v>
      </c>
      <c r="C426" s="201"/>
      <c r="D426" s="201"/>
      <c r="E426" s="201"/>
      <c r="F426" s="201"/>
      <c r="G426" s="201"/>
      <c r="H426" s="201"/>
      <c r="I426" s="201"/>
    </row>
    <row r="427" spans="2:9">
      <c r="B427" s="200" t="s">
        <v>248</v>
      </c>
      <c r="C427" s="202"/>
      <c r="D427" s="202"/>
      <c r="E427" s="202"/>
      <c r="F427" s="202"/>
      <c r="G427" s="202"/>
      <c r="H427" s="202"/>
      <c r="I427" s="202"/>
    </row>
    <row r="428" spans="2:9">
      <c r="B428" s="201" t="s">
        <v>182</v>
      </c>
      <c r="C428" s="201"/>
      <c r="D428" s="201"/>
      <c r="E428" s="201"/>
      <c r="F428" s="201"/>
      <c r="G428" s="201"/>
      <c r="H428" s="201"/>
      <c r="I428" s="201"/>
    </row>
    <row r="429" spans="2:9">
      <c r="B429" s="200" t="s">
        <v>249</v>
      </c>
      <c r="C429" s="200"/>
      <c r="D429" s="200"/>
      <c r="E429" s="200"/>
      <c r="F429" s="200"/>
      <c r="G429" s="200"/>
      <c r="H429" s="200"/>
      <c r="I429" s="200"/>
    </row>
    <row r="430" spans="2:9">
      <c r="B430" s="203" t="s">
        <v>184</v>
      </c>
      <c r="C430" s="203"/>
      <c r="D430" s="203"/>
      <c r="E430" s="203"/>
      <c r="F430" s="201" t="s">
        <v>185</v>
      </c>
      <c r="G430" s="201"/>
      <c r="H430" s="201"/>
      <c r="I430" s="201"/>
    </row>
    <row r="431" spans="2:9">
      <c r="B431" s="164" t="s">
        <v>186</v>
      </c>
      <c r="C431" s="165" t="s">
        <v>187</v>
      </c>
      <c r="D431" s="164" t="s">
        <v>188</v>
      </c>
      <c r="E431" s="166"/>
      <c r="F431" s="164" t="s">
        <v>186</v>
      </c>
      <c r="G431" s="165" t="s">
        <v>187</v>
      </c>
      <c r="H431" s="164" t="s">
        <v>188</v>
      </c>
      <c r="I431" s="166"/>
    </row>
    <row r="432" spans="2:9">
      <c r="B432" s="201" t="s">
        <v>189</v>
      </c>
      <c r="C432" s="201"/>
      <c r="D432" s="201"/>
      <c r="E432" s="201"/>
      <c r="F432" s="201"/>
      <c r="G432" s="201"/>
      <c r="H432" s="201"/>
      <c r="I432" s="201"/>
    </row>
    <row r="433" spans="2:9">
      <c r="B433" s="200" t="s">
        <v>250</v>
      </c>
      <c r="C433" s="200"/>
      <c r="D433" s="200"/>
      <c r="E433" s="200"/>
      <c r="F433" s="200"/>
      <c r="G433" s="200"/>
      <c r="H433" s="200"/>
      <c r="I433" s="200"/>
    </row>
    <row r="434" spans="2:9">
      <c r="B434" s="201" t="s">
        <v>190</v>
      </c>
      <c r="C434" s="201"/>
      <c r="D434" s="201"/>
      <c r="E434" s="201"/>
      <c r="F434" s="201"/>
      <c r="G434" s="201"/>
      <c r="H434" s="201"/>
      <c r="I434" s="201"/>
    </row>
    <row r="435" spans="2:9">
      <c r="B435" s="200" t="s">
        <v>251</v>
      </c>
      <c r="C435" s="200"/>
      <c r="D435" s="200"/>
      <c r="E435" s="200"/>
      <c r="F435" s="200"/>
      <c r="G435" s="200"/>
      <c r="H435" s="200"/>
      <c r="I435" s="200"/>
    </row>
    <row r="436" spans="2:9">
      <c r="B436" s="201" t="s">
        <v>192</v>
      </c>
      <c r="C436" s="201"/>
      <c r="D436" s="201"/>
      <c r="E436" s="201"/>
      <c r="F436" s="201"/>
      <c r="G436" s="201"/>
      <c r="H436" s="201"/>
      <c r="I436" s="201"/>
    </row>
    <row r="437" spans="2:9">
      <c r="B437" s="200" t="s">
        <v>212</v>
      </c>
      <c r="C437" s="200"/>
      <c r="D437" s="200"/>
      <c r="E437" s="200"/>
      <c r="F437" s="200"/>
      <c r="G437" s="200"/>
      <c r="H437" s="200"/>
      <c r="I437" s="200"/>
    </row>
    <row r="439" spans="2:9" ht="30">
      <c r="B439" s="162" t="s">
        <v>168</v>
      </c>
      <c r="C439" s="204" t="s">
        <v>252</v>
      </c>
      <c r="D439" s="204"/>
      <c r="E439" s="163" t="s">
        <v>170</v>
      </c>
      <c r="F439" s="205" t="s">
        <v>116</v>
      </c>
      <c r="G439" s="205"/>
      <c r="H439" s="205"/>
      <c r="I439" s="205"/>
    </row>
    <row r="440" spans="2:9">
      <c r="B440" s="201" t="s">
        <v>171</v>
      </c>
      <c r="C440" s="201"/>
      <c r="D440" s="201"/>
      <c r="E440" s="206" t="s">
        <v>244</v>
      </c>
      <c r="F440" s="207"/>
      <c r="G440" s="207"/>
      <c r="H440" s="207"/>
      <c r="I440" s="208"/>
    </row>
    <row r="441" spans="2:9">
      <c r="B441" s="201" t="s">
        <v>172</v>
      </c>
      <c r="C441" s="201"/>
      <c r="D441" s="201"/>
      <c r="E441" s="201"/>
      <c r="F441" s="201"/>
      <c r="G441" s="201"/>
      <c r="H441" s="201"/>
      <c r="I441" s="201"/>
    </row>
    <row r="442" spans="2:9">
      <c r="B442" s="200" t="s">
        <v>253</v>
      </c>
      <c r="C442" s="200"/>
      <c r="D442" s="200"/>
      <c r="E442" s="200"/>
      <c r="F442" s="200"/>
      <c r="G442" s="200"/>
      <c r="H442" s="200"/>
      <c r="I442" s="200"/>
    </row>
    <row r="443" spans="2:9">
      <c r="B443" s="201" t="s">
        <v>174</v>
      </c>
      <c r="C443" s="201"/>
      <c r="D443" s="201"/>
      <c r="E443" s="201"/>
      <c r="F443" s="201"/>
      <c r="G443" s="201"/>
      <c r="H443" s="201"/>
      <c r="I443" s="201"/>
    </row>
    <row r="444" spans="2:9">
      <c r="B444" s="200" t="s">
        <v>254</v>
      </c>
      <c r="C444" s="200"/>
      <c r="D444" s="200"/>
      <c r="E444" s="200"/>
      <c r="F444" s="200"/>
      <c r="G444" s="200"/>
      <c r="H444" s="200"/>
      <c r="I444" s="200"/>
    </row>
    <row r="445" spans="2:9">
      <c r="B445" s="201" t="s">
        <v>176</v>
      </c>
      <c r="C445" s="201"/>
      <c r="D445" s="201"/>
      <c r="E445" s="201"/>
      <c r="F445" s="201"/>
      <c r="G445" s="201"/>
      <c r="H445" s="201"/>
      <c r="I445" s="201"/>
    </row>
    <row r="446" spans="2:9">
      <c r="B446" s="200" t="s">
        <v>247</v>
      </c>
      <c r="C446" s="200"/>
      <c r="D446" s="200"/>
      <c r="E446" s="200"/>
      <c r="F446" s="200"/>
      <c r="G446" s="200"/>
      <c r="H446" s="200"/>
      <c r="I446" s="200"/>
    </row>
    <row r="447" spans="2:9">
      <c r="B447" s="201" t="s">
        <v>178</v>
      </c>
      <c r="C447" s="201"/>
      <c r="D447" s="201"/>
      <c r="E447" s="201"/>
      <c r="F447" s="201"/>
      <c r="G447" s="201"/>
      <c r="H447" s="201"/>
      <c r="I447" s="201"/>
    </row>
    <row r="448" spans="2:9">
      <c r="B448" s="200" t="s">
        <v>179</v>
      </c>
      <c r="C448" s="200"/>
      <c r="D448" s="200"/>
      <c r="E448" s="200"/>
      <c r="F448" s="200"/>
      <c r="G448" s="200"/>
      <c r="H448" s="200"/>
      <c r="I448" s="200"/>
    </row>
    <row r="449" spans="2:9">
      <c r="B449" s="201" t="s">
        <v>180</v>
      </c>
      <c r="C449" s="201"/>
      <c r="D449" s="201"/>
      <c r="E449" s="201"/>
      <c r="F449" s="201"/>
      <c r="G449" s="201"/>
      <c r="H449" s="201"/>
      <c r="I449" s="201"/>
    </row>
    <row r="450" spans="2:9">
      <c r="B450" s="200" t="s">
        <v>255</v>
      </c>
      <c r="C450" s="202"/>
      <c r="D450" s="202"/>
      <c r="E450" s="202"/>
      <c r="F450" s="202"/>
      <c r="G450" s="202"/>
      <c r="H450" s="202"/>
      <c r="I450" s="202"/>
    </row>
    <row r="451" spans="2:9">
      <c r="B451" s="201" t="s">
        <v>182</v>
      </c>
      <c r="C451" s="201"/>
      <c r="D451" s="201"/>
      <c r="E451" s="201"/>
      <c r="F451" s="201"/>
      <c r="G451" s="201"/>
      <c r="H451" s="201"/>
      <c r="I451" s="201"/>
    </row>
    <row r="452" spans="2:9">
      <c r="B452" s="200" t="s">
        <v>256</v>
      </c>
      <c r="C452" s="200"/>
      <c r="D452" s="200"/>
      <c r="E452" s="200"/>
      <c r="F452" s="200"/>
      <c r="G452" s="200"/>
      <c r="H452" s="200"/>
      <c r="I452" s="200"/>
    </row>
    <row r="453" spans="2:9">
      <c r="B453" s="203" t="s">
        <v>184</v>
      </c>
      <c r="C453" s="203"/>
      <c r="D453" s="203"/>
      <c r="E453" s="203"/>
      <c r="F453" s="201" t="s">
        <v>185</v>
      </c>
      <c r="G453" s="201"/>
      <c r="H453" s="201"/>
      <c r="I453" s="201"/>
    </row>
    <row r="454" spans="2:9">
      <c r="B454" s="164" t="s">
        <v>186</v>
      </c>
      <c r="C454" s="165" t="s">
        <v>187</v>
      </c>
      <c r="D454" s="164" t="s">
        <v>188</v>
      </c>
      <c r="E454" s="166"/>
      <c r="F454" s="164" t="s">
        <v>186</v>
      </c>
      <c r="G454" s="165" t="s">
        <v>187</v>
      </c>
      <c r="H454" s="164" t="s">
        <v>188</v>
      </c>
      <c r="I454" s="166"/>
    </row>
    <row r="455" spans="2:9">
      <c r="B455" s="201" t="s">
        <v>189</v>
      </c>
      <c r="C455" s="201"/>
      <c r="D455" s="201"/>
      <c r="E455" s="201"/>
      <c r="F455" s="201"/>
      <c r="G455" s="201"/>
      <c r="H455" s="201"/>
      <c r="I455" s="201"/>
    </row>
    <row r="456" spans="2:9">
      <c r="B456" s="200" t="s">
        <v>250</v>
      </c>
      <c r="C456" s="200"/>
      <c r="D456" s="200"/>
      <c r="E456" s="200"/>
      <c r="F456" s="200"/>
      <c r="G456" s="200"/>
      <c r="H456" s="200"/>
      <c r="I456" s="200"/>
    </row>
    <row r="457" spans="2:9">
      <c r="B457" s="201" t="s">
        <v>190</v>
      </c>
      <c r="C457" s="201"/>
      <c r="D457" s="201"/>
      <c r="E457" s="201"/>
      <c r="F457" s="201"/>
      <c r="G457" s="201"/>
      <c r="H457" s="201"/>
      <c r="I457" s="201"/>
    </row>
    <row r="458" spans="2:9">
      <c r="B458" s="200" t="s">
        <v>257</v>
      </c>
      <c r="C458" s="200"/>
      <c r="D458" s="200"/>
      <c r="E458" s="200"/>
      <c r="F458" s="200"/>
      <c r="G458" s="200"/>
      <c r="H458" s="200"/>
      <c r="I458" s="200"/>
    </row>
    <row r="459" spans="2:9">
      <c r="B459" s="201" t="s">
        <v>192</v>
      </c>
      <c r="C459" s="201"/>
      <c r="D459" s="201"/>
      <c r="E459" s="201"/>
      <c r="F459" s="201"/>
      <c r="G459" s="201"/>
      <c r="H459" s="201"/>
      <c r="I459" s="201"/>
    </row>
    <row r="460" spans="2:9">
      <c r="B460" s="200" t="s">
        <v>212</v>
      </c>
      <c r="C460" s="200"/>
      <c r="D460" s="200"/>
      <c r="E460" s="200"/>
      <c r="F460" s="200"/>
      <c r="G460" s="200"/>
      <c r="H460" s="200"/>
      <c r="I460" s="200"/>
    </row>
    <row r="462" spans="2:9" ht="30">
      <c r="B462" s="162" t="s">
        <v>168</v>
      </c>
      <c r="C462" s="204" t="s">
        <v>258</v>
      </c>
      <c r="D462" s="204"/>
      <c r="E462" s="163" t="s">
        <v>170</v>
      </c>
      <c r="F462" s="205" t="s">
        <v>121</v>
      </c>
      <c r="G462" s="205"/>
      <c r="H462" s="205"/>
      <c r="I462" s="205"/>
    </row>
    <row r="463" spans="2:9">
      <c r="B463" s="201" t="s">
        <v>171</v>
      </c>
      <c r="C463" s="201"/>
      <c r="D463" s="201"/>
      <c r="E463" s="206" t="s">
        <v>14</v>
      </c>
      <c r="F463" s="207"/>
      <c r="G463" s="207"/>
      <c r="H463" s="207"/>
      <c r="I463" s="208"/>
    </row>
    <row r="464" spans="2:9">
      <c r="B464" s="201" t="s">
        <v>172</v>
      </c>
      <c r="C464" s="201"/>
      <c r="D464" s="201"/>
      <c r="E464" s="201"/>
      <c r="F464" s="201"/>
      <c r="G464" s="201"/>
      <c r="H464" s="201"/>
      <c r="I464" s="201"/>
    </row>
    <row r="465" spans="2:9">
      <c r="B465" s="200" t="s">
        <v>259</v>
      </c>
      <c r="C465" s="200"/>
      <c r="D465" s="200"/>
      <c r="E465" s="200"/>
      <c r="F465" s="200"/>
      <c r="G465" s="200"/>
      <c r="H465" s="200"/>
      <c r="I465" s="200"/>
    </row>
    <row r="466" spans="2:9">
      <c r="B466" s="201" t="s">
        <v>174</v>
      </c>
      <c r="C466" s="201"/>
      <c r="D466" s="201"/>
      <c r="E466" s="201"/>
      <c r="F466" s="201"/>
      <c r="G466" s="201"/>
      <c r="H466" s="201"/>
      <c r="I466" s="201"/>
    </row>
    <row r="467" spans="2:9">
      <c r="B467" s="200" t="s">
        <v>260</v>
      </c>
      <c r="C467" s="200"/>
      <c r="D467" s="200"/>
      <c r="E467" s="200"/>
      <c r="F467" s="200"/>
      <c r="G467" s="200"/>
      <c r="H467" s="200"/>
      <c r="I467" s="200"/>
    </row>
    <row r="468" spans="2:9">
      <c r="B468" s="201" t="s">
        <v>176</v>
      </c>
      <c r="C468" s="201"/>
      <c r="D468" s="201"/>
      <c r="E468" s="201"/>
      <c r="F468" s="201"/>
      <c r="G468" s="201"/>
      <c r="H468" s="201"/>
      <c r="I468" s="201"/>
    </row>
    <row r="469" spans="2:9">
      <c r="B469" s="200" t="s">
        <v>179</v>
      </c>
      <c r="C469" s="200"/>
      <c r="D469" s="200"/>
      <c r="E469" s="200"/>
      <c r="F469" s="200"/>
      <c r="G469" s="200"/>
      <c r="H469" s="200"/>
      <c r="I469" s="200"/>
    </row>
    <row r="470" spans="2:9">
      <c r="B470" s="201" t="s">
        <v>178</v>
      </c>
      <c r="C470" s="201"/>
      <c r="D470" s="201"/>
      <c r="E470" s="201"/>
      <c r="F470" s="201"/>
      <c r="G470" s="201"/>
      <c r="H470" s="201"/>
      <c r="I470" s="201"/>
    </row>
    <row r="471" spans="2:9">
      <c r="B471" s="200" t="s">
        <v>179</v>
      </c>
      <c r="C471" s="200"/>
      <c r="D471" s="200"/>
      <c r="E471" s="200"/>
      <c r="F471" s="200"/>
      <c r="G471" s="200"/>
      <c r="H471" s="200"/>
      <c r="I471" s="200"/>
    </row>
    <row r="472" spans="2:9">
      <c r="B472" s="201" t="s">
        <v>180</v>
      </c>
      <c r="C472" s="201"/>
      <c r="D472" s="201"/>
      <c r="E472" s="201"/>
      <c r="F472" s="201"/>
      <c r="G472" s="201"/>
      <c r="H472" s="201"/>
      <c r="I472" s="201"/>
    </row>
    <row r="473" spans="2:9">
      <c r="B473" s="200" t="s">
        <v>179</v>
      </c>
      <c r="C473" s="202"/>
      <c r="D473" s="202"/>
      <c r="E473" s="202"/>
      <c r="F473" s="202"/>
      <c r="G473" s="202"/>
      <c r="H473" s="202"/>
      <c r="I473" s="202"/>
    </row>
    <row r="474" spans="2:9">
      <c r="B474" s="201" t="s">
        <v>182</v>
      </c>
      <c r="C474" s="201"/>
      <c r="D474" s="201"/>
      <c r="E474" s="201"/>
      <c r="F474" s="201"/>
      <c r="G474" s="201"/>
      <c r="H474" s="201"/>
      <c r="I474" s="201"/>
    </row>
    <row r="475" spans="2:9">
      <c r="B475" s="200" t="s">
        <v>261</v>
      </c>
      <c r="C475" s="200"/>
      <c r="D475" s="200"/>
      <c r="E475" s="200"/>
      <c r="F475" s="200"/>
      <c r="G475" s="200"/>
      <c r="H475" s="200"/>
      <c r="I475" s="200"/>
    </row>
    <row r="476" spans="2:9">
      <c r="B476" s="203" t="s">
        <v>184</v>
      </c>
      <c r="C476" s="203"/>
      <c r="D476" s="203"/>
      <c r="E476" s="203"/>
      <c r="F476" s="201" t="s">
        <v>185</v>
      </c>
      <c r="G476" s="201"/>
      <c r="H476" s="201"/>
      <c r="I476" s="201"/>
    </row>
    <row r="477" spans="2:9">
      <c r="B477" s="164" t="s">
        <v>186</v>
      </c>
      <c r="C477" s="165" t="s">
        <v>262</v>
      </c>
      <c r="D477" s="164" t="s">
        <v>188</v>
      </c>
      <c r="E477" s="166"/>
      <c r="F477" s="164" t="s">
        <v>186</v>
      </c>
      <c r="G477" s="165" t="s">
        <v>187</v>
      </c>
      <c r="H477" s="164" t="s">
        <v>188</v>
      </c>
      <c r="I477" s="166"/>
    </row>
    <row r="478" spans="2:9">
      <c r="B478" s="201" t="s">
        <v>189</v>
      </c>
      <c r="C478" s="201"/>
      <c r="D478" s="201"/>
      <c r="E478" s="201"/>
      <c r="F478" s="201"/>
      <c r="G478" s="201"/>
      <c r="H478" s="201"/>
      <c r="I478" s="201"/>
    </row>
    <row r="479" spans="2:9">
      <c r="B479" s="200" t="s">
        <v>179</v>
      </c>
      <c r="C479" s="200"/>
      <c r="D479" s="200"/>
      <c r="E479" s="200"/>
      <c r="F479" s="200"/>
      <c r="G479" s="200"/>
      <c r="H479" s="200"/>
      <c r="I479" s="200"/>
    </row>
    <row r="480" spans="2:9">
      <c r="B480" s="201" t="s">
        <v>190</v>
      </c>
      <c r="C480" s="201"/>
      <c r="D480" s="201"/>
      <c r="E480" s="201"/>
      <c r="F480" s="201"/>
      <c r="G480" s="201"/>
      <c r="H480" s="201"/>
      <c r="I480" s="201"/>
    </row>
    <row r="481" spans="2:9">
      <c r="B481" s="200" t="s">
        <v>263</v>
      </c>
      <c r="C481" s="200"/>
      <c r="D481" s="200"/>
      <c r="E481" s="200"/>
      <c r="F481" s="200"/>
      <c r="G481" s="200"/>
      <c r="H481" s="200"/>
      <c r="I481" s="200"/>
    </row>
    <row r="482" spans="2:9">
      <c r="B482" s="201" t="s">
        <v>192</v>
      </c>
      <c r="C482" s="201"/>
      <c r="D482" s="201"/>
      <c r="E482" s="201"/>
      <c r="F482" s="201"/>
      <c r="G482" s="201"/>
      <c r="H482" s="201"/>
      <c r="I482" s="201"/>
    </row>
    <row r="483" spans="2:9">
      <c r="B483" s="200" t="s">
        <v>212</v>
      </c>
      <c r="C483" s="200"/>
      <c r="D483" s="200"/>
      <c r="E483" s="200"/>
      <c r="F483" s="200"/>
      <c r="G483" s="200"/>
      <c r="H483" s="200"/>
      <c r="I483" s="200"/>
    </row>
    <row r="485" spans="2:9" ht="30">
      <c r="B485" s="162" t="s">
        <v>168</v>
      </c>
      <c r="C485" s="204" t="s">
        <v>264</v>
      </c>
      <c r="D485" s="204"/>
      <c r="E485" s="163" t="s">
        <v>170</v>
      </c>
      <c r="F485" s="206" t="s">
        <v>122</v>
      </c>
      <c r="G485" s="207"/>
      <c r="H485" s="207"/>
      <c r="I485" s="208"/>
    </row>
    <row r="486" spans="2:9">
      <c r="B486" s="201" t="s">
        <v>171</v>
      </c>
      <c r="C486" s="201"/>
      <c r="D486" s="201"/>
      <c r="E486" s="206" t="s">
        <v>12</v>
      </c>
      <c r="F486" s="207"/>
      <c r="G486" s="207"/>
      <c r="H486" s="207"/>
      <c r="I486" s="208"/>
    </row>
    <row r="487" spans="2:9">
      <c r="B487" s="201" t="s">
        <v>172</v>
      </c>
      <c r="C487" s="201"/>
      <c r="D487" s="201"/>
      <c r="E487" s="201"/>
      <c r="F487" s="201"/>
      <c r="G487" s="201"/>
      <c r="H487" s="201"/>
      <c r="I487" s="201"/>
    </row>
    <row r="488" spans="2:9">
      <c r="B488" s="200" t="s">
        <v>265</v>
      </c>
      <c r="C488" s="200"/>
      <c r="D488" s="200"/>
      <c r="E488" s="200"/>
      <c r="F488" s="200"/>
      <c r="G488" s="200"/>
      <c r="H488" s="200"/>
      <c r="I488" s="200"/>
    </row>
    <row r="489" spans="2:9">
      <c r="B489" s="201" t="s">
        <v>174</v>
      </c>
      <c r="C489" s="201"/>
      <c r="D489" s="201"/>
      <c r="E489" s="201"/>
      <c r="F489" s="201"/>
      <c r="G489" s="201"/>
      <c r="H489" s="201"/>
      <c r="I489" s="201"/>
    </row>
    <row r="490" spans="2:9">
      <c r="B490" s="200" t="s">
        <v>266</v>
      </c>
      <c r="C490" s="200"/>
      <c r="D490" s="200"/>
      <c r="E490" s="200"/>
      <c r="F490" s="200"/>
      <c r="G490" s="200"/>
      <c r="H490" s="200"/>
      <c r="I490" s="200"/>
    </row>
    <row r="491" spans="2:9">
      <c r="B491" s="201" t="s">
        <v>176</v>
      </c>
      <c r="C491" s="201"/>
      <c r="D491" s="201"/>
      <c r="E491" s="201"/>
      <c r="F491" s="201"/>
      <c r="G491" s="201"/>
      <c r="H491" s="201"/>
      <c r="I491" s="201"/>
    </row>
    <row r="492" spans="2:9">
      <c r="B492" s="200" t="s">
        <v>267</v>
      </c>
      <c r="C492" s="200"/>
      <c r="D492" s="200"/>
      <c r="E492" s="200"/>
      <c r="F492" s="200"/>
      <c r="G492" s="200"/>
      <c r="H492" s="200"/>
      <c r="I492" s="200"/>
    </row>
    <row r="493" spans="2:9">
      <c r="B493" s="201" t="s">
        <v>178</v>
      </c>
      <c r="C493" s="201"/>
      <c r="D493" s="201"/>
      <c r="E493" s="201"/>
      <c r="F493" s="201"/>
      <c r="G493" s="201"/>
      <c r="H493" s="201"/>
      <c r="I493" s="201"/>
    </row>
    <row r="494" spans="2:9">
      <c r="B494" s="200" t="s">
        <v>179</v>
      </c>
      <c r="C494" s="200"/>
      <c r="D494" s="200"/>
      <c r="E494" s="200"/>
      <c r="F494" s="200"/>
      <c r="G494" s="200"/>
      <c r="H494" s="200"/>
      <c r="I494" s="200"/>
    </row>
    <row r="495" spans="2:9">
      <c r="B495" s="201" t="s">
        <v>180</v>
      </c>
      <c r="C495" s="201"/>
      <c r="D495" s="201"/>
      <c r="E495" s="201"/>
      <c r="F495" s="201"/>
      <c r="G495" s="201"/>
      <c r="H495" s="201"/>
      <c r="I495" s="201"/>
    </row>
    <row r="496" spans="2:9">
      <c r="B496" s="200" t="s">
        <v>179</v>
      </c>
      <c r="C496" s="202"/>
      <c r="D496" s="202"/>
      <c r="E496" s="202"/>
      <c r="F496" s="202"/>
      <c r="G496" s="202"/>
      <c r="H496" s="202"/>
      <c r="I496" s="202"/>
    </row>
    <row r="497" spans="2:9">
      <c r="B497" s="201" t="s">
        <v>182</v>
      </c>
      <c r="C497" s="201"/>
      <c r="D497" s="201"/>
      <c r="E497" s="201"/>
      <c r="F497" s="201"/>
      <c r="G497" s="201"/>
      <c r="H497" s="201"/>
      <c r="I497" s="201"/>
    </row>
    <row r="498" spans="2:9">
      <c r="B498" s="200" t="s">
        <v>268</v>
      </c>
      <c r="C498" s="200"/>
      <c r="D498" s="200"/>
      <c r="E498" s="200"/>
      <c r="F498" s="200"/>
      <c r="G498" s="200"/>
      <c r="H498" s="200"/>
      <c r="I498" s="200"/>
    </row>
    <row r="499" spans="2:9">
      <c r="B499" s="203" t="s">
        <v>184</v>
      </c>
      <c r="C499" s="203"/>
      <c r="D499" s="203"/>
      <c r="E499" s="203"/>
      <c r="F499" s="201" t="s">
        <v>185</v>
      </c>
      <c r="G499" s="201"/>
      <c r="H499" s="201"/>
      <c r="I499" s="201"/>
    </row>
    <row r="500" spans="2:9">
      <c r="B500" s="164" t="s">
        <v>186</v>
      </c>
      <c r="C500" s="165" t="s">
        <v>262</v>
      </c>
      <c r="D500" s="164" t="s">
        <v>188</v>
      </c>
      <c r="E500" s="166"/>
      <c r="F500" s="164" t="s">
        <v>186</v>
      </c>
      <c r="G500" s="165" t="s">
        <v>262</v>
      </c>
      <c r="H500" s="164" t="s">
        <v>188</v>
      </c>
      <c r="I500" s="166"/>
    </row>
    <row r="501" spans="2:9">
      <c r="B501" s="201" t="s">
        <v>189</v>
      </c>
      <c r="C501" s="201"/>
      <c r="D501" s="201"/>
      <c r="E501" s="201"/>
      <c r="F501" s="201"/>
      <c r="G501" s="201"/>
      <c r="H501" s="201"/>
      <c r="I501" s="201"/>
    </row>
    <row r="502" spans="2:9">
      <c r="B502" s="200" t="s">
        <v>179</v>
      </c>
      <c r="C502" s="200"/>
      <c r="D502" s="200"/>
      <c r="E502" s="200"/>
      <c r="F502" s="200"/>
      <c r="G502" s="200"/>
      <c r="H502" s="200"/>
      <c r="I502" s="200"/>
    </row>
    <row r="503" spans="2:9">
      <c r="B503" s="201" t="s">
        <v>190</v>
      </c>
      <c r="C503" s="201"/>
      <c r="D503" s="201"/>
      <c r="E503" s="201"/>
      <c r="F503" s="201"/>
      <c r="G503" s="201"/>
      <c r="H503" s="201"/>
      <c r="I503" s="201"/>
    </row>
    <row r="504" spans="2:9">
      <c r="B504" s="200" t="s">
        <v>269</v>
      </c>
      <c r="C504" s="200"/>
      <c r="D504" s="200"/>
      <c r="E504" s="200"/>
      <c r="F504" s="200"/>
      <c r="G504" s="200"/>
      <c r="H504" s="200"/>
      <c r="I504" s="200"/>
    </row>
    <row r="505" spans="2:9">
      <c r="B505" s="201" t="s">
        <v>192</v>
      </c>
      <c r="C505" s="201"/>
      <c r="D505" s="201"/>
      <c r="E505" s="201"/>
      <c r="F505" s="201"/>
      <c r="G505" s="201"/>
      <c r="H505" s="201"/>
      <c r="I505" s="201"/>
    </row>
    <row r="506" spans="2:9">
      <c r="B506" s="200" t="s">
        <v>212</v>
      </c>
      <c r="C506" s="200"/>
      <c r="D506" s="200"/>
      <c r="E506" s="200"/>
      <c r="F506" s="200"/>
      <c r="G506" s="200"/>
      <c r="H506" s="200"/>
      <c r="I506" s="200"/>
    </row>
    <row r="508" spans="2:9" ht="30">
      <c r="B508" s="162" t="s">
        <v>168</v>
      </c>
      <c r="C508" s="204" t="s">
        <v>270</v>
      </c>
      <c r="D508" s="204"/>
      <c r="E508" s="163" t="s">
        <v>170</v>
      </c>
      <c r="F508" s="205" t="s">
        <v>123</v>
      </c>
      <c r="G508" s="205"/>
      <c r="H508" s="205"/>
      <c r="I508" s="205"/>
    </row>
    <row r="509" spans="2:9">
      <c r="B509" s="201" t="s">
        <v>171</v>
      </c>
      <c r="C509" s="201"/>
      <c r="D509" s="201"/>
      <c r="E509" s="206" t="s">
        <v>14</v>
      </c>
      <c r="F509" s="207"/>
      <c r="G509" s="207"/>
      <c r="H509" s="207"/>
      <c r="I509" s="208"/>
    </row>
    <row r="510" spans="2:9">
      <c r="B510" s="201" t="s">
        <v>172</v>
      </c>
      <c r="C510" s="201"/>
      <c r="D510" s="201"/>
      <c r="E510" s="201"/>
      <c r="F510" s="201"/>
      <c r="G510" s="201"/>
      <c r="H510" s="201"/>
      <c r="I510" s="201"/>
    </row>
    <row r="511" spans="2:9">
      <c r="B511" s="200" t="s">
        <v>271</v>
      </c>
      <c r="C511" s="200"/>
      <c r="D511" s="200"/>
      <c r="E511" s="200"/>
      <c r="F511" s="200"/>
      <c r="G511" s="200"/>
      <c r="H511" s="200"/>
      <c r="I511" s="200"/>
    </row>
    <row r="512" spans="2:9">
      <c r="B512" s="201" t="s">
        <v>174</v>
      </c>
      <c r="C512" s="201"/>
      <c r="D512" s="201"/>
      <c r="E512" s="201"/>
      <c r="F512" s="201"/>
      <c r="G512" s="201"/>
      <c r="H512" s="201"/>
      <c r="I512" s="201"/>
    </row>
    <row r="513" spans="2:9">
      <c r="B513" s="200" t="s">
        <v>272</v>
      </c>
      <c r="C513" s="200"/>
      <c r="D513" s="200"/>
      <c r="E513" s="200"/>
      <c r="F513" s="200"/>
      <c r="G513" s="200"/>
      <c r="H513" s="200"/>
      <c r="I513" s="200"/>
    </row>
    <row r="514" spans="2:9">
      <c r="B514" s="201" t="s">
        <v>176</v>
      </c>
      <c r="C514" s="201"/>
      <c r="D514" s="201"/>
      <c r="E514" s="201"/>
      <c r="F514" s="201"/>
      <c r="G514" s="201"/>
      <c r="H514" s="201"/>
      <c r="I514" s="201"/>
    </row>
    <row r="515" spans="2:9">
      <c r="B515" s="200" t="s">
        <v>273</v>
      </c>
      <c r="C515" s="200"/>
      <c r="D515" s="200"/>
      <c r="E515" s="200"/>
      <c r="F515" s="200"/>
      <c r="G515" s="200"/>
      <c r="H515" s="200"/>
      <c r="I515" s="200"/>
    </row>
    <row r="516" spans="2:9">
      <c r="B516" s="201" t="s">
        <v>178</v>
      </c>
      <c r="C516" s="201"/>
      <c r="D516" s="201"/>
      <c r="E516" s="201"/>
      <c r="F516" s="201"/>
      <c r="G516" s="201"/>
      <c r="H516" s="201"/>
      <c r="I516" s="201"/>
    </row>
    <row r="517" spans="2:9">
      <c r="B517" s="200" t="s">
        <v>179</v>
      </c>
      <c r="C517" s="200"/>
      <c r="D517" s="200"/>
      <c r="E517" s="200"/>
      <c r="F517" s="200"/>
      <c r="G517" s="200"/>
      <c r="H517" s="200"/>
      <c r="I517" s="200"/>
    </row>
    <row r="518" spans="2:9">
      <c r="B518" s="201" t="s">
        <v>180</v>
      </c>
      <c r="C518" s="201"/>
      <c r="D518" s="201"/>
      <c r="E518" s="201"/>
      <c r="F518" s="201"/>
      <c r="G518" s="201"/>
      <c r="H518" s="201"/>
      <c r="I518" s="201"/>
    </row>
    <row r="519" spans="2:9">
      <c r="B519" s="200" t="s">
        <v>179</v>
      </c>
      <c r="C519" s="202"/>
      <c r="D519" s="202"/>
      <c r="E519" s="202"/>
      <c r="F519" s="202"/>
      <c r="G519" s="202"/>
      <c r="H519" s="202"/>
      <c r="I519" s="202"/>
    </row>
    <row r="520" spans="2:9">
      <c r="B520" s="201" t="s">
        <v>182</v>
      </c>
      <c r="C520" s="201"/>
      <c r="D520" s="201"/>
      <c r="E520" s="201"/>
      <c r="F520" s="201"/>
      <c r="G520" s="201"/>
      <c r="H520" s="201"/>
      <c r="I520" s="201"/>
    </row>
    <row r="521" spans="2:9">
      <c r="B521" s="200" t="s">
        <v>274</v>
      </c>
      <c r="C521" s="200"/>
      <c r="D521" s="200"/>
      <c r="E521" s="200"/>
      <c r="F521" s="200"/>
      <c r="G521" s="200"/>
      <c r="H521" s="200"/>
      <c r="I521" s="200"/>
    </row>
    <row r="522" spans="2:9">
      <c r="B522" s="203" t="s">
        <v>184</v>
      </c>
      <c r="C522" s="203"/>
      <c r="D522" s="203"/>
      <c r="E522" s="203"/>
      <c r="F522" s="201" t="s">
        <v>185</v>
      </c>
      <c r="G522" s="201"/>
      <c r="H522" s="201"/>
      <c r="I522" s="201"/>
    </row>
    <row r="523" spans="2:9">
      <c r="B523" s="164" t="s">
        <v>186</v>
      </c>
      <c r="C523" s="165" t="s">
        <v>187</v>
      </c>
      <c r="D523" s="164" t="s">
        <v>188</v>
      </c>
      <c r="E523" s="166"/>
      <c r="F523" s="164" t="s">
        <v>186</v>
      </c>
      <c r="G523" s="165"/>
      <c r="H523" s="164" t="s">
        <v>188</v>
      </c>
      <c r="I523" s="166" t="s">
        <v>187</v>
      </c>
    </row>
    <row r="524" spans="2:9">
      <c r="B524" s="201" t="s">
        <v>189</v>
      </c>
      <c r="C524" s="201"/>
      <c r="D524" s="201"/>
      <c r="E524" s="201"/>
      <c r="F524" s="201"/>
      <c r="G524" s="201"/>
      <c r="H524" s="201"/>
      <c r="I524" s="201"/>
    </row>
    <row r="525" spans="2:9">
      <c r="B525" s="200" t="s">
        <v>179</v>
      </c>
      <c r="C525" s="200"/>
      <c r="D525" s="200"/>
      <c r="E525" s="200"/>
      <c r="F525" s="200"/>
      <c r="G525" s="200"/>
      <c r="H525" s="200"/>
      <c r="I525" s="200"/>
    </row>
    <row r="526" spans="2:9">
      <c r="B526" s="201" t="s">
        <v>190</v>
      </c>
      <c r="C526" s="201"/>
      <c r="D526" s="201"/>
      <c r="E526" s="201"/>
      <c r="F526" s="201"/>
      <c r="G526" s="201"/>
      <c r="H526" s="201"/>
      <c r="I526" s="201"/>
    </row>
    <row r="527" spans="2:9">
      <c r="B527" s="200" t="s">
        <v>275</v>
      </c>
      <c r="C527" s="200"/>
      <c r="D527" s="200"/>
      <c r="E527" s="200"/>
      <c r="F527" s="200"/>
      <c r="G527" s="200"/>
      <c r="H527" s="200"/>
      <c r="I527" s="200"/>
    </row>
    <row r="528" spans="2:9">
      <c r="B528" s="201" t="s">
        <v>192</v>
      </c>
      <c r="C528" s="201"/>
      <c r="D528" s="201"/>
      <c r="E528" s="201"/>
      <c r="F528" s="201"/>
      <c r="G528" s="201"/>
      <c r="H528" s="201"/>
      <c r="I528" s="201"/>
    </row>
    <row r="529" spans="2:9">
      <c r="B529" s="200" t="s">
        <v>276</v>
      </c>
      <c r="C529" s="200"/>
      <c r="D529" s="200"/>
      <c r="E529" s="200"/>
      <c r="F529" s="200"/>
      <c r="G529" s="200"/>
      <c r="H529" s="200"/>
      <c r="I529" s="200"/>
    </row>
    <row r="531" spans="2:9" ht="30">
      <c r="B531" s="162" t="s">
        <v>168</v>
      </c>
      <c r="C531" s="204" t="s">
        <v>277</v>
      </c>
      <c r="D531" s="204"/>
      <c r="E531" s="163" t="s">
        <v>170</v>
      </c>
      <c r="F531" s="205" t="s">
        <v>124</v>
      </c>
      <c r="G531" s="205"/>
      <c r="H531" s="205"/>
      <c r="I531" s="205"/>
    </row>
    <row r="532" spans="2:9">
      <c r="B532" s="201" t="s">
        <v>171</v>
      </c>
      <c r="C532" s="201"/>
      <c r="D532" s="201"/>
      <c r="E532" s="206" t="s">
        <v>278</v>
      </c>
      <c r="F532" s="207"/>
      <c r="G532" s="207"/>
      <c r="H532" s="207"/>
      <c r="I532" s="208"/>
    </row>
    <row r="533" spans="2:9">
      <c r="B533" s="201" t="s">
        <v>172</v>
      </c>
      <c r="C533" s="201"/>
      <c r="D533" s="201"/>
      <c r="E533" s="201"/>
      <c r="F533" s="201"/>
      <c r="G533" s="201"/>
      <c r="H533" s="201"/>
      <c r="I533" s="201"/>
    </row>
    <row r="534" spans="2:9">
      <c r="B534" s="200" t="s">
        <v>279</v>
      </c>
      <c r="C534" s="200"/>
      <c r="D534" s="200"/>
      <c r="E534" s="200"/>
      <c r="F534" s="200"/>
      <c r="G534" s="200"/>
      <c r="H534" s="200"/>
      <c r="I534" s="200"/>
    </row>
    <row r="535" spans="2:9">
      <c r="B535" s="201" t="s">
        <v>174</v>
      </c>
      <c r="C535" s="201"/>
      <c r="D535" s="201"/>
      <c r="E535" s="201"/>
      <c r="F535" s="201"/>
      <c r="G535" s="201"/>
      <c r="H535" s="201"/>
      <c r="I535" s="201"/>
    </row>
    <row r="536" spans="2:9">
      <c r="B536" s="200" t="s">
        <v>280</v>
      </c>
      <c r="C536" s="200"/>
      <c r="D536" s="200"/>
      <c r="E536" s="200"/>
      <c r="F536" s="200"/>
      <c r="G536" s="200"/>
      <c r="H536" s="200"/>
      <c r="I536" s="200"/>
    </row>
    <row r="537" spans="2:9">
      <c r="B537" s="201" t="s">
        <v>176</v>
      </c>
      <c r="C537" s="201"/>
      <c r="D537" s="201"/>
      <c r="E537" s="201"/>
      <c r="F537" s="201"/>
      <c r="G537" s="201"/>
      <c r="H537" s="201"/>
      <c r="I537" s="201"/>
    </row>
    <row r="538" spans="2:9">
      <c r="B538" s="200" t="s">
        <v>281</v>
      </c>
      <c r="C538" s="200"/>
      <c r="D538" s="200"/>
      <c r="E538" s="200"/>
      <c r="F538" s="200"/>
      <c r="G538" s="200"/>
      <c r="H538" s="200"/>
      <c r="I538" s="200"/>
    </row>
    <row r="539" spans="2:9">
      <c r="B539" s="201" t="s">
        <v>178</v>
      </c>
      <c r="C539" s="201"/>
      <c r="D539" s="201"/>
      <c r="E539" s="201"/>
      <c r="F539" s="201"/>
      <c r="G539" s="201"/>
      <c r="H539" s="201"/>
      <c r="I539" s="201"/>
    </row>
    <row r="540" spans="2:9">
      <c r="B540" s="200" t="s">
        <v>282</v>
      </c>
      <c r="C540" s="200"/>
      <c r="D540" s="200"/>
      <c r="E540" s="200"/>
      <c r="F540" s="200"/>
      <c r="G540" s="200"/>
      <c r="H540" s="200"/>
      <c r="I540" s="200"/>
    </row>
    <row r="541" spans="2:9">
      <c r="B541" s="201" t="s">
        <v>180</v>
      </c>
      <c r="C541" s="201"/>
      <c r="D541" s="201"/>
      <c r="E541" s="201"/>
      <c r="F541" s="201"/>
      <c r="G541" s="201"/>
      <c r="H541" s="201"/>
      <c r="I541" s="201"/>
    </row>
    <row r="542" spans="2:9">
      <c r="B542" s="200" t="s">
        <v>283</v>
      </c>
      <c r="C542" s="202"/>
      <c r="D542" s="202"/>
      <c r="E542" s="202"/>
      <c r="F542" s="202"/>
      <c r="G542" s="202"/>
      <c r="H542" s="202"/>
      <c r="I542" s="202"/>
    </row>
    <row r="543" spans="2:9">
      <c r="B543" s="201" t="s">
        <v>182</v>
      </c>
      <c r="C543" s="201"/>
      <c r="D543" s="201"/>
      <c r="E543" s="201"/>
      <c r="F543" s="201"/>
      <c r="G543" s="201"/>
      <c r="H543" s="201"/>
      <c r="I543" s="201"/>
    </row>
    <row r="544" spans="2:9">
      <c r="B544" s="200" t="s">
        <v>284</v>
      </c>
      <c r="C544" s="200"/>
      <c r="D544" s="200"/>
      <c r="E544" s="200"/>
      <c r="F544" s="200"/>
      <c r="G544" s="200"/>
      <c r="H544" s="200"/>
      <c r="I544" s="200"/>
    </row>
    <row r="545" spans="2:9">
      <c r="B545" s="203" t="s">
        <v>184</v>
      </c>
      <c r="C545" s="203"/>
      <c r="D545" s="203"/>
      <c r="E545" s="203"/>
      <c r="F545" s="201" t="s">
        <v>185</v>
      </c>
      <c r="G545" s="201"/>
      <c r="H545" s="201"/>
      <c r="I545" s="201"/>
    </row>
    <row r="546" spans="2:9">
      <c r="B546" s="164" t="s">
        <v>186</v>
      </c>
      <c r="C546" s="165" t="s">
        <v>187</v>
      </c>
      <c r="D546" s="164" t="s">
        <v>188</v>
      </c>
      <c r="E546" s="166"/>
      <c r="F546" s="164" t="s">
        <v>186</v>
      </c>
      <c r="G546" s="165" t="s">
        <v>187</v>
      </c>
      <c r="H546" s="164" t="s">
        <v>188</v>
      </c>
      <c r="I546" s="166"/>
    </row>
    <row r="547" spans="2:9">
      <c r="B547" s="201" t="s">
        <v>189</v>
      </c>
      <c r="C547" s="201"/>
      <c r="D547" s="201"/>
      <c r="E547" s="201"/>
      <c r="F547" s="201"/>
      <c r="G547" s="201"/>
      <c r="H547" s="201"/>
      <c r="I547" s="201"/>
    </row>
    <row r="548" spans="2:9">
      <c r="B548" s="200" t="s">
        <v>285</v>
      </c>
      <c r="C548" s="200"/>
      <c r="D548" s="200"/>
      <c r="E548" s="200"/>
      <c r="F548" s="200"/>
      <c r="G548" s="200"/>
      <c r="H548" s="200"/>
      <c r="I548" s="200"/>
    </row>
    <row r="549" spans="2:9">
      <c r="B549" s="201" t="s">
        <v>190</v>
      </c>
      <c r="C549" s="201"/>
      <c r="D549" s="201"/>
      <c r="E549" s="201"/>
      <c r="F549" s="201"/>
      <c r="G549" s="201"/>
      <c r="H549" s="201"/>
      <c r="I549" s="201"/>
    </row>
    <row r="550" spans="2:9">
      <c r="B550" s="200" t="s">
        <v>286</v>
      </c>
      <c r="C550" s="200"/>
      <c r="D550" s="200"/>
      <c r="E550" s="200"/>
      <c r="F550" s="200"/>
      <c r="G550" s="200"/>
      <c r="H550" s="200"/>
      <c r="I550" s="200"/>
    </row>
    <row r="551" spans="2:9">
      <c r="B551" s="201" t="s">
        <v>192</v>
      </c>
      <c r="C551" s="201"/>
      <c r="D551" s="201"/>
      <c r="E551" s="201"/>
      <c r="F551" s="201"/>
      <c r="G551" s="201"/>
      <c r="H551" s="201"/>
      <c r="I551" s="201"/>
    </row>
    <row r="552" spans="2:9">
      <c r="B552" s="200" t="s">
        <v>287</v>
      </c>
      <c r="C552" s="200"/>
      <c r="D552" s="200"/>
      <c r="E552" s="200"/>
      <c r="F552" s="200"/>
      <c r="G552" s="200"/>
      <c r="H552" s="200"/>
      <c r="I552" s="200"/>
    </row>
    <row r="554" spans="2:9" ht="30">
      <c r="B554" s="162" t="s">
        <v>168</v>
      </c>
      <c r="C554" s="204" t="s">
        <v>288</v>
      </c>
      <c r="D554" s="204"/>
      <c r="E554" s="163" t="s">
        <v>170</v>
      </c>
      <c r="F554" s="205" t="s">
        <v>142</v>
      </c>
      <c r="G554" s="205"/>
      <c r="H554" s="205"/>
      <c r="I554" s="205"/>
    </row>
    <row r="555" spans="2:9">
      <c r="B555" s="201" t="s">
        <v>171</v>
      </c>
      <c r="C555" s="201"/>
      <c r="D555" s="201"/>
      <c r="E555" s="206" t="s">
        <v>278</v>
      </c>
      <c r="F555" s="207"/>
      <c r="G555" s="207"/>
      <c r="H555" s="207"/>
      <c r="I555" s="208"/>
    </row>
    <row r="556" spans="2:9">
      <c r="B556" s="201" t="s">
        <v>172</v>
      </c>
      <c r="C556" s="201"/>
      <c r="D556" s="201"/>
      <c r="E556" s="201"/>
      <c r="F556" s="201"/>
      <c r="G556" s="201"/>
      <c r="H556" s="201"/>
      <c r="I556" s="201"/>
    </row>
    <row r="557" spans="2:9">
      <c r="B557" s="200" t="s">
        <v>289</v>
      </c>
      <c r="C557" s="200"/>
      <c r="D557" s="200"/>
      <c r="E557" s="200"/>
      <c r="F557" s="200"/>
      <c r="G557" s="200"/>
      <c r="H557" s="200"/>
      <c r="I557" s="200"/>
    </row>
    <row r="558" spans="2:9">
      <c r="B558" s="201" t="s">
        <v>174</v>
      </c>
      <c r="C558" s="201"/>
      <c r="D558" s="201"/>
      <c r="E558" s="201"/>
      <c r="F558" s="201"/>
      <c r="G558" s="201"/>
      <c r="H558" s="201"/>
      <c r="I558" s="201"/>
    </row>
    <row r="559" spans="2:9">
      <c r="B559" s="200" t="s">
        <v>290</v>
      </c>
      <c r="C559" s="200"/>
      <c r="D559" s="200"/>
      <c r="E559" s="200"/>
      <c r="F559" s="200"/>
      <c r="G559" s="200"/>
      <c r="H559" s="200"/>
      <c r="I559" s="200"/>
    </row>
    <row r="560" spans="2:9">
      <c r="B560" s="201" t="s">
        <v>176</v>
      </c>
      <c r="C560" s="201"/>
      <c r="D560" s="201"/>
      <c r="E560" s="201"/>
      <c r="F560" s="201"/>
      <c r="G560" s="201"/>
      <c r="H560" s="201"/>
      <c r="I560" s="201"/>
    </row>
    <row r="561" spans="2:9">
      <c r="B561" s="200" t="s">
        <v>282</v>
      </c>
      <c r="C561" s="200"/>
      <c r="D561" s="200"/>
      <c r="E561" s="200"/>
      <c r="F561" s="200"/>
      <c r="G561" s="200"/>
      <c r="H561" s="200"/>
      <c r="I561" s="200"/>
    </row>
    <row r="562" spans="2:9">
      <c r="B562" s="201" t="s">
        <v>178</v>
      </c>
      <c r="C562" s="201"/>
      <c r="D562" s="201"/>
      <c r="E562" s="201"/>
      <c r="F562" s="201"/>
      <c r="G562" s="201"/>
      <c r="H562" s="201"/>
      <c r="I562" s="201"/>
    </row>
    <row r="563" spans="2:9">
      <c r="B563" s="200" t="s">
        <v>282</v>
      </c>
      <c r="C563" s="200"/>
      <c r="D563" s="200"/>
      <c r="E563" s="200"/>
      <c r="F563" s="200"/>
      <c r="G563" s="200"/>
      <c r="H563" s="200"/>
      <c r="I563" s="200"/>
    </row>
    <row r="564" spans="2:9">
      <c r="B564" s="201" t="s">
        <v>180</v>
      </c>
      <c r="C564" s="201"/>
      <c r="D564" s="201"/>
      <c r="E564" s="201"/>
      <c r="F564" s="201"/>
      <c r="G564" s="201"/>
      <c r="H564" s="201"/>
      <c r="I564" s="201"/>
    </row>
    <row r="565" spans="2:9">
      <c r="B565" s="200" t="s">
        <v>291</v>
      </c>
      <c r="C565" s="202"/>
      <c r="D565" s="202"/>
      <c r="E565" s="202"/>
      <c r="F565" s="202"/>
      <c r="G565" s="202"/>
      <c r="H565" s="202"/>
      <c r="I565" s="202"/>
    </row>
    <row r="566" spans="2:9">
      <c r="B566" s="201" t="s">
        <v>182</v>
      </c>
      <c r="C566" s="201"/>
      <c r="D566" s="201"/>
      <c r="E566" s="201"/>
      <c r="F566" s="201"/>
      <c r="G566" s="201"/>
      <c r="H566" s="201"/>
      <c r="I566" s="201"/>
    </row>
    <row r="567" spans="2:9">
      <c r="B567" s="200" t="s">
        <v>292</v>
      </c>
      <c r="C567" s="200"/>
      <c r="D567" s="200"/>
      <c r="E567" s="200"/>
      <c r="F567" s="200"/>
      <c r="G567" s="200"/>
      <c r="H567" s="200"/>
      <c r="I567" s="200"/>
    </row>
    <row r="568" spans="2:9">
      <c r="B568" s="203" t="s">
        <v>184</v>
      </c>
      <c r="C568" s="203"/>
      <c r="D568" s="203"/>
      <c r="E568" s="203"/>
      <c r="F568" s="201" t="s">
        <v>185</v>
      </c>
      <c r="G568" s="201"/>
      <c r="H568" s="201"/>
      <c r="I568" s="201"/>
    </row>
    <row r="569" spans="2:9">
      <c r="B569" s="164" t="s">
        <v>186</v>
      </c>
      <c r="C569" s="165" t="s">
        <v>187</v>
      </c>
      <c r="D569" s="164" t="s">
        <v>188</v>
      </c>
      <c r="E569" s="166"/>
      <c r="F569" s="164" t="s">
        <v>186</v>
      </c>
      <c r="G569" s="165" t="s">
        <v>187</v>
      </c>
      <c r="H569" s="164" t="s">
        <v>188</v>
      </c>
      <c r="I569" s="166"/>
    </row>
    <row r="570" spans="2:9">
      <c r="B570" s="201" t="s">
        <v>189</v>
      </c>
      <c r="C570" s="201"/>
      <c r="D570" s="201"/>
      <c r="E570" s="201"/>
      <c r="F570" s="201"/>
      <c r="G570" s="201"/>
      <c r="H570" s="201"/>
      <c r="I570" s="201"/>
    </row>
    <row r="571" spans="2:9">
      <c r="B571" s="200" t="s">
        <v>293</v>
      </c>
      <c r="C571" s="200"/>
      <c r="D571" s="200"/>
      <c r="E571" s="200"/>
      <c r="F571" s="200"/>
      <c r="G571" s="200"/>
      <c r="H571" s="200"/>
      <c r="I571" s="200"/>
    </row>
    <row r="572" spans="2:9">
      <c r="B572" s="201" t="s">
        <v>190</v>
      </c>
      <c r="C572" s="201"/>
      <c r="D572" s="201"/>
      <c r="E572" s="201"/>
      <c r="F572" s="201"/>
      <c r="G572" s="201"/>
      <c r="H572" s="201"/>
      <c r="I572" s="201"/>
    </row>
    <row r="573" spans="2:9">
      <c r="B573" s="200" t="s">
        <v>294</v>
      </c>
      <c r="C573" s="200"/>
      <c r="D573" s="200"/>
      <c r="E573" s="200"/>
      <c r="F573" s="200"/>
      <c r="G573" s="200"/>
      <c r="H573" s="200"/>
      <c r="I573" s="200"/>
    </row>
    <row r="574" spans="2:9">
      <c r="B574" s="201" t="s">
        <v>192</v>
      </c>
      <c r="C574" s="201"/>
      <c r="D574" s="201"/>
      <c r="E574" s="201"/>
      <c r="F574" s="201"/>
      <c r="G574" s="201"/>
      <c r="H574" s="201"/>
      <c r="I574" s="201"/>
    </row>
    <row r="575" spans="2:9">
      <c r="B575" s="200" t="s">
        <v>287</v>
      </c>
      <c r="C575" s="200"/>
      <c r="D575" s="200"/>
      <c r="E575" s="200"/>
      <c r="F575" s="200"/>
      <c r="G575" s="200"/>
      <c r="H575" s="200"/>
      <c r="I575" s="200"/>
    </row>
    <row r="577" spans="2:9" ht="30">
      <c r="B577" s="162" t="s">
        <v>168</v>
      </c>
      <c r="C577" s="204" t="s">
        <v>295</v>
      </c>
      <c r="D577" s="204"/>
      <c r="E577" s="163" t="s">
        <v>170</v>
      </c>
      <c r="F577" s="205" t="s">
        <v>143</v>
      </c>
      <c r="G577" s="205"/>
      <c r="H577" s="205"/>
      <c r="I577" s="205"/>
    </row>
    <row r="578" spans="2:9">
      <c r="B578" s="201" t="s">
        <v>171</v>
      </c>
      <c r="C578" s="201"/>
      <c r="D578" s="201"/>
      <c r="E578" s="206" t="s">
        <v>244</v>
      </c>
      <c r="F578" s="207"/>
      <c r="G578" s="207"/>
      <c r="H578" s="207"/>
      <c r="I578" s="208"/>
    </row>
    <row r="579" spans="2:9">
      <c r="B579" s="201" t="s">
        <v>172</v>
      </c>
      <c r="C579" s="201"/>
      <c r="D579" s="201"/>
      <c r="E579" s="201"/>
      <c r="F579" s="201"/>
      <c r="G579" s="201"/>
      <c r="H579" s="201"/>
      <c r="I579" s="201"/>
    </row>
    <row r="580" spans="2:9">
      <c r="B580" s="200" t="s">
        <v>296</v>
      </c>
      <c r="C580" s="200"/>
      <c r="D580" s="200"/>
      <c r="E580" s="200"/>
      <c r="F580" s="200"/>
      <c r="G580" s="200"/>
      <c r="H580" s="200"/>
      <c r="I580" s="200"/>
    </row>
    <row r="581" spans="2:9">
      <c r="B581" s="201" t="s">
        <v>174</v>
      </c>
      <c r="C581" s="201"/>
      <c r="D581" s="201"/>
      <c r="E581" s="201"/>
      <c r="F581" s="201"/>
      <c r="G581" s="201"/>
      <c r="H581" s="201"/>
      <c r="I581" s="201"/>
    </row>
    <row r="582" spans="2:9">
      <c r="B582" s="200" t="s">
        <v>254</v>
      </c>
      <c r="C582" s="200"/>
      <c r="D582" s="200"/>
      <c r="E582" s="200"/>
      <c r="F582" s="200"/>
      <c r="G582" s="200"/>
      <c r="H582" s="200"/>
      <c r="I582" s="200"/>
    </row>
    <row r="583" spans="2:9">
      <c r="B583" s="201" t="s">
        <v>176</v>
      </c>
      <c r="C583" s="201"/>
      <c r="D583" s="201"/>
      <c r="E583" s="201"/>
      <c r="F583" s="201"/>
      <c r="G583" s="201"/>
      <c r="H583" s="201"/>
      <c r="I583" s="201"/>
    </row>
    <row r="584" spans="2:9">
      <c r="B584" s="200" t="s">
        <v>247</v>
      </c>
      <c r="C584" s="200"/>
      <c r="D584" s="200"/>
      <c r="E584" s="200"/>
      <c r="F584" s="200"/>
      <c r="G584" s="200"/>
      <c r="H584" s="200"/>
      <c r="I584" s="200"/>
    </row>
    <row r="585" spans="2:9">
      <c r="B585" s="201" t="s">
        <v>178</v>
      </c>
      <c r="C585" s="201"/>
      <c r="D585" s="201"/>
      <c r="E585" s="201"/>
      <c r="F585" s="201"/>
      <c r="G585" s="201"/>
      <c r="H585" s="201"/>
      <c r="I585" s="201"/>
    </row>
    <row r="586" spans="2:9">
      <c r="B586" s="200" t="s">
        <v>179</v>
      </c>
      <c r="C586" s="200"/>
      <c r="D586" s="200"/>
      <c r="E586" s="200"/>
      <c r="F586" s="200"/>
      <c r="G586" s="200"/>
      <c r="H586" s="200"/>
      <c r="I586" s="200"/>
    </row>
    <row r="587" spans="2:9">
      <c r="B587" s="201" t="s">
        <v>180</v>
      </c>
      <c r="C587" s="201"/>
      <c r="D587" s="201"/>
      <c r="E587" s="201"/>
      <c r="F587" s="201"/>
      <c r="G587" s="201"/>
      <c r="H587" s="201"/>
      <c r="I587" s="201"/>
    </row>
    <row r="588" spans="2:9">
      <c r="B588" s="200" t="s">
        <v>255</v>
      </c>
      <c r="C588" s="202"/>
      <c r="D588" s="202"/>
      <c r="E588" s="202"/>
      <c r="F588" s="202"/>
      <c r="G588" s="202"/>
      <c r="H588" s="202"/>
      <c r="I588" s="202"/>
    </row>
    <row r="589" spans="2:9">
      <c r="B589" s="201" t="s">
        <v>182</v>
      </c>
      <c r="C589" s="201"/>
      <c r="D589" s="201"/>
      <c r="E589" s="201"/>
      <c r="F589" s="201"/>
      <c r="G589" s="201"/>
      <c r="H589" s="201"/>
      <c r="I589" s="201"/>
    </row>
    <row r="590" spans="2:9">
      <c r="B590" s="200" t="s">
        <v>256</v>
      </c>
      <c r="C590" s="200"/>
      <c r="D590" s="200"/>
      <c r="E590" s="200"/>
      <c r="F590" s="200"/>
      <c r="G590" s="200"/>
      <c r="H590" s="200"/>
      <c r="I590" s="200"/>
    </row>
    <row r="591" spans="2:9">
      <c r="B591" s="203" t="s">
        <v>184</v>
      </c>
      <c r="C591" s="203"/>
      <c r="D591" s="203"/>
      <c r="E591" s="203"/>
      <c r="F591" s="201" t="s">
        <v>185</v>
      </c>
      <c r="G591" s="201"/>
      <c r="H591" s="201"/>
      <c r="I591" s="201"/>
    </row>
    <row r="592" spans="2:9">
      <c r="B592" s="164" t="s">
        <v>186</v>
      </c>
      <c r="C592" s="165" t="s">
        <v>187</v>
      </c>
      <c r="D592" s="164" t="s">
        <v>188</v>
      </c>
      <c r="E592" s="166"/>
      <c r="F592" s="164" t="s">
        <v>186</v>
      </c>
      <c r="G592" s="165" t="s">
        <v>187</v>
      </c>
      <c r="H592" s="164" t="s">
        <v>188</v>
      </c>
      <c r="I592" s="166"/>
    </row>
    <row r="593" spans="2:9">
      <c r="B593" s="201" t="s">
        <v>189</v>
      </c>
      <c r="C593" s="201"/>
      <c r="D593" s="201"/>
      <c r="E593" s="201"/>
      <c r="F593" s="201"/>
      <c r="G593" s="201"/>
      <c r="H593" s="201"/>
      <c r="I593" s="201"/>
    </row>
    <row r="594" spans="2:9">
      <c r="B594" s="200" t="s">
        <v>250</v>
      </c>
      <c r="C594" s="200"/>
      <c r="D594" s="200"/>
      <c r="E594" s="200"/>
      <c r="F594" s="200"/>
      <c r="G594" s="200"/>
      <c r="H594" s="200"/>
      <c r="I594" s="200"/>
    </row>
    <row r="595" spans="2:9">
      <c r="B595" s="201" t="s">
        <v>190</v>
      </c>
      <c r="C595" s="201"/>
      <c r="D595" s="201"/>
      <c r="E595" s="201"/>
      <c r="F595" s="201"/>
      <c r="G595" s="201"/>
      <c r="H595" s="201"/>
      <c r="I595" s="201"/>
    </row>
    <row r="596" spans="2:9">
      <c r="B596" s="200" t="s">
        <v>257</v>
      </c>
      <c r="C596" s="200"/>
      <c r="D596" s="200"/>
      <c r="E596" s="200"/>
      <c r="F596" s="200"/>
      <c r="G596" s="200"/>
      <c r="H596" s="200"/>
      <c r="I596" s="200"/>
    </row>
    <row r="597" spans="2:9">
      <c r="B597" s="201" t="s">
        <v>192</v>
      </c>
      <c r="C597" s="201"/>
      <c r="D597" s="201"/>
      <c r="E597" s="201"/>
      <c r="F597" s="201"/>
      <c r="G597" s="201"/>
      <c r="H597" s="201"/>
      <c r="I597" s="201"/>
    </row>
    <row r="598" spans="2:9">
      <c r="B598" s="200" t="s">
        <v>212</v>
      </c>
      <c r="C598" s="200"/>
      <c r="D598" s="200"/>
      <c r="E598" s="200"/>
      <c r="F598" s="200"/>
      <c r="G598" s="200"/>
      <c r="H598" s="200"/>
      <c r="I598" s="200"/>
    </row>
    <row r="600" spans="2:9" ht="30">
      <c r="B600" s="162" t="s">
        <v>168</v>
      </c>
      <c r="C600" s="204" t="s">
        <v>297</v>
      </c>
      <c r="D600" s="204"/>
      <c r="E600" s="163" t="s">
        <v>170</v>
      </c>
      <c r="F600" s="205" t="s">
        <v>117</v>
      </c>
      <c r="G600" s="205"/>
      <c r="H600" s="205"/>
      <c r="I600" s="205"/>
    </row>
    <row r="601" spans="2:9">
      <c r="B601" s="201" t="s">
        <v>171</v>
      </c>
      <c r="C601" s="201"/>
      <c r="D601" s="201"/>
      <c r="E601" s="206" t="s">
        <v>298</v>
      </c>
      <c r="F601" s="207"/>
      <c r="G601" s="207"/>
      <c r="H601" s="207"/>
      <c r="I601" s="208"/>
    </row>
    <row r="602" spans="2:9">
      <c r="B602" s="201" t="s">
        <v>172</v>
      </c>
      <c r="C602" s="201"/>
      <c r="D602" s="201"/>
      <c r="E602" s="201"/>
      <c r="F602" s="201"/>
      <c r="G602" s="201"/>
      <c r="H602" s="201"/>
      <c r="I602" s="201"/>
    </row>
    <row r="603" spans="2:9">
      <c r="B603" s="200" t="s">
        <v>299</v>
      </c>
      <c r="C603" s="200"/>
      <c r="D603" s="200"/>
      <c r="E603" s="200"/>
      <c r="F603" s="200"/>
      <c r="G603" s="200"/>
      <c r="H603" s="200"/>
      <c r="I603" s="200"/>
    </row>
    <row r="604" spans="2:9">
      <c r="B604" s="201" t="s">
        <v>174</v>
      </c>
      <c r="C604" s="201"/>
      <c r="D604" s="201"/>
      <c r="E604" s="201"/>
      <c r="F604" s="201"/>
      <c r="G604" s="201"/>
      <c r="H604" s="201"/>
      <c r="I604" s="201"/>
    </row>
    <row r="605" spans="2:9">
      <c r="B605" s="200" t="s">
        <v>300</v>
      </c>
      <c r="C605" s="200"/>
      <c r="D605" s="200"/>
      <c r="E605" s="200"/>
      <c r="F605" s="200"/>
      <c r="G605" s="200"/>
      <c r="H605" s="200"/>
      <c r="I605" s="200"/>
    </row>
    <row r="606" spans="2:9">
      <c r="B606" s="201" t="s">
        <v>176</v>
      </c>
      <c r="C606" s="201"/>
      <c r="D606" s="201"/>
      <c r="E606" s="201"/>
      <c r="F606" s="201"/>
      <c r="G606" s="201"/>
      <c r="H606" s="201"/>
      <c r="I606" s="201"/>
    </row>
    <row r="607" spans="2:9">
      <c r="B607" s="200" t="s">
        <v>179</v>
      </c>
      <c r="C607" s="200"/>
      <c r="D607" s="200"/>
      <c r="E607" s="200"/>
      <c r="F607" s="200"/>
      <c r="G607" s="200"/>
      <c r="H607" s="200"/>
      <c r="I607" s="200"/>
    </row>
    <row r="608" spans="2:9">
      <c r="B608" s="201" t="s">
        <v>178</v>
      </c>
      <c r="C608" s="201"/>
      <c r="D608" s="201"/>
      <c r="E608" s="201"/>
      <c r="F608" s="201"/>
      <c r="G608" s="201"/>
      <c r="H608" s="201"/>
      <c r="I608" s="201"/>
    </row>
    <row r="609" spans="2:9">
      <c r="B609" s="200" t="s">
        <v>179</v>
      </c>
      <c r="C609" s="200"/>
      <c r="D609" s="200"/>
      <c r="E609" s="200"/>
      <c r="F609" s="200"/>
      <c r="G609" s="200"/>
      <c r="H609" s="200"/>
      <c r="I609" s="200"/>
    </row>
    <row r="610" spans="2:9">
      <c r="B610" s="201" t="s">
        <v>180</v>
      </c>
      <c r="C610" s="201"/>
      <c r="D610" s="201"/>
      <c r="E610" s="201"/>
      <c r="F610" s="201"/>
      <c r="G610" s="201"/>
      <c r="H610" s="201"/>
      <c r="I610" s="201"/>
    </row>
    <row r="611" spans="2:9">
      <c r="B611" s="200" t="s">
        <v>301</v>
      </c>
      <c r="C611" s="202"/>
      <c r="D611" s="202"/>
      <c r="E611" s="202"/>
      <c r="F611" s="202"/>
      <c r="G611" s="202"/>
      <c r="H611" s="202"/>
      <c r="I611" s="202"/>
    </row>
    <row r="612" spans="2:9">
      <c r="B612" s="201" t="s">
        <v>182</v>
      </c>
      <c r="C612" s="201"/>
      <c r="D612" s="201"/>
      <c r="E612" s="201"/>
      <c r="F612" s="201"/>
      <c r="G612" s="201"/>
      <c r="H612" s="201"/>
      <c r="I612" s="201"/>
    </row>
    <row r="613" spans="2:9">
      <c r="B613" s="200" t="s">
        <v>302</v>
      </c>
      <c r="C613" s="200"/>
      <c r="D613" s="200"/>
      <c r="E613" s="200"/>
      <c r="F613" s="200"/>
      <c r="G613" s="200"/>
      <c r="H613" s="200"/>
      <c r="I613" s="200"/>
    </row>
    <row r="614" spans="2:9">
      <c r="B614" s="203" t="s">
        <v>184</v>
      </c>
      <c r="C614" s="203"/>
      <c r="D614" s="203"/>
      <c r="E614" s="203"/>
      <c r="F614" s="201" t="s">
        <v>185</v>
      </c>
      <c r="G614" s="201"/>
      <c r="H614" s="201"/>
      <c r="I614" s="201"/>
    </row>
    <row r="615" spans="2:9">
      <c r="B615" s="164" t="s">
        <v>186</v>
      </c>
      <c r="C615" s="165" t="s">
        <v>187</v>
      </c>
      <c r="D615" s="164" t="s">
        <v>188</v>
      </c>
      <c r="E615" s="166"/>
      <c r="F615" s="164" t="s">
        <v>186</v>
      </c>
      <c r="G615" s="165" t="s">
        <v>187</v>
      </c>
      <c r="H615" s="164" t="s">
        <v>188</v>
      </c>
      <c r="I615" s="166"/>
    </row>
    <row r="616" spans="2:9">
      <c r="B616" s="201" t="s">
        <v>189</v>
      </c>
      <c r="C616" s="201"/>
      <c r="D616" s="201"/>
      <c r="E616" s="201"/>
      <c r="F616" s="201"/>
      <c r="G616" s="201"/>
      <c r="H616" s="201"/>
      <c r="I616" s="201"/>
    </row>
    <row r="617" spans="2:9">
      <c r="B617" s="200" t="s">
        <v>303</v>
      </c>
      <c r="C617" s="200"/>
      <c r="D617" s="200"/>
      <c r="E617" s="200"/>
      <c r="F617" s="200"/>
      <c r="G617" s="200"/>
      <c r="H617" s="200"/>
      <c r="I617" s="200"/>
    </row>
    <row r="618" spans="2:9">
      <c r="B618" s="201" t="s">
        <v>190</v>
      </c>
      <c r="C618" s="201"/>
      <c r="D618" s="201"/>
      <c r="E618" s="201"/>
      <c r="F618" s="201"/>
      <c r="G618" s="201"/>
      <c r="H618" s="201"/>
      <c r="I618" s="201"/>
    </row>
    <row r="619" spans="2:9">
      <c r="B619" s="200" t="s">
        <v>304</v>
      </c>
      <c r="C619" s="200"/>
      <c r="D619" s="200"/>
      <c r="E619" s="200"/>
      <c r="F619" s="200"/>
      <c r="G619" s="200"/>
      <c r="H619" s="200"/>
      <c r="I619" s="200"/>
    </row>
    <row r="620" spans="2:9">
      <c r="B620" s="201" t="s">
        <v>192</v>
      </c>
      <c r="C620" s="201"/>
      <c r="D620" s="201"/>
      <c r="E620" s="201"/>
      <c r="F620" s="201"/>
      <c r="G620" s="201"/>
      <c r="H620" s="201"/>
      <c r="I620" s="201"/>
    </row>
    <row r="621" spans="2:9">
      <c r="B621" s="200" t="s">
        <v>212</v>
      </c>
      <c r="C621" s="200"/>
      <c r="D621" s="200"/>
      <c r="E621" s="200"/>
      <c r="F621" s="200"/>
      <c r="G621" s="200"/>
      <c r="H621" s="200"/>
      <c r="I621" s="200"/>
    </row>
    <row r="623" spans="2:9" ht="30">
      <c r="B623" s="162" t="s">
        <v>168</v>
      </c>
      <c r="C623" s="204" t="s">
        <v>305</v>
      </c>
      <c r="D623" s="204"/>
      <c r="E623" s="163" t="s">
        <v>170</v>
      </c>
      <c r="F623" s="205" t="s">
        <v>118</v>
      </c>
      <c r="G623" s="205"/>
      <c r="H623" s="205"/>
      <c r="I623" s="205"/>
    </row>
    <row r="624" spans="2:9">
      <c r="B624" s="201" t="s">
        <v>171</v>
      </c>
      <c r="C624" s="201"/>
      <c r="D624" s="201"/>
      <c r="E624" s="206" t="s">
        <v>244</v>
      </c>
      <c r="F624" s="207"/>
      <c r="G624" s="207"/>
      <c r="H624" s="207"/>
      <c r="I624" s="208"/>
    </row>
    <row r="625" spans="2:9">
      <c r="B625" s="201" t="s">
        <v>172</v>
      </c>
      <c r="C625" s="201"/>
      <c r="D625" s="201"/>
      <c r="E625" s="201"/>
      <c r="F625" s="201"/>
      <c r="G625" s="201"/>
      <c r="H625" s="201"/>
      <c r="I625" s="201"/>
    </row>
    <row r="626" spans="2:9">
      <c r="B626" s="200" t="s">
        <v>306</v>
      </c>
      <c r="C626" s="200"/>
      <c r="D626" s="200"/>
      <c r="E626" s="200"/>
      <c r="F626" s="200"/>
      <c r="G626" s="200"/>
      <c r="H626" s="200"/>
      <c r="I626" s="200"/>
    </row>
    <row r="627" spans="2:9">
      <c r="B627" s="201" t="s">
        <v>174</v>
      </c>
      <c r="C627" s="201"/>
      <c r="D627" s="201"/>
      <c r="E627" s="201"/>
      <c r="F627" s="201"/>
      <c r="G627" s="201"/>
      <c r="H627" s="201"/>
      <c r="I627" s="201"/>
    </row>
    <row r="628" spans="2:9">
      <c r="B628" s="200" t="s">
        <v>307</v>
      </c>
      <c r="C628" s="200"/>
      <c r="D628" s="200"/>
      <c r="E628" s="200"/>
      <c r="F628" s="200"/>
      <c r="G628" s="200"/>
      <c r="H628" s="200"/>
      <c r="I628" s="200"/>
    </row>
    <row r="629" spans="2:9">
      <c r="B629" s="201" t="s">
        <v>176</v>
      </c>
      <c r="C629" s="201"/>
      <c r="D629" s="201"/>
      <c r="E629" s="201"/>
      <c r="F629" s="201"/>
      <c r="G629" s="201"/>
      <c r="H629" s="201"/>
      <c r="I629" s="201"/>
    </row>
    <row r="630" spans="2:9">
      <c r="B630" s="200" t="s">
        <v>247</v>
      </c>
      <c r="C630" s="200"/>
      <c r="D630" s="200"/>
      <c r="E630" s="200"/>
      <c r="F630" s="200"/>
      <c r="G630" s="200"/>
      <c r="H630" s="200"/>
      <c r="I630" s="200"/>
    </row>
    <row r="631" spans="2:9">
      <c r="B631" s="201" t="s">
        <v>178</v>
      </c>
      <c r="C631" s="201"/>
      <c r="D631" s="201"/>
      <c r="E631" s="201"/>
      <c r="F631" s="201"/>
      <c r="G631" s="201"/>
      <c r="H631" s="201"/>
      <c r="I631" s="201"/>
    </row>
    <row r="632" spans="2:9">
      <c r="B632" s="200" t="s">
        <v>179</v>
      </c>
      <c r="C632" s="200"/>
      <c r="D632" s="200"/>
      <c r="E632" s="200"/>
      <c r="F632" s="200"/>
      <c r="G632" s="200"/>
      <c r="H632" s="200"/>
      <c r="I632" s="200"/>
    </row>
    <row r="633" spans="2:9">
      <c r="B633" s="201" t="s">
        <v>180</v>
      </c>
      <c r="C633" s="201"/>
      <c r="D633" s="201"/>
      <c r="E633" s="201"/>
      <c r="F633" s="201"/>
      <c r="G633" s="201"/>
      <c r="H633" s="201"/>
      <c r="I633" s="201"/>
    </row>
    <row r="634" spans="2:9">
      <c r="B634" s="200" t="s">
        <v>308</v>
      </c>
      <c r="C634" s="202"/>
      <c r="D634" s="202"/>
      <c r="E634" s="202"/>
      <c r="F634" s="202"/>
      <c r="G634" s="202"/>
      <c r="H634" s="202"/>
      <c r="I634" s="202"/>
    </row>
    <row r="635" spans="2:9">
      <c r="B635" s="201" t="s">
        <v>182</v>
      </c>
      <c r="C635" s="201"/>
      <c r="D635" s="201"/>
      <c r="E635" s="201"/>
      <c r="F635" s="201"/>
      <c r="G635" s="201"/>
      <c r="H635" s="201"/>
      <c r="I635" s="201"/>
    </row>
    <row r="636" spans="2:9">
      <c r="B636" s="200" t="s">
        <v>309</v>
      </c>
      <c r="C636" s="200"/>
      <c r="D636" s="200"/>
      <c r="E636" s="200"/>
      <c r="F636" s="200"/>
      <c r="G636" s="200"/>
      <c r="H636" s="200"/>
      <c r="I636" s="200"/>
    </row>
    <row r="637" spans="2:9">
      <c r="B637" s="203" t="s">
        <v>184</v>
      </c>
      <c r="C637" s="203"/>
      <c r="D637" s="203"/>
      <c r="E637" s="203"/>
      <c r="F637" s="201" t="s">
        <v>185</v>
      </c>
      <c r="G637" s="201"/>
      <c r="H637" s="201"/>
      <c r="I637" s="201"/>
    </row>
    <row r="638" spans="2:9">
      <c r="B638" s="164" t="s">
        <v>186</v>
      </c>
      <c r="C638" s="165" t="s">
        <v>187</v>
      </c>
      <c r="D638" s="164" t="s">
        <v>188</v>
      </c>
      <c r="E638" s="166"/>
      <c r="F638" s="164" t="s">
        <v>186</v>
      </c>
      <c r="G638" s="165" t="s">
        <v>187</v>
      </c>
      <c r="H638" s="164" t="s">
        <v>188</v>
      </c>
      <c r="I638" s="166"/>
    </row>
    <row r="639" spans="2:9">
      <c r="B639" s="201" t="s">
        <v>189</v>
      </c>
      <c r="C639" s="201"/>
      <c r="D639" s="201"/>
      <c r="E639" s="201"/>
      <c r="F639" s="201"/>
      <c r="G639" s="201"/>
      <c r="H639" s="201"/>
      <c r="I639" s="201"/>
    </row>
    <row r="640" spans="2:9">
      <c r="B640" s="200" t="s">
        <v>250</v>
      </c>
      <c r="C640" s="200"/>
      <c r="D640" s="200"/>
      <c r="E640" s="200"/>
      <c r="F640" s="200"/>
      <c r="G640" s="200"/>
      <c r="H640" s="200"/>
      <c r="I640" s="200"/>
    </row>
    <row r="641" spans="2:9">
      <c r="B641" s="201" t="s">
        <v>190</v>
      </c>
      <c r="C641" s="201"/>
      <c r="D641" s="201"/>
      <c r="E641" s="201"/>
      <c r="F641" s="201"/>
      <c r="G641" s="201"/>
      <c r="H641" s="201"/>
      <c r="I641" s="201"/>
    </row>
    <row r="642" spans="2:9">
      <c r="B642" s="200" t="s">
        <v>310</v>
      </c>
      <c r="C642" s="200"/>
      <c r="D642" s="200"/>
      <c r="E642" s="200"/>
      <c r="F642" s="200"/>
      <c r="G642" s="200"/>
      <c r="H642" s="200"/>
      <c r="I642" s="200"/>
    </row>
    <row r="643" spans="2:9">
      <c r="B643" s="201" t="s">
        <v>192</v>
      </c>
      <c r="C643" s="201"/>
      <c r="D643" s="201"/>
      <c r="E643" s="201"/>
      <c r="F643" s="201"/>
      <c r="G643" s="201"/>
      <c r="H643" s="201"/>
      <c r="I643" s="201"/>
    </row>
    <row r="644" spans="2:9">
      <c r="B644" s="200" t="s">
        <v>212</v>
      </c>
      <c r="C644" s="200"/>
      <c r="D644" s="200"/>
      <c r="E644" s="200"/>
      <c r="F644" s="200"/>
      <c r="G644" s="200"/>
      <c r="H644" s="200"/>
      <c r="I644" s="200"/>
    </row>
    <row r="646" spans="2:9" ht="30">
      <c r="B646" s="162" t="s">
        <v>168</v>
      </c>
      <c r="C646" s="204" t="s">
        <v>311</v>
      </c>
      <c r="D646" s="204"/>
      <c r="E646" s="163" t="s">
        <v>170</v>
      </c>
      <c r="F646" s="205" t="s">
        <v>312</v>
      </c>
      <c r="G646" s="205"/>
      <c r="H646" s="205"/>
      <c r="I646" s="205"/>
    </row>
    <row r="647" spans="2:9">
      <c r="B647" s="201" t="s">
        <v>171</v>
      </c>
      <c r="C647" s="201"/>
      <c r="D647" s="201"/>
      <c r="E647" s="206" t="s">
        <v>278</v>
      </c>
      <c r="F647" s="207"/>
      <c r="G647" s="207"/>
      <c r="H647" s="207"/>
      <c r="I647" s="208"/>
    </row>
    <row r="648" spans="2:9">
      <c r="B648" s="201" t="s">
        <v>172</v>
      </c>
      <c r="C648" s="201"/>
      <c r="D648" s="201"/>
      <c r="E648" s="201"/>
      <c r="F648" s="201"/>
      <c r="G648" s="201"/>
      <c r="H648" s="201"/>
      <c r="I648" s="201"/>
    </row>
    <row r="649" spans="2:9">
      <c r="B649" s="200" t="s">
        <v>313</v>
      </c>
      <c r="C649" s="200"/>
      <c r="D649" s="200"/>
      <c r="E649" s="200"/>
      <c r="F649" s="200"/>
      <c r="G649" s="200"/>
      <c r="H649" s="200"/>
      <c r="I649" s="200"/>
    </row>
    <row r="650" spans="2:9">
      <c r="B650" s="201" t="s">
        <v>174</v>
      </c>
      <c r="C650" s="201"/>
      <c r="D650" s="201"/>
      <c r="E650" s="201"/>
      <c r="F650" s="201"/>
      <c r="G650" s="201"/>
      <c r="H650" s="201"/>
      <c r="I650" s="201"/>
    </row>
    <row r="651" spans="2:9">
      <c r="B651" s="200" t="s">
        <v>314</v>
      </c>
      <c r="C651" s="200"/>
      <c r="D651" s="200"/>
      <c r="E651" s="200"/>
      <c r="F651" s="200"/>
      <c r="G651" s="200"/>
      <c r="H651" s="200"/>
      <c r="I651" s="200"/>
    </row>
    <row r="652" spans="2:9">
      <c r="B652" s="201" t="s">
        <v>176</v>
      </c>
      <c r="C652" s="201"/>
      <c r="D652" s="201"/>
      <c r="E652" s="201"/>
      <c r="F652" s="201"/>
      <c r="G652" s="201"/>
      <c r="H652" s="201"/>
      <c r="I652" s="201"/>
    </row>
    <row r="653" spans="2:9">
      <c r="B653" s="200" t="s">
        <v>179</v>
      </c>
      <c r="C653" s="200"/>
      <c r="D653" s="200"/>
      <c r="E653" s="200"/>
      <c r="F653" s="200"/>
      <c r="G653" s="200"/>
      <c r="H653" s="200"/>
      <c r="I653" s="200"/>
    </row>
    <row r="654" spans="2:9">
      <c r="B654" s="201" t="s">
        <v>178</v>
      </c>
      <c r="C654" s="201"/>
      <c r="D654" s="201"/>
      <c r="E654" s="201"/>
      <c r="F654" s="201"/>
      <c r="G654" s="201"/>
      <c r="H654" s="201"/>
      <c r="I654" s="201"/>
    </row>
    <row r="655" spans="2:9">
      <c r="B655" s="200" t="s">
        <v>179</v>
      </c>
      <c r="C655" s="200"/>
      <c r="D655" s="200"/>
      <c r="E655" s="200"/>
      <c r="F655" s="200"/>
      <c r="G655" s="200"/>
      <c r="H655" s="200"/>
      <c r="I655" s="200"/>
    </row>
    <row r="656" spans="2:9">
      <c r="B656" s="201" t="s">
        <v>180</v>
      </c>
      <c r="C656" s="201"/>
      <c r="D656" s="201"/>
      <c r="E656" s="201"/>
      <c r="F656" s="201"/>
      <c r="G656" s="201"/>
      <c r="H656" s="201"/>
      <c r="I656" s="201"/>
    </row>
    <row r="657" spans="2:9">
      <c r="B657" s="200" t="s">
        <v>315</v>
      </c>
      <c r="C657" s="202"/>
      <c r="D657" s="202"/>
      <c r="E657" s="202"/>
      <c r="F657" s="202"/>
      <c r="G657" s="202"/>
      <c r="H657" s="202"/>
      <c r="I657" s="202"/>
    </row>
    <row r="658" spans="2:9">
      <c r="B658" s="201" t="s">
        <v>182</v>
      </c>
      <c r="C658" s="201"/>
      <c r="D658" s="201"/>
      <c r="E658" s="201"/>
      <c r="F658" s="201"/>
      <c r="G658" s="201"/>
      <c r="H658" s="201"/>
      <c r="I658" s="201"/>
    </row>
    <row r="659" spans="2:9">
      <c r="B659" s="200" t="s">
        <v>316</v>
      </c>
      <c r="C659" s="200"/>
      <c r="D659" s="200"/>
      <c r="E659" s="200"/>
      <c r="F659" s="200"/>
      <c r="G659" s="200"/>
      <c r="H659" s="200"/>
      <c r="I659" s="200"/>
    </row>
    <row r="660" spans="2:9">
      <c r="B660" s="203" t="s">
        <v>184</v>
      </c>
      <c r="C660" s="203"/>
      <c r="D660" s="203"/>
      <c r="E660" s="203"/>
      <c r="F660" s="201" t="s">
        <v>185</v>
      </c>
      <c r="G660" s="201"/>
      <c r="H660" s="201"/>
      <c r="I660" s="201"/>
    </row>
    <row r="661" spans="2:9">
      <c r="B661" s="164" t="s">
        <v>186</v>
      </c>
      <c r="C661" s="165" t="s">
        <v>187</v>
      </c>
      <c r="D661" s="164" t="s">
        <v>188</v>
      </c>
      <c r="E661" s="166"/>
      <c r="F661" s="164" t="s">
        <v>186</v>
      </c>
      <c r="G661" s="165" t="s">
        <v>187</v>
      </c>
      <c r="H661" s="164" t="s">
        <v>188</v>
      </c>
      <c r="I661" s="166"/>
    </row>
    <row r="662" spans="2:9">
      <c r="B662" s="201" t="s">
        <v>189</v>
      </c>
      <c r="C662" s="201"/>
      <c r="D662" s="201"/>
      <c r="E662" s="201"/>
      <c r="F662" s="201"/>
      <c r="G662" s="201"/>
      <c r="H662" s="201"/>
      <c r="I662" s="201"/>
    </row>
    <row r="663" spans="2:9">
      <c r="B663" s="200" t="s">
        <v>317</v>
      </c>
      <c r="C663" s="200"/>
      <c r="D663" s="200"/>
      <c r="E663" s="200"/>
      <c r="F663" s="200"/>
      <c r="G663" s="200"/>
      <c r="H663" s="200"/>
      <c r="I663" s="200"/>
    </row>
    <row r="664" spans="2:9">
      <c r="B664" s="201" t="s">
        <v>190</v>
      </c>
      <c r="C664" s="201"/>
      <c r="D664" s="201"/>
      <c r="E664" s="201"/>
      <c r="F664" s="201"/>
      <c r="G664" s="201"/>
      <c r="H664" s="201"/>
      <c r="I664" s="201"/>
    </row>
    <row r="665" spans="2:9">
      <c r="B665" s="200" t="s">
        <v>318</v>
      </c>
      <c r="C665" s="200"/>
      <c r="D665" s="200"/>
      <c r="E665" s="200"/>
      <c r="F665" s="200"/>
      <c r="G665" s="200"/>
      <c r="H665" s="200"/>
      <c r="I665" s="200"/>
    </row>
    <row r="666" spans="2:9">
      <c r="B666" s="201" t="s">
        <v>192</v>
      </c>
      <c r="C666" s="201"/>
      <c r="D666" s="201"/>
      <c r="E666" s="201"/>
      <c r="F666" s="201"/>
      <c r="G666" s="201"/>
      <c r="H666" s="201"/>
      <c r="I666" s="201"/>
    </row>
    <row r="667" spans="2:9">
      <c r="B667" s="200" t="s">
        <v>319</v>
      </c>
      <c r="C667" s="200"/>
      <c r="D667" s="200"/>
      <c r="E667" s="200"/>
      <c r="F667" s="200"/>
      <c r="G667" s="200"/>
      <c r="H667" s="200"/>
      <c r="I667" s="200"/>
    </row>
    <row r="669" spans="2:9" ht="30">
      <c r="B669" s="162" t="s">
        <v>168</v>
      </c>
      <c r="C669" s="204" t="s">
        <v>320</v>
      </c>
      <c r="D669" s="204"/>
      <c r="E669" s="163" t="s">
        <v>170</v>
      </c>
      <c r="F669" s="205" t="s">
        <v>161</v>
      </c>
      <c r="G669" s="205"/>
      <c r="H669" s="205"/>
      <c r="I669" s="205"/>
    </row>
    <row r="670" spans="2:9">
      <c r="B670" s="201" t="s">
        <v>171</v>
      </c>
      <c r="C670" s="201"/>
      <c r="D670" s="201"/>
      <c r="E670" s="206" t="s">
        <v>298</v>
      </c>
      <c r="F670" s="207"/>
      <c r="G670" s="207"/>
      <c r="H670" s="207"/>
      <c r="I670" s="208"/>
    </row>
    <row r="671" spans="2:9">
      <c r="B671" s="201" t="s">
        <v>172</v>
      </c>
      <c r="C671" s="201"/>
      <c r="D671" s="201"/>
      <c r="E671" s="201"/>
      <c r="F671" s="201"/>
      <c r="G671" s="201"/>
      <c r="H671" s="201"/>
      <c r="I671" s="201"/>
    </row>
    <row r="672" spans="2:9">
      <c r="B672" s="200" t="s">
        <v>321</v>
      </c>
      <c r="C672" s="200"/>
      <c r="D672" s="200"/>
      <c r="E672" s="200"/>
      <c r="F672" s="200"/>
      <c r="G672" s="200"/>
      <c r="H672" s="200"/>
      <c r="I672" s="200"/>
    </row>
    <row r="673" spans="2:9">
      <c r="B673" s="201" t="s">
        <v>174</v>
      </c>
      <c r="C673" s="201"/>
      <c r="D673" s="201"/>
      <c r="E673" s="201"/>
      <c r="F673" s="201"/>
      <c r="G673" s="201"/>
      <c r="H673" s="201"/>
      <c r="I673" s="201"/>
    </row>
    <row r="674" spans="2:9">
      <c r="B674" s="200" t="s">
        <v>322</v>
      </c>
      <c r="C674" s="200"/>
      <c r="D674" s="200"/>
      <c r="E674" s="200"/>
      <c r="F674" s="200"/>
      <c r="G674" s="200"/>
      <c r="H674" s="200"/>
      <c r="I674" s="200"/>
    </row>
    <row r="675" spans="2:9">
      <c r="B675" s="201" t="s">
        <v>176</v>
      </c>
      <c r="C675" s="201"/>
      <c r="D675" s="201"/>
      <c r="E675" s="201"/>
      <c r="F675" s="201"/>
      <c r="G675" s="201"/>
      <c r="H675" s="201"/>
      <c r="I675" s="201"/>
    </row>
    <row r="676" spans="2:9">
      <c r="B676" s="200" t="s">
        <v>323</v>
      </c>
      <c r="C676" s="200"/>
      <c r="D676" s="200"/>
      <c r="E676" s="200"/>
      <c r="F676" s="200"/>
      <c r="G676" s="200"/>
      <c r="H676" s="200"/>
      <c r="I676" s="200"/>
    </row>
    <row r="677" spans="2:9">
      <c r="B677" s="201" t="s">
        <v>178</v>
      </c>
      <c r="C677" s="201"/>
      <c r="D677" s="201"/>
      <c r="E677" s="201"/>
      <c r="F677" s="201"/>
      <c r="G677" s="201"/>
      <c r="H677" s="201"/>
      <c r="I677" s="201"/>
    </row>
    <row r="678" spans="2:9">
      <c r="B678" s="200" t="s">
        <v>179</v>
      </c>
      <c r="C678" s="200"/>
      <c r="D678" s="200"/>
      <c r="E678" s="200"/>
      <c r="F678" s="200"/>
      <c r="G678" s="200"/>
      <c r="H678" s="200"/>
      <c r="I678" s="200"/>
    </row>
    <row r="679" spans="2:9">
      <c r="B679" s="201" t="s">
        <v>180</v>
      </c>
      <c r="C679" s="201"/>
      <c r="D679" s="201"/>
      <c r="E679" s="201"/>
      <c r="F679" s="201"/>
      <c r="G679" s="201"/>
      <c r="H679" s="201"/>
      <c r="I679" s="201"/>
    </row>
    <row r="680" spans="2:9">
      <c r="B680" s="200" t="s">
        <v>324</v>
      </c>
      <c r="C680" s="202"/>
      <c r="D680" s="202"/>
      <c r="E680" s="202"/>
      <c r="F680" s="202"/>
      <c r="G680" s="202"/>
      <c r="H680" s="202"/>
      <c r="I680" s="202"/>
    </row>
    <row r="681" spans="2:9">
      <c r="B681" s="201" t="s">
        <v>182</v>
      </c>
      <c r="C681" s="201"/>
      <c r="D681" s="201"/>
      <c r="E681" s="201"/>
      <c r="F681" s="201"/>
      <c r="G681" s="201"/>
      <c r="H681" s="201"/>
      <c r="I681" s="201"/>
    </row>
    <row r="682" spans="2:9">
      <c r="B682" s="200" t="s">
        <v>325</v>
      </c>
      <c r="C682" s="200"/>
      <c r="D682" s="200"/>
      <c r="E682" s="200"/>
      <c r="F682" s="200"/>
      <c r="G682" s="200"/>
      <c r="H682" s="200"/>
      <c r="I682" s="200"/>
    </row>
    <row r="683" spans="2:9">
      <c r="B683" s="203" t="s">
        <v>184</v>
      </c>
      <c r="C683" s="203"/>
      <c r="D683" s="203"/>
      <c r="E683" s="203"/>
      <c r="F683" s="201" t="s">
        <v>185</v>
      </c>
      <c r="G683" s="201"/>
      <c r="H683" s="201"/>
      <c r="I683" s="201"/>
    </row>
    <row r="684" spans="2:9">
      <c r="B684" s="164" t="s">
        <v>186</v>
      </c>
      <c r="C684" s="165" t="s">
        <v>187</v>
      </c>
      <c r="D684" s="164" t="s">
        <v>188</v>
      </c>
      <c r="E684" s="166"/>
      <c r="F684" s="164" t="s">
        <v>186</v>
      </c>
      <c r="G684" s="165" t="s">
        <v>187</v>
      </c>
      <c r="H684" s="164" t="s">
        <v>188</v>
      </c>
      <c r="I684" s="166"/>
    </row>
    <row r="685" spans="2:9">
      <c r="B685" s="201" t="s">
        <v>189</v>
      </c>
      <c r="C685" s="201"/>
      <c r="D685" s="201"/>
      <c r="E685" s="201"/>
      <c r="F685" s="201"/>
      <c r="G685" s="201"/>
      <c r="H685" s="201"/>
      <c r="I685" s="201"/>
    </row>
    <row r="686" spans="2:9">
      <c r="B686" s="200" t="s">
        <v>326</v>
      </c>
      <c r="C686" s="200"/>
      <c r="D686" s="200"/>
      <c r="E686" s="200"/>
      <c r="F686" s="200"/>
      <c r="G686" s="200"/>
      <c r="H686" s="200"/>
      <c r="I686" s="200"/>
    </row>
    <row r="687" spans="2:9">
      <c r="B687" s="201" t="s">
        <v>190</v>
      </c>
      <c r="C687" s="201"/>
      <c r="D687" s="201"/>
      <c r="E687" s="201"/>
      <c r="F687" s="201"/>
      <c r="G687" s="201"/>
      <c r="H687" s="201"/>
      <c r="I687" s="201"/>
    </row>
    <row r="688" spans="2:9">
      <c r="B688" s="200" t="s">
        <v>327</v>
      </c>
      <c r="C688" s="200"/>
      <c r="D688" s="200"/>
      <c r="E688" s="200"/>
      <c r="F688" s="200"/>
      <c r="G688" s="200"/>
      <c r="H688" s="200"/>
      <c r="I688" s="200"/>
    </row>
    <row r="689" spans="2:9">
      <c r="B689" s="201" t="s">
        <v>192</v>
      </c>
      <c r="C689" s="201"/>
      <c r="D689" s="201"/>
      <c r="E689" s="201"/>
      <c r="F689" s="201"/>
      <c r="G689" s="201"/>
      <c r="H689" s="201"/>
      <c r="I689" s="201"/>
    </row>
    <row r="690" spans="2:9">
      <c r="B690" s="200" t="s">
        <v>328</v>
      </c>
      <c r="C690" s="200"/>
      <c r="D690" s="200"/>
      <c r="E690" s="200"/>
      <c r="F690" s="200"/>
      <c r="G690" s="200"/>
      <c r="H690" s="200"/>
      <c r="I690" s="200"/>
    </row>
    <row r="692" spans="2:9" ht="30">
      <c r="B692" s="162" t="s">
        <v>168</v>
      </c>
      <c r="C692" s="204" t="s">
        <v>329</v>
      </c>
      <c r="D692" s="204"/>
      <c r="E692" s="163" t="s">
        <v>170</v>
      </c>
      <c r="F692" s="205" t="s">
        <v>147</v>
      </c>
      <c r="G692" s="205"/>
      <c r="H692" s="205"/>
      <c r="I692" s="205"/>
    </row>
    <row r="693" spans="2:9">
      <c r="B693" s="201" t="s">
        <v>171</v>
      </c>
      <c r="C693" s="201"/>
      <c r="D693" s="201"/>
      <c r="E693" s="206" t="s">
        <v>244</v>
      </c>
      <c r="F693" s="207"/>
      <c r="G693" s="207"/>
      <c r="H693" s="207"/>
      <c r="I693" s="208"/>
    </row>
    <row r="694" spans="2:9">
      <c r="B694" s="201" t="s">
        <v>172</v>
      </c>
      <c r="C694" s="201"/>
      <c r="D694" s="201"/>
      <c r="E694" s="201"/>
      <c r="F694" s="201"/>
      <c r="G694" s="201"/>
      <c r="H694" s="201"/>
      <c r="I694" s="201"/>
    </row>
    <row r="695" spans="2:9">
      <c r="B695" s="200" t="s">
        <v>330</v>
      </c>
      <c r="C695" s="200"/>
      <c r="D695" s="200"/>
      <c r="E695" s="200"/>
      <c r="F695" s="200"/>
      <c r="G695" s="200"/>
      <c r="H695" s="200"/>
      <c r="I695" s="200"/>
    </row>
    <row r="696" spans="2:9">
      <c r="B696" s="201" t="s">
        <v>174</v>
      </c>
      <c r="C696" s="201"/>
      <c r="D696" s="201"/>
      <c r="E696" s="201"/>
      <c r="F696" s="201"/>
      <c r="G696" s="201"/>
      <c r="H696" s="201"/>
      <c r="I696" s="201"/>
    </row>
    <row r="697" spans="2:9">
      <c r="B697" s="200" t="s">
        <v>331</v>
      </c>
      <c r="C697" s="200"/>
      <c r="D697" s="200"/>
      <c r="E697" s="200"/>
      <c r="F697" s="200"/>
      <c r="G697" s="200"/>
      <c r="H697" s="200"/>
      <c r="I697" s="200"/>
    </row>
    <row r="698" spans="2:9">
      <c r="B698" s="201" t="s">
        <v>176</v>
      </c>
      <c r="C698" s="201"/>
      <c r="D698" s="201"/>
      <c r="E698" s="201"/>
      <c r="F698" s="201"/>
      <c r="G698" s="201"/>
      <c r="H698" s="201"/>
      <c r="I698" s="201"/>
    </row>
    <row r="699" spans="2:9">
      <c r="B699" s="200" t="s">
        <v>179</v>
      </c>
      <c r="C699" s="200"/>
      <c r="D699" s="200"/>
      <c r="E699" s="200"/>
      <c r="F699" s="200"/>
      <c r="G699" s="200"/>
      <c r="H699" s="200"/>
      <c r="I699" s="200"/>
    </row>
    <row r="700" spans="2:9">
      <c r="B700" s="201" t="s">
        <v>178</v>
      </c>
      <c r="C700" s="201"/>
      <c r="D700" s="201"/>
      <c r="E700" s="201"/>
      <c r="F700" s="201"/>
      <c r="G700" s="201"/>
      <c r="H700" s="201"/>
      <c r="I700" s="201"/>
    </row>
    <row r="701" spans="2:9">
      <c r="B701" s="200" t="s">
        <v>179</v>
      </c>
      <c r="C701" s="200"/>
      <c r="D701" s="200"/>
      <c r="E701" s="200"/>
      <c r="F701" s="200"/>
      <c r="G701" s="200"/>
      <c r="H701" s="200"/>
      <c r="I701" s="200"/>
    </row>
    <row r="702" spans="2:9">
      <c r="B702" s="201" t="s">
        <v>180</v>
      </c>
      <c r="C702" s="201"/>
      <c r="D702" s="201"/>
      <c r="E702" s="201"/>
      <c r="F702" s="201"/>
      <c r="G702" s="201"/>
      <c r="H702" s="201"/>
      <c r="I702" s="201"/>
    </row>
    <row r="703" spans="2:9">
      <c r="B703" s="200" t="s">
        <v>332</v>
      </c>
      <c r="C703" s="202"/>
      <c r="D703" s="202"/>
      <c r="E703" s="202"/>
      <c r="F703" s="202"/>
      <c r="G703" s="202"/>
      <c r="H703" s="202"/>
      <c r="I703" s="202"/>
    </row>
    <row r="704" spans="2:9">
      <c r="B704" s="201" t="s">
        <v>182</v>
      </c>
      <c r="C704" s="201"/>
      <c r="D704" s="201"/>
      <c r="E704" s="201"/>
      <c r="F704" s="201"/>
      <c r="G704" s="201"/>
      <c r="H704" s="201"/>
      <c r="I704" s="201"/>
    </row>
    <row r="705" spans="2:9">
      <c r="B705" s="200" t="s">
        <v>333</v>
      </c>
      <c r="C705" s="200"/>
      <c r="D705" s="200"/>
      <c r="E705" s="200"/>
      <c r="F705" s="200"/>
      <c r="G705" s="200"/>
      <c r="H705" s="200"/>
      <c r="I705" s="200"/>
    </row>
    <row r="706" spans="2:9">
      <c r="B706" s="203" t="s">
        <v>184</v>
      </c>
      <c r="C706" s="203"/>
      <c r="D706" s="203"/>
      <c r="E706" s="203"/>
      <c r="F706" s="201" t="s">
        <v>185</v>
      </c>
      <c r="G706" s="201"/>
      <c r="H706" s="201"/>
      <c r="I706" s="201"/>
    </row>
    <row r="707" spans="2:9">
      <c r="B707" s="164" t="s">
        <v>186</v>
      </c>
      <c r="C707" s="165" t="s">
        <v>187</v>
      </c>
      <c r="D707" s="164" t="s">
        <v>188</v>
      </c>
      <c r="E707" s="166"/>
      <c r="F707" s="164" t="s">
        <v>186</v>
      </c>
      <c r="G707" s="165" t="s">
        <v>187</v>
      </c>
      <c r="H707" s="164" t="s">
        <v>188</v>
      </c>
      <c r="I707" s="166"/>
    </row>
    <row r="708" spans="2:9">
      <c r="B708" s="201" t="s">
        <v>189</v>
      </c>
      <c r="C708" s="201"/>
      <c r="D708" s="201"/>
      <c r="E708" s="201"/>
      <c r="F708" s="201"/>
      <c r="G708" s="201"/>
      <c r="H708" s="201"/>
      <c r="I708" s="201"/>
    </row>
    <row r="709" spans="2:9">
      <c r="B709" s="200" t="s">
        <v>334</v>
      </c>
      <c r="C709" s="200"/>
      <c r="D709" s="200"/>
      <c r="E709" s="200"/>
      <c r="F709" s="200"/>
      <c r="G709" s="200"/>
      <c r="H709" s="200"/>
      <c r="I709" s="200"/>
    </row>
    <row r="710" spans="2:9">
      <c r="B710" s="201" t="s">
        <v>190</v>
      </c>
      <c r="C710" s="201"/>
      <c r="D710" s="201"/>
      <c r="E710" s="201"/>
      <c r="F710" s="201"/>
      <c r="G710" s="201"/>
      <c r="H710" s="201"/>
      <c r="I710" s="201"/>
    </row>
    <row r="711" spans="2:9">
      <c r="B711" s="200" t="s">
        <v>335</v>
      </c>
      <c r="C711" s="200"/>
      <c r="D711" s="200"/>
      <c r="E711" s="200"/>
      <c r="F711" s="200"/>
      <c r="G711" s="200"/>
      <c r="H711" s="200"/>
      <c r="I711" s="200"/>
    </row>
    <row r="712" spans="2:9">
      <c r="B712" s="201" t="s">
        <v>192</v>
      </c>
      <c r="C712" s="201"/>
      <c r="D712" s="201"/>
      <c r="E712" s="201"/>
      <c r="F712" s="201"/>
      <c r="G712" s="201"/>
      <c r="H712" s="201"/>
      <c r="I712" s="201"/>
    </row>
    <row r="713" spans="2:9">
      <c r="B713" s="200" t="s">
        <v>212</v>
      </c>
      <c r="C713" s="200"/>
      <c r="D713" s="200"/>
      <c r="E713" s="200"/>
      <c r="F713" s="200"/>
      <c r="G713" s="200"/>
      <c r="H713" s="200"/>
      <c r="I713" s="200"/>
    </row>
    <row r="715" spans="2:9" ht="30">
      <c r="B715" s="162" t="s">
        <v>168</v>
      </c>
      <c r="C715" s="204" t="s">
        <v>295</v>
      </c>
      <c r="D715" s="204"/>
      <c r="E715" s="163" t="s">
        <v>170</v>
      </c>
      <c r="F715" s="205" t="s">
        <v>143</v>
      </c>
      <c r="G715" s="205"/>
      <c r="H715" s="205"/>
      <c r="I715" s="205"/>
    </row>
    <row r="716" spans="2:9">
      <c r="B716" s="201" t="s">
        <v>171</v>
      </c>
      <c r="C716" s="201"/>
      <c r="D716" s="201"/>
      <c r="E716" s="206" t="s">
        <v>244</v>
      </c>
      <c r="F716" s="207"/>
      <c r="G716" s="207"/>
      <c r="H716" s="207"/>
      <c r="I716" s="208"/>
    </row>
    <row r="717" spans="2:9">
      <c r="B717" s="201" t="s">
        <v>172</v>
      </c>
      <c r="C717" s="201"/>
      <c r="D717" s="201"/>
      <c r="E717" s="201"/>
      <c r="F717" s="201"/>
      <c r="G717" s="201"/>
      <c r="H717" s="201"/>
      <c r="I717" s="201"/>
    </row>
    <row r="718" spans="2:9">
      <c r="B718" s="200" t="s">
        <v>296</v>
      </c>
      <c r="C718" s="200"/>
      <c r="D718" s="200"/>
      <c r="E718" s="200"/>
      <c r="F718" s="200"/>
      <c r="G718" s="200"/>
      <c r="H718" s="200"/>
      <c r="I718" s="200"/>
    </row>
    <row r="719" spans="2:9">
      <c r="B719" s="201" t="s">
        <v>174</v>
      </c>
      <c r="C719" s="201"/>
      <c r="D719" s="201"/>
      <c r="E719" s="201"/>
      <c r="F719" s="201"/>
      <c r="G719" s="201"/>
      <c r="H719" s="201"/>
      <c r="I719" s="201"/>
    </row>
    <row r="720" spans="2:9">
      <c r="B720" s="200" t="s">
        <v>254</v>
      </c>
      <c r="C720" s="200"/>
      <c r="D720" s="200"/>
      <c r="E720" s="200"/>
      <c r="F720" s="200"/>
      <c r="G720" s="200"/>
      <c r="H720" s="200"/>
      <c r="I720" s="200"/>
    </row>
    <row r="721" spans="2:9">
      <c r="B721" s="201" t="s">
        <v>176</v>
      </c>
      <c r="C721" s="201"/>
      <c r="D721" s="201"/>
      <c r="E721" s="201"/>
      <c r="F721" s="201"/>
      <c r="G721" s="201"/>
      <c r="H721" s="201"/>
      <c r="I721" s="201"/>
    </row>
    <row r="722" spans="2:9">
      <c r="B722" s="200" t="s">
        <v>247</v>
      </c>
      <c r="C722" s="200"/>
      <c r="D722" s="200"/>
      <c r="E722" s="200"/>
      <c r="F722" s="200"/>
      <c r="G722" s="200"/>
      <c r="H722" s="200"/>
      <c r="I722" s="200"/>
    </row>
    <row r="723" spans="2:9">
      <c r="B723" s="201" t="s">
        <v>178</v>
      </c>
      <c r="C723" s="201"/>
      <c r="D723" s="201"/>
      <c r="E723" s="201"/>
      <c r="F723" s="201"/>
      <c r="G723" s="201"/>
      <c r="H723" s="201"/>
      <c r="I723" s="201"/>
    </row>
    <row r="724" spans="2:9">
      <c r="B724" s="200" t="s">
        <v>179</v>
      </c>
      <c r="C724" s="200"/>
      <c r="D724" s="200"/>
      <c r="E724" s="200"/>
      <c r="F724" s="200"/>
      <c r="G724" s="200"/>
      <c r="H724" s="200"/>
      <c r="I724" s="200"/>
    </row>
    <row r="725" spans="2:9">
      <c r="B725" s="201" t="s">
        <v>180</v>
      </c>
      <c r="C725" s="201"/>
      <c r="D725" s="201"/>
      <c r="E725" s="201"/>
      <c r="F725" s="201"/>
      <c r="G725" s="201"/>
      <c r="H725" s="201"/>
      <c r="I725" s="201"/>
    </row>
    <row r="726" spans="2:9">
      <c r="B726" s="200" t="s">
        <v>255</v>
      </c>
      <c r="C726" s="202"/>
      <c r="D726" s="202"/>
      <c r="E726" s="202"/>
      <c r="F726" s="202"/>
      <c r="G726" s="202"/>
      <c r="H726" s="202"/>
      <c r="I726" s="202"/>
    </row>
    <row r="727" spans="2:9">
      <c r="B727" s="201" t="s">
        <v>182</v>
      </c>
      <c r="C727" s="201"/>
      <c r="D727" s="201"/>
      <c r="E727" s="201"/>
      <c r="F727" s="201"/>
      <c r="G727" s="201"/>
      <c r="H727" s="201"/>
      <c r="I727" s="201"/>
    </row>
    <row r="728" spans="2:9">
      <c r="B728" s="200" t="s">
        <v>256</v>
      </c>
      <c r="C728" s="200"/>
      <c r="D728" s="200"/>
      <c r="E728" s="200"/>
      <c r="F728" s="200"/>
      <c r="G728" s="200"/>
      <c r="H728" s="200"/>
      <c r="I728" s="200"/>
    </row>
    <row r="729" spans="2:9">
      <c r="B729" s="203" t="s">
        <v>184</v>
      </c>
      <c r="C729" s="203"/>
      <c r="D729" s="203"/>
      <c r="E729" s="203"/>
      <c r="F729" s="201" t="s">
        <v>185</v>
      </c>
      <c r="G729" s="201"/>
      <c r="H729" s="201"/>
      <c r="I729" s="201"/>
    </row>
    <row r="730" spans="2:9">
      <c r="B730" s="164" t="s">
        <v>186</v>
      </c>
      <c r="C730" s="165" t="s">
        <v>187</v>
      </c>
      <c r="D730" s="164" t="s">
        <v>188</v>
      </c>
      <c r="E730" s="166"/>
      <c r="F730" s="164" t="s">
        <v>186</v>
      </c>
      <c r="G730" s="165" t="s">
        <v>187</v>
      </c>
      <c r="H730" s="164" t="s">
        <v>188</v>
      </c>
      <c r="I730" s="166"/>
    </row>
    <row r="731" spans="2:9">
      <c r="B731" s="201" t="s">
        <v>189</v>
      </c>
      <c r="C731" s="201"/>
      <c r="D731" s="201"/>
      <c r="E731" s="201"/>
      <c r="F731" s="201"/>
      <c r="G731" s="201"/>
      <c r="H731" s="201"/>
      <c r="I731" s="201"/>
    </row>
    <row r="732" spans="2:9">
      <c r="B732" s="200" t="s">
        <v>250</v>
      </c>
      <c r="C732" s="200"/>
      <c r="D732" s="200"/>
      <c r="E732" s="200"/>
      <c r="F732" s="200"/>
      <c r="G732" s="200"/>
      <c r="H732" s="200"/>
      <c r="I732" s="200"/>
    </row>
    <row r="733" spans="2:9">
      <c r="B733" s="201" t="s">
        <v>190</v>
      </c>
      <c r="C733" s="201"/>
      <c r="D733" s="201"/>
      <c r="E733" s="201"/>
      <c r="F733" s="201"/>
      <c r="G733" s="201"/>
      <c r="H733" s="201"/>
      <c r="I733" s="201"/>
    </row>
    <row r="734" spans="2:9">
      <c r="B734" s="200" t="s">
        <v>257</v>
      </c>
      <c r="C734" s="200"/>
      <c r="D734" s="200"/>
      <c r="E734" s="200"/>
      <c r="F734" s="200"/>
      <c r="G734" s="200"/>
      <c r="H734" s="200"/>
      <c r="I734" s="200"/>
    </row>
    <row r="735" spans="2:9">
      <c r="B735" s="201" t="s">
        <v>192</v>
      </c>
      <c r="C735" s="201"/>
      <c r="D735" s="201"/>
      <c r="E735" s="201"/>
      <c r="F735" s="201"/>
      <c r="G735" s="201"/>
      <c r="H735" s="201"/>
      <c r="I735" s="201"/>
    </row>
    <row r="736" spans="2:9">
      <c r="B736" s="200" t="s">
        <v>212</v>
      </c>
      <c r="C736" s="200"/>
      <c r="D736" s="200"/>
      <c r="E736" s="200"/>
      <c r="F736" s="200"/>
      <c r="G736" s="200"/>
      <c r="H736" s="200"/>
      <c r="I736" s="200"/>
    </row>
    <row r="738" spans="2:9" ht="30">
      <c r="B738" s="162" t="s">
        <v>168</v>
      </c>
      <c r="C738" s="204" t="s">
        <v>252</v>
      </c>
      <c r="D738" s="204"/>
      <c r="E738" s="163" t="s">
        <v>170</v>
      </c>
      <c r="F738" s="205" t="s">
        <v>116</v>
      </c>
      <c r="G738" s="205"/>
      <c r="H738" s="205"/>
      <c r="I738" s="205"/>
    </row>
    <row r="739" spans="2:9">
      <c r="B739" s="201" t="s">
        <v>171</v>
      </c>
      <c r="C739" s="201"/>
      <c r="D739" s="201"/>
      <c r="E739" s="206" t="s">
        <v>244</v>
      </c>
      <c r="F739" s="207"/>
      <c r="G739" s="207"/>
      <c r="H739" s="207"/>
      <c r="I739" s="208"/>
    </row>
    <row r="740" spans="2:9">
      <c r="B740" s="201" t="s">
        <v>172</v>
      </c>
      <c r="C740" s="201"/>
      <c r="D740" s="201"/>
      <c r="E740" s="201"/>
      <c r="F740" s="201"/>
      <c r="G740" s="201"/>
      <c r="H740" s="201"/>
      <c r="I740" s="201"/>
    </row>
    <row r="741" spans="2:9">
      <c r="B741" s="200" t="s">
        <v>253</v>
      </c>
      <c r="C741" s="200"/>
      <c r="D741" s="200"/>
      <c r="E741" s="200"/>
      <c r="F741" s="200"/>
      <c r="G741" s="200"/>
      <c r="H741" s="200"/>
      <c r="I741" s="200"/>
    </row>
    <row r="742" spans="2:9">
      <c r="B742" s="201" t="s">
        <v>174</v>
      </c>
      <c r="C742" s="201"/>
      <c r="D742" s="201"/>
      <c r="E742" s="201"/>
      <c r="F742" s="201"/>
      <c r="G742" s="201"/>
      <c r="H742" s="201"/>
      <c r="I742" s="201"/>
    </row>
    <row r="743" spans="2:9">
      <c r="B743" s="200" t="s">
        <v>254</v>
      </c>
      <c r="C743" s="200"/>
      <c r="D743" s="200"/>
      <c r="E743" s="200"/>
      <c r="F743" s="200"/>
      <c r="G743" s="200"/>
      <c r="H743" s="200"/>
      <c r="I743" s="200"/>
    </row>
    <row r="744" spans="2:9">
      <c r="B744" s="201" t="s">
        <v>176</v>
      </c>
      <c r="C744" s="201"/>
      <c r="D744" s="201"/>
      <c r="E744" s="201"/>
      <c r="F744" s="201"/>
      <c r="G744" s="201"/>
      <c r="H744" s="201"/>
      <c r="I744" s="201"/>
    </row>
    <row r="745" spans="2:9">
      <c r="B745" s="200" t="s">
        <v>247</v>
      </c>
      <c r="C745" s="200"/>
      <c r="D745" s="200"/>
      <c r="E745" s="200"/>
      <c r="F745" s="200"/>
      <c r="G745" s="200"/>
      <c r="H745" s="200"/>
      <c r="I745" s="200"/>
    </row>
    <row r="746" spans="2:9">
      <c r="B746" s="201" t="s">
        <v>178</v>
      </c>
      <c r="C746" s="201"/>
      <c r="D746" s="201"/>
      <c r="E746" s="201"/>
      <c r="F746" s="201"/>
      <c r="G746" s="201"/>
      <c r="H746" s="201"/>
      <c r="I746" s="201"/>
    </row>
    <row r="747" spans="2:9">
      <c r="B747" s="200" t="s">
        <v>179</v>
      </c>
      <c r="C747" s="200"/>
      <c r="D747" s="200"/>
      <c r="E747" s="200"/>
      <c r="F747" s="200"/>
      <c r="G747" s="200"/>
      <c r="H747" s="200"/>
      <c r="I747" s="200"/>
    </row>
    <row r="748" spans="2:9">
      <c r="B748" s="201" t="s">
        <v>180</v>
      </c>
      <c r="C748" s="201"/>
      <c r="D748" s="201"/>
      <c r="E748" s="201"/>
      <c r="F748" s="201"/>
      <c r="G748" s="201"/>
      <c r="H748" s="201"/>
      <c r="I748" s="201"/>
    </row>
    <row r="749" spans="2:9">
      <c r="B749" s="200" t="s">
        <v>255</v>
      </c>
      <c r="C749" s="202"/>
      <c r="D749" s="202"/>
      <c r="E749" s="202"/>
      <c r="F749" s="202"/>
      <c r="G749" s="202"/>
      <c r="H749" s="202"/>
      <c r="I749" s="202"/>
    </row>
    <row r="750" spans="2:9">
      <c r="B750" s="201" t="s">
        <v>182</v>
      </c>
      <c r="C750" s="201"/>
      <c r="D750" s="201"/>
      <c r="E750" s="201"/>
      <c r="F750" s="201"/>
      <c r="G750" s="201"/>
      <c r="H750" s="201"/>
      <c r="I750" s="201"/>
    </row>
    <row r="751" spans="2:9">
      <c r="B751" s="200" t="s">
        <v>256</v>
      </c>
      <c r="C751" s="200"/>
      <c r="D751" s="200"/>
      <c r="E751" s="200"/>
      <c r="F751" s="200"/>
      <c r="G751" s="200"/>
      <c r="H751" s="200"/>
      <c r="I751" s="200"/>
    </row>
    <row r="752" spans="2:9">
      <c r="B752" s="203" t="s">
        <v>184</v>
      </c>
      <c r="C752" s="203"/>
      <c r="D752" s="203"/>
      <c r="E752" s="203"/>
      <c r="F752" s="201" t="s">
        <v>185</v>
      </c>
      <c r="G752" s="201"/>
      <c r="H752" s="201"/>
      <c r="I752" s="201"/>
    </row>
    <row r="753" spans="2:9">
      <c r="B753" s="164" t="s">
        <v>186</v>
      </c>
      <c r="C753" s="165" t="s">
        <v>187</v>
      </c>
      <c r="D753" s="164" t="s">
        <v>188</v>
      </c>
      <c r="E753" s="166"/>
      <c r="F753" s="164" t="s">
        <v>186</v>
      </c>
      <c r="G753" s="165" t="s">
        <v>187</v>
      </c>
      <c r="H753" s="164" t="s">
        <v>188</v>
      </c>
      <c r="I753" s="166"/>
    </row>
    <row r="754" spans="2:9">
      <c r="B754" s="201" t="s">
        <v>189</v>
      </c>
      <c r="C754" s="201"/>
      <c r="D754" s="201"/>
      <c r="E754" s="201"/>
      <c r="F754" s="201"/>
      <c r="G754" s="201"/>
      <c r="H754" s="201"/>
      <c r="I754" s="201"/>
    </row>
    <row r="755" spans="2:9">
      <c r="B755" s="200" t="s">
        <v>250</v>
      </c>
      <c r="C755" s="200"/>
      <c r="D755" s="200"/>
      <c r="E755" s="200"/>
      <c r="F755" s="200"/>
      <c r="G755" s="200"/>
      <c r="H755" s="200"/>
      <c r="I755" s="200"/>
    </row>
    <row r="756" spans="2:9">
      <c r="B756" s="201" t="s">
        <v>190</v>
      </c>
      <c r="C756" s="201"/>
      <c r="D756" s="201"/>
      <c r="E756" s="201"/>
      <c r="F756" s="201"/>
      <c r="G756" s="201"/>
      <c r="H756" s="201"/>
      <c r="I756" s="201"/>
    </row>
    <row r="757" spans="2:9">
      <c r="B757" s="200" t="s">
        <v>257</v>
      </c>
      <c r="C757" s="200"/>
      <c r="D757" s="200"/>
      <c r="E757" s="200"/>
      <c r="F757" s="200"/>
      <c r="G757" s="200"/>
      <c r="H757" s="200"/>
      <c r="I757" s="200"/>
    </row>
    <row r="758" spans="2:9">
      <c r="B758" s="201" t="s">
        <v>192</v>
      </c>
      <c r="C758" s="201"/>
      <c r="D758" s="201"/>
      <c r="E758" s="201"/>
      <c r="F758" s="201"/>
      <c r="G758" s="201"/>
      <c r="H758" s="201"/>
      <c r="I758" s="201"/>
    </row>
    <row r="759" spans="2:9">
      <c r="B759" s="200" t="s">
        <v>212</v>
      </c>
      <c r="C759" s="200"/>
      <c r="D759" s="200"/>
      <c r="E759" s="200"/>
      <c r="F759" s="200"/>
      <c r="G759" s="200"/>
      <c r="H759" s="200"/>
      <c r="I759" s="200"/>
    </row>
    <row r="761" spans="2:9" ht="30">
      <c r="B761" s="162" t="s">
        <v>168</v>
      </c>
      <c r="C761" s="204" t="s">
        <v>336</v>
      </c>
      <c r="D761" s="204"/>
      <c r="E761" s="163" t="s">
        <v>170</v>
      </c>
      <c r="F761" s="205" t="s">
        <v>148</v>
      </c>
      <c r="G761" s="205"/>
      <c r="H761" s="205"/>
      <c r="I761" s="205"/>
    </row>
    <row r="762" spans="2:9">
      <c r="B762" s="201" t="s">
        <v>171</v>
      </c>
      <c r="C762" s="201"/>
      <c r="D762" s="201"/>
      <c r="E762" s="206" t="s">
        <v>244</v>
      </c>
      <c r="F762" s="207"/>
      <c r="G762" s="207"/>
      <c r="H762" s="207"/>
      <c r="I762" s="208"/>
    </row>
    <row r="763" spans="2:9">
      <c r="B763" s="201" t="s">
        <v>172</v>
      </c>
      <c r="C763" s="201"/>
      <c r="D763" s="201"/>
      <c r="E763" s="201"/>
      <c r="F763" s="201"/>
      <c r="G763" s="201"/>
      <c r="H763" s="201"/>
      <c r="I763" s="201"/>
    </row>
    <row r="764" spans="2:9">
      <c r="B764" s="200" t="s">
        <v>337</v>
      </c>
      <c r="C764" s="200"/>
      <c r="D764" s="200"/>
      <c r="E764" s="200"/>
      <c r="F764" s="200"/>
      <c r="G764" s="200"/>
      <c r="H764" s="200"/>
      <c r="I764" s="200"/>
    </row>
    <row r="765" spans="2:9">
      <c r="B765" s="201" t="s">
        <v>174</v>
      </c>
      <c r="C765" s="201"/>
      <c r="D765" s="201"/>
      <c r="E765" s="201"/>
      <c r="F765" s="201"/>
      <c r="G765" s="201"/>
      <c r="H765" s="201"/>
      <c r="I765" s="201"/>
    </row>
    <row r="766" spans="2:9">
      <c r="B766" s="200" t="s">
        <v>338</v>
      </c>
      <c r="C766" s="200"/>
      <c r="D766" s="200"/>
      <c r="E766" s="200"/>
      <c r="F766" s="200"/>
      <c r="G766" s="200"/>
      <c r="H766" s="200"/>
      <c r="I766" s="200"/>
    </row>
    <row r="767" spans="2:9">
      <c r="B767" s="201" t="s">
        <v>176</v>
      </c>
      <c r="C767" s="201"/>
      <c r="D767" s="201"/>
      <c r="E767" s="201"/>
      <c r="F767" s="201"/>
      <c r="G767" s="201"/>
      <c r="H767" s="201"/>
      <c r="I767" s="201"/>
    </row>
    <row r="768" spans="2:9">
      <c r="B768" s="200" t="s">
        <v>247</v>
      </c>
      <c r="C768" s="200"/>
      <c r="D768" s="200"/>
      <c r="E768" s="200"/>
      <c r="F768" s="200"/>
      <c r="G768" s="200"/>
      <c r="H768" s="200"/>
      <c r="I768" s="200"/>
    </row>
    <row r="769" spans="2:9">
      <c r="B769" s="201" t="s">
        <v>178</v>
      </c>
      <c r="C769" s="201"/>
      <c r="D769" s="201"/>
      <c r="E769" s="201"/>
      <c r="F769" s="201"/>
      <c r="G769" s="201"/>
      <c r="H769" s="201"/>
      <c r="I769" s="201"/>
    </row>
    <row r="770" spans="2:9">
      <c r="B770" s="200" t="s">
        <v>179</v>
      </c>
      <c r="C770" s="200"/>
      <c r="D770" s="200"/>
      <c r="E770" s="200"/>
      <c r="F770" s="200"/>
      <c r="G770" s="200"/>
      <c r="H770" s="200"/>
      <c r="I770" s="200"/>
    </row>
    <row r="771" spans="2:9">
      <c r="B771" s="201" t="s">
        <v>180</v>
      </c>
      <c r="C771" s="201"/>
      <c r="D771" s="201"/>
      <c r="E771" s="201"/>
      <c r="F771" s="201"/>
      <c r="G771" s="201"/>
      <c r="H771" s="201"/>
      <c r="I771" s="201"/>
    </row>
    <row r="772" spans="2:9">
      <c r="B772" s="200" t="s">
        <v>339</v>
      </c>
      <c r="C772" s="202"/>
      <c r="D772" s="202"/>
      <c r="E772" s="202"/>
      <c r="F772" s="202"/>
      <c r="G772" s="202"/>
      <c r="H772" s="202"/>
      <c r="I772" s="202"/>
    </row>
    <row r="773" spans="2:9">
      <c r="B773" s="201" t="s">
        <v>182</v>
      </c>
      <c r="C773" s="201"/>
      <c r="D773" s="201"/>
      <c r="E773" s="201"/>
      <c r="F773" s="201"/>
      <c r="G773" s="201"/>
      <c r="H773" s="201"/>
      <c r="I773" s="201"/>
    </row>
    <row r="774" spans="2:9">
      <c r="B774" s="200" t="s">
        <v>340</v>
      </c>
      <c r="C774" s="200"/>
      <c r="D774" s="200"/>
      <c r="E774" s="200"/>
      <c r="F774" s="200"/>
      <c r="G774" s="200"/>
      <c r="H774" s="200"/>
      <c r="I774" s="200"/>
    </row>
    <row r="775" spans="2:9">
      <c r="B775" s="203" t="s">
        <v>184</v>
      </c>
      <c r="C775" s="203"/>
      <c r="D775" s="203"/>
      <c r="E775" s="203"/>
      <c r="F775" s="201" t="s">
        <v>185</v>
      </c>
      <c r="G775" s="201"/>
      <c r="H775" s="201"/>
      <c r="I775" s="201"/>
    </row>
    <row r="776" spans="2:9">
      <c r="B776" s="164" t="s">
        <v>186</v>
      </c>
      <c r="C776" s="165" t="s">
        <v>187</v>
      </c>
      <c r="D776" s="164" t="s">
        <v>188</v>
      </c>
      <c r="E776" s="166"/>
      <c r="F776" s="164" t="s">
        <v>186</v>
      </c>
      <c r="G776" s="165" t="s">
        <v>187</v>
      </c>
      <c r="H776" s="164" t="s">
        <v>188</v>
      </c>
      <c r="I776" s="166"/>
    </row>
    <row r="777" spans="2:9">
      <c r="B777" s="201" t="s">
        <v>189</v>
      </c>
      <c r="C777" s="201"/>
      <c r="D777" s="201"/>
      <c r="E777" s="201"/>
      <c r="F777" s="201"/>
      <c r="G777" s="201"/>
      <c r="H777" s="201"/>
      <c r="I777" s="201"/>
    </row>
    <row r="778" spans="2:9">
      <c r="B778" s="200" t="s">
        <v>334</v>
      </c>
      <c r="C778" s="200"/>
      <c r="D778" s="200"/>
      <c r="E778" s="200"/>
      <c r="F778" s="200"/>
      <c r="G778" s="200"/>
      <c r="H778" s="200"/>
      <c r="I778" s="200"/>
    </row>
    <row r="779" spans="2:9">
      <c r="B779" s="201" t="s">
        <v>190</v>
      </c>
      <c r="C779" s="201"/>
      <c r="D779" s="201"/>
      <c r="E779" s="201"/>
      <c r="F779" s="201"/>
      <c r="G779" s="201"/>
      <c r="H779" s="201"/>
      <c r="I779" s="201"/>
    </row>
    <row r="780" spans="2:9">
      <c r="B780" s="200" t="s">
        <v>341</v>
      </c>
      <c r="C780" s="200"/>
      <c r="D780" s="200"/>
      <c r="E780" s="200"/>
      <c r="F780" s="200"/>
      <c r="G780" s="200"/>
      <c r="H780" s="200"/>
      <c r="I780" s="200"/>
    </row>
    <row r="781" spans="2:9">
      <c r="B781" s="201" t="s">
        <v>192</v>
      </c>
      <c r="C781" s="201"/>
      <c r="D781" s="201"/>
      <c r="E781" s="201"/>
      <c r="F781" s="201"/>
      <c r="G781" s="201"/>
      <c r="H781" s="201"/>
      <c r="I781" s="201"/>
    </row>
    <row r="782" spans="2:9">
      <c r="B782" s="200" t="s">
        <v>212</v>
      </c>
      <c r="C782" s="200"/>
      <c r="D782" s="200"/>
      <c r="E782" s="200"/>
      <c r="F782" s="200"/>
      <c r="G782" s="200"/>
      <c r="H782" s="200"/>
      <c r="I782" s="200"/>
    </row>
    <row r="784" spans="2:9" ht="30">
      <c r="B784" s="162" t="s">
        <v>168</v>
      </c>
      <c r="C784" s="204"/>
      <c r="D784" s="204"/>
      <c r="E784" s="163" t="s">
        <v>170</v>
      </c>
      <c r="F784" s="205" t="s">
        <v>149</v>
      </c>
      <c r="G784" s="205"/>
      <c r="H784" s="205"/>
      <c r="I784" s="205"/>
    </row>
    <row r="785" spans="2:9">
      <c r="B785" s="201" t="s">
        <v>171</v>
      </c>
      <c r="C785" s="201"/>
      <c r="D785" s="201"/>
      <c r="E785" s="206" t="s">
        <v>4</v>
      </c>
      <c r="F785" s="207"/>
      <c r="G785" s="207"/>
      <c r="H785" s="207"/>
      <c r="I785" s="208"/>
    </row>
    <row r="786" spans="2:9">
      <c r="B786" s="201" t="s">
        <v>172</v>
      </c>
      <c r="C786" s="201"/>
      <c r="D786" s="201"/>
      <c r="E786" s="201"/>
      <c r="F786" s="201"/>
      <c r="G786" s="201"/>
      <c r="H786" s="201"/>
      <c r="I786" s="201"/>
    </row>
    <row r="787" spans="2:9">
      <c r="B787" s="200" t="s">
        <v>385</v>
      </c>
      <c r="C787" s="200"/>
      <c r="D787" s="200"/>
      <c r="E787" s="200"/>
      <c r="F787" s="200"/>
      <c r="G787" s="200"/>
      <c r="H787" s="200"/>
      <c r="I787" s="200"/>
    </row>
    <row r="788" spans="2:9">
      <c r="B788" s="201" t="s">
        <v>174</v>
      </c>
      <c r="C788" s="201"/>
      <c r="D788" s="201"/>
      <c r="E788" s="201"/>
      <c r="F788" s="201"/>
      <c r="G788" s="201"/>
      <c r="H788" s="201"/>
      <c r="I788" s="201"/>
    </row>
    <row r="789" spans="2:9" ht="409.5" customHeight="1">
      <c r="B789" s="200" t="s">
        <v>386</v>
      </c>
      <c r="C789" s="200"/>
      <c r="D789" s="200"/>
      <c r="E789" s="200"/>
      <c r="F789" s="200"/>
      <c r="G789" s="200"/>
      <c r="H789" s="200"/>
      <c r="I789" s="200"/>
    </row>
    <row r="790" spans="2:9">
      <c r="B790" s="201" t="s">
        <v>176</v>
      </c>
      <c r="C790" s="201"/>
      <c r="D790" s="201"/>
      <c r="E790" s="201"/>
      <c r="F790" s="201"/>
      <c r="G790" s="201"/>
      <c r="H790" s="201"/>
      <c r="I790" s="201"/>
    </row>
    <row r="791" spans="2:9">
      <c r="B791" s="200"/>
      <c r="C791" s="200"/>
      <c r="D791" s="200"/>
      <c r="E791" s="200"/>
      <c r="F791" s="200"/>
      <c r="G791" s="200"/>
      <c r="H791" s="200"/>
      <c r="I791" s="200"/>
    </row>
    <row r="792" spans="2:9">
      <c r="B792" s="201" t="s">
        <v>178</v>
      </c>
      <c r="C792" s="201"/>
      <c r="D792" s="201"/>
      <c r="E792" s="201"/>
      <c r="F792" s="201"/>
      <c r="G792" s="201"/>
      <c r="H792" s="201"/>
      <c r="I792" s="201"/>
    </row>
    <row r="793" spans="2:9">
      <c r="B793" s="200"/>
      <c r="C793" s="200"/>
      <c r="D793" s="200"/>
      <c r="E793" s="200"/>
      <c r="F793" s="200"/>
      <c r="G793" s="200"/>
      <c r="H793" s="200"/>
      <c r="I793" s="200"/>
    </row>
    <row r="794" spans="2:9">
      <c r="B794" s="201" t="s">
        <v>180</v>
      </c>
      <c r="C794" s="201"/>
      <c r="D794" s="201"/>
      <c r="E794" s="201"/>
      <c r="F794" s="201"/>
      <c r="G794" s="201"/>
      <c r="H794" s="201"/>
      <c r="I794" s="201"/>
    </row>
    <row r="795" spans="2:9">
      <c r="B795" s="200" t="s">
        <v>388</v>
      </c>
      <c r="C795" s="202"/>
      <c r="D795" s="202"/>
      <c r="E795" s="202"/>
      <c r="F795" s="202"/>
      <c r="G795" s="202"/>
      <c r="H795" s="202"/>
      <c r="I795" s="202"/>
    </row>
    <row r="796" spans="2:9">
      <c r="B796" s="201" t="s">
        <v>182</v>
      </c>
      <c r="C796" s="201"/>
      <c r="D796" s="201"/>
      <c r="E796" s="201"/>
      <c r="F796" s="201"/>
      <c r="G796" s="201"/>
      <c r="H796" s="201"/>
      <c r="I796" s="201"/>
    </row>
    <row r="797" spans="2:9">
      <c r="B797" s="200" t="s">
        <v>387</v>
      </c>
      <c r="C797" s="200"/>
      <c r="D797" s="200"/>
      <c r="E797" s="200"/>
      <c r="F797" s="200"/>
      <c r="G797" s="200"/>
      <c r="H797" s="200"/>
      <c r="I797" s="200"/>
    </row>
    <row r="798" spans="2:9">
      <c r="B798" s="203" t="s">
        <v>184</v>
      </c>
      <c r="C798" s="203"/>
      <c r="D798" s="203"/>
      <c r="E798" s="203"/>
      <c r="F798" s="201" t="s">
        <v>185</v>
      </c>
      <c r="G798" s="201"/>
      <c r="H798" s="201"/>
      <c r="I798" s="201"/>
    </row>
    <row r="799" spans="2:9">
      <c r="B799" s="164" t="s">
        <v>186</v>
      </c>
      <c r="C799" s="165"/>
      <c r="D799" s="164" t="s">
        <v>188</v>
      </c>
      <c r="E799" s="166"/>
      <c r="F799" s="164" t="s">
        <v>186</v>
      </c>
      <c r="G799" s="165"/>
      <c r="H799" s="164" t="s">
        <v>188</v>
      </c>
      <c r="I799" s="166"/>
    </row>
    <row r="800" spans="2:9">
      <c r="B800" s="201" t="s">
        <v>189</v>
      </c>
      <c r="C800" s="201"/>
      <c r="D800" s="201"/>
      <c r="E800" s="201"/>
      <c r="F800" s="201"/>
      <c r="G800" s="201"/>
      <c r="H800" s="201"/>
      <c r="I800" s="201"/>
    </row>
    <row r="801" spans="2:9">
      <c r="B801" s="200"/>
      <c r="C801" s="200"/>
      <c r="D801" s="200"/>
      <c r="E801" s="200"/>
      <c r="F801" s="200"/>
      <c r="G801" s="200"/>
      <c r="H801" s="200"/>
      <c r="I801" s="200"/>
    </row>
    <row r="802" spans="2:9">
      <c r="B802" s="201" t="s">
        <v>190</v>
      </c>
      <c r="C802" s="201"/>
      <c r="D802" s="201"/>
      <c r="E802" s="201"/>
      <c r="F802" s="201"/>
      <c r="G802" s="201"/>
      <c r="H802" s="201"/>
      <c r="I802" s="201"/>
    </row>
    <row r="803" spans="2:9">
      <c r="B803" s="200"/>
      <c r="C803" s="200"/>
      <c r="D803" s="200"/>
      <c r="E803" s="200"/>
      <c r="F803" s="200"/>
      <c r="G803" s="200"/>
      <c r="H803" s="200"/>
      <c r="I803" s="200"/>
    </row>
    <row r="804" spans="2:9">
      <c r="B804" s="201" t="s">
        <v>192</v>
      </c>
      <c r="C804" s="201"/>
      <c r="D804" s="201"/>
      <c r="E804" s="201"/>
      <c r="F804" s="201"/>
      <c r="G804" s="201"/>
      <c r="H804" s="201"/>
      <c r="I804" s="201"/>
    </row>
    <row r="805" spans="2:9">
      <c r="B805" s="200"/>
      <c r="C805" s="200"/>
      <c r="D805" s="200"/>
      <c r="E805" s="200"/>
      <c r="F805" s="200"/>
      <c r="G805" s="200"/>
      <c r="H805" s="200"/>
      <c r="I805" s="200"/>
    </row>
    <row r="807" spans="2:9" ht="30">
      <c r="B807" s="162" t="s">
        <v>168</v>
      </c>
      <c r="C807" s="204"/>
      <c r="D807" s="204"/>
      <c r="E807" s="163" t="s">
        <v>170</v>
      </c>
      <c r="F807" s="205"/>
      <c r="G807" s="205"/>
      <c r="H807" s="205"/>
      <c r="I807" s="205"/>
    </row>
    <row r="808" spans="2:9">
      <c r="B808" s="201" t="s">
        <v>171</v>
      </c>
      <c r="C808" s="201"/>
      <c r="D808" s="201"/>
      <c r="E808" s="206"/>
      <c r="F808" s="207"/>
      <c r="G808" s="207"/>
      <c r="H808" s="207"/>
      <c r="I808" s="208"/>
    </row>
    <row r="809" spans="2:9">
      <c r="B809" s="201" t="s">
        <v>172</v>
      </c>
      <c r="C809" s="201"/>
      <c r="D809" s="201"/>
      <c r="E809" s="201"/>
      <c r="F809" s="201"/>
      <c r="G809" s="201"/>
      <c r="H809" s="201"/>
      <c r="I809" s="201"/>
    </row>
    <row r="810" spans="2:9">
      <c r="B810" s="200"/>
      <c r="C810" s="200"/>
      <c r="D810" s="200"/>
      <c r="E810" s="200"/>
      <c r="F810" s="200"/>
      <c r="G810" s="200"/>
      <c r="H810" s="200"/>
      <c r="I810" s="200"/>
    </row>
    <row r="811" spans="2:9">
      <c r="B811" s="201" t="s">
        <v>174</v>
      </c>
      <c r="C811" s="201"/>
      <c r="D811" s="201"/>
      <c r="E811" s="201"/>
      <c r="F811" s="201"/>
      <c r="G811" s="201"/>
      <c r="H811" s="201"/>
      <c r="I811" s="201"/>
    </row>
    <row r="812" spans="2:9">
      <c r="B812" s="200"/>
      <c r="C812" s="200"/>
      <c r="D812" s="200"/>
      <c r="E812" s="200"/>
      <c r="F812" s="200"/>
      <c r="G812" s="200"/>
      <c r="H812" s="200"/>
      <c r="I812" s="200"/>
    </row>
    <row r="813" spans="2:9">
      <c r="B813" s="201" t="s">
        <v>176</v>
      </c>
      <c r="C813" s="201"/>
      <c r="D813" s="201"/>
      <c r="E813" s="201"/>
      <c r="F813" s="201"/>
      <c r="G813" s="201"/>
      <c r="H813" s="201"/>
      <c r="I813" s="201"/>
    </row>
    <row r="814" spans="2:9">
      <c r="B814" s="200"/>
      <c r="C814" s="200"/>
      <c r="D814" s="200"/>
      <c r="E814" s="200"/>
      <c r="F814" s="200"/>
      <c r="G814" s="200"/>
      <c r="H814" s="200"/>
      <c r="I814" s="200"/>
    </row>
    <row r="815" spans="2:9">
      <c r="B815" s="201" t="s">
        <v>178</v>
      </c>
      <c r="C815" s="201"/>
      <c r="D815" s="201"/>
      <c r="E815" s="201"/>
      <c r="F815" s="201"/>
      <c r="G815" s="201"/>
      <c r="H815" s="201"/>
      <c r="I815" s="201"/>
    </row>
    <row r="816" spans="2:9">
      <c r="B816" s="200"/>
      <c r="C816" s="200"/>
      <c r="D816" s="200"/>
      <c r="E816" s="200"/>
      <c r="F816" s="200"/>
      <c r="G816" s="200"/>
      <c r="H816" s="200"/>
      <c r="I816" s="200"/>
    </row>
    <row r="817" spans="2:9">
      <c r="B817" s="201" t="s">
        <v>180</v>
      </c>
      <c r="C817" s="201"/>
      <c r="D817" s="201"/>
      <c r="E817" s="201"/>
      <c r="F817" s="201"/>
      <c r="G817" s="201"/>
      <c r="H817" s="201"/>
      <c r="I817" s="201"/>
    </row>
    <row r="818" spans="2:9">
      <c r="B818" s="200"/>
      <c r="C818" s="202"/>
      <c r="D818" s="202"/>
      <c r="E818" s="202"/>
      <c r="F818" s="202"/>
      <c r="G818" s="202"/>
      <c r="H818" s="202"/>
      <c r="I818" s="202"/>
    </row>
    <row r="819" spans="2:9">
      <c r="B819" s="201" t="s">
        <v>182</v>
      </c>
      <c r="C819" s="201"/>
      <c r="D819" s="201"/>
      <c r="E819" s="201"/>
      <c r="F819" s="201"/>
      <c r="G819" s="201"/>
      <c r="H819" s="201"/>
      <c r="I819" s="201"/>
    </row>
    <row r="820" spans="2:9">
      <c r="B820" s="200"/>
      <c r="C820" s="200"/>
      <c r="D820" s="200"/>
      <c r="E820" s="200"/>
      <c r="F820" s="200"/>
      <c r="G820" s="200"/>
      <c r="H820" s="200"/>
      <c r="I820" s="200"/>
    </row>
    <row r="821" spans="2:9">
      <c r="B821" s="203" t="s">
        <v>184</v>
      </c>
      <c r="C821" s="203"/>
      <c r="D821" s="203"/>
      <c r="E821" s="203"/>
      <c r="F821" s="201" t="s">
        <v>185</v>
      </c>
      <c r="G821" s="201"/>
      <c r="H821" s="201"/>
      <c r="I821" s="201"/>
    </row>
    <row r="822" spans="2:9">
      <c r="B822" s="164" t="s">
        <v>186</v>
      </c>
      <c r="C822" s="165"/>
      <c r="D822" s="164" t="s">
        <v>188</v>
      </c>
      <c r="E822" s="166"/>
      <c r="F822" s="164" t="s">
        <v>186</v>
      </c>
      <c r="G822" s="165"/>
      <c r="H822" s="164" t="s">
        <v>188</v>
      </c>
      <c r="I822" s="166"/>
    </row>
    <row r="823" spans="2:9">
      <c r="B823" s="201" t="s">
        <v>189</v>
      </c>
      <c r="C823" s="201"/>
      <c r="D823" s="201"/>
      <c r="E823" s="201"/>
      <c r="F823" s="201"/>
      <c r="G823" s="201"/>
      <c r="H823" s="201"/>
      <c r="I823" s="201"/>
    </row>
    <row r="824" spans="2:9">
      <c r="B824" s="200"/>
      <c r="C824" s="200"/>
      <c r="D824" s="200"/>
      <c r="E824" s="200"/>
      <c r="F824" s="200"/>
      <c r="G824" s="200"/>
      <c r="H824" s="200"/>
      <c r="I824" s="200"/>
    </row>
    <row r="825" spans="2:9">
      <c r="B825" s="201" t="s">
        <v>190</v>
      </c>
      <c r="C825" s="201"/>
      <c r="D825" s="201"/>
      <c r="E825" s="201"/>
      <c r="F825" s="201"/>
      <c r="G825" s="201"/>
      <c r="H825" s="201"/>
      <c r="I825" s="201"/>
    </row>
    <row r="826" spans="2:9">
      <c r="B826" s="200"/>
      <c r="C826" s="200"/>
      <c r="D826" s="200"/>
      <c r="E826" s="200"/>
      <c r="F826" s="200"/>
      <c r="G826" s="200"/>
      <c r="H826" s="200"/>
      <c r="I826" s="200"/>
    </row>
    <row r="827" spans="2:9">
      <c r="B827" s="201" t="s">
        <v>192</v>
      </c>
      <c r="C827" s="201"/>
      <c r="D827" s="201"/>
      <c r="E827" s="201"/>
      <c r="F827" s="201"/>
      <c r="G827" s="201"/>
      <c r="H827" s="201"/>
      <c r="I827" s="201"/>
    </row>
    <row r="828" spans="2:9">
      <c r="B828" s="200"/>
      <c r="C828" s="200"/>
      <c r="D828" s="200"/>
      <c r="E828" s="200"/>
      <c r="F828" s="200"/>
      <c r="G828" s="200"/>
      <c r="H828" s="200"/>
      <c r="I828" s="200"/>
    </row>
    <row r="830" spans="2:9" ht="30">
      <c r="B830" s="162" t="s">
        <v>168</v>
      </c>
      <c r="C830" s="204"/>
      <c r="D830" s="204"/>
      <c r="E830" s="163" t="s">
        <v>170</v>
      </c>
      <c r="F830" s="205"/>
      <c r="G830" s="205"/>
      <c r="H830" s="205"/>
      <c r="I830" s="205"/>
    </row>
    <row r="831" spans="2:9">
      <c r="B831" s="201" t="s">
        <v>171</v>
      </c>
      <c r="C831" s="201"/>
      <c r="D831" s="201"/>
      <c r="E831" s="206"/>
      <c r="F831" s="207"/>
      <c r="G831" s="207"/>
      <c r="H831" s="207"/>
      <c r="I831" s="208"/>
    </row>
    <row r="832" spans="2:9">
      <c r="B832" s="201" t="s">
        <v>172</v>
      </c>
      <c r="C832" s="201"/>
      <c r="D832" s="201"/>
      <c r="E832" s="201"/>
      <c r="F832" s="201"/>
      <c r="G832" s="201"/>
      <c r="H832" s="201"/>
      <c r="I832" s="201"/>
    </row>
    <row r="833" spans="2:9">
      <c r="B833" s="200"/>
      <c r="C833" s="200"/>
      <c r="D833" s="200"/>
      <c r="E833" s="200"/>
      <c r="F833" s="200"/>
      <c r="G833" s="200"/>
      <c r="H833" s="200"/>
      <c r="I833" s="200"/>
    </row>
    <row r="834" spans="2:9">
      <c r="B834" s="201" t="s">
        <v>174</v>
      </c>
      <c r="C834" s="201"/>
      <c r="D834" s="201"/>
      <c r="E834" s="201"/>
      <c r="F834" s="201"/>
      <c r="G834" s="201"/>
      <c r="H834" s="201"/>
      <c r="I834" s="201"/>
    </row>
    <row r="835" spans="2:9">
      <c r="B835" s="200"/>
      <c r="C835" s="200"/>
      <c r="D835" s="200"/>
      <c r="E835" s="200"/>
      <c r="F835" s="200"/>
      <c r="G835" s="200"/>
      <c r="H835" s="200"/>
      <c r="I835" s="200"/>
    </row>
    <row r="836" spans="2:9">
      <c r="B836" s="201" t="s">
        <v>176</v>
      </c>
      <c r="C836" s="201"/>
      <c r="D836" s="201"/>
      <c r="E836" s="201"/>
      <c r="F836" s="201"/>
      <c r="G836" s="201"/>
      <c r="H836" s="201"/>
      <c r="I836" s="201"/>
    </row>
    <row r="837" spans="2:9">
      <c r="B837" s="200"/>
      <c r="C837" s="200"/>
      <c r="D837" s="200"/>
      <c r="E837" s="200"/>
      <c r="F837" s="200"/>
      <c r="G837" s="200"/>
      <c r="H837" s="200"/>
      <c r="I837" s="200"/>
    </row>
    <row r="838" spans="2:9">
      <c r="B838" s="201" t="s">
        <v>178</v>
      </c>
      <c r="C838" s="201"/>
      <c r="D838" s="201"/>
      <c r="E838" s="201"/>
      <c r="F838" s="201"/>
      <c r="G838" s="201"/>
      <c r="H838" s="201"/>
      <c r="I838" s="201"/>
    </row>
    <row r="839" spans="2:9">
      <c r="B839" s="200"/>
      <c r="C839" s="200"/>
      <c r="D839" s="200"/>
      <c r="E839" s="200"/>
      <c r="F839" s="200"/>
      <c r="G839" s="200"/>
      <c r="H839" s="200"/>
      <c r="I839" s="200"/>
    </row>
    <row r="840" spans="2:9">
      <c r="B840" s="201" t="s">
        <v>180</v>
      </c>
      <c r="C840" s="201"/>
      <c r="D840" s="201"/>
      <c r="E840" s="201"/>
      <c r="F840" s="201"/>
      <c r="G840" s="201"/>
      <c r="H840" s="201"/>
      <c r="I840" s="201"/>
    </row>
    <row r="841" spans="2:9">
      <c r="B841" s="200"/>
      <c r="C841" s="202"/>
      <c r="D841" s="202"/>
      <c r="E841" s="202"/>
      <c r="F841" s="202"/>
      <c r="G841" s="202"/>
      <c r="H841" s="202"/>
      <c r="I841" s="202"/>
    </row>
    <row r="842" spans="2:9">
      <c r="B842" s="201" t="s">
        <v>182</v>
      </c>
      <c r="C842" s="201"/>
      <c r="D842" s="201"/>
      <c r="E842" s="201"/>
      <c r="F842" s="201"/>
      <c r="G842" s="201"/>
      <c r="H842" s="201"/>
      <c r="I842" s="201"/>
    </row>
    <row r="843" spans="2:9">
      <c r="B843" s="200"/>
      <c r="C843" s="200"/>
      <c r="D843" s="200"/>
      <c r="E843" s="200"/>
      <c r="F843" s="200"/>
      <c r="G843" s="200"/>
      <c r="H843" s="200"/>
      <c r="I843" s="200"/>
    </row>
    <row r="844" spans="2:9">
      <c r="B844" s="203" t="s">
        <v>184</v>
      </c>
      <c r="C844" s="203"/>
      <c r="D844" s="203"/>
      <c r="E844" s="203"/>
      <c r="F844" s="201" t="s">
        <v>185</v>
      </c>
      <c r="G844" s="201"/>
      <c r="H844" s="201"/>
      <c r="I844" s="201"/>
    </row>
    <row r="845" spans="2:9">
      <c r="B845" s="164" t="s">
        <v>186</v>
      </c>
      <c r="C845" s="165"/>
      <c r="D845" s="164" t="s">
        <v>188</v>
      </c>
      <c r="E845" s="166"/>
      <c r="F845" s="164" t="s">
        <v>186</v>
      </c>
      <c r="G845" s="165"/>
      <c r="H845" s="164" t="s">
        <v>188</v>
      </c>
      <c r="I845" s="166"/>
    </row>
    <row r="846" spans="2:9">
      <c r="B846" s="201" t="s">
        <v>189</v>
      </c>
      <c r="C846" s="201"/>
      <c r="D846" s="201"/>
      <c r="E846" s="201"/>
      <c r="F846" s="201"/>
      <c r="G846" s="201"/>
      <c r="H846" s="201"/>
      <c r="I846" s="201"/>
    </row>
    <row r="847" spans="2:9">
      <c r="B847" s="200"/>
      <c r="C847" s="200"/>
      <c r="D847" s="200"/>
      <c r="E847" s="200"/>
      <c r="F847" s="200"/>
      <c r="G847" s="200"/>
      <c r="H847" s="200"/>
      <c r="I847" s="200"/>
    </row>
    <row r="848" spans="2:9">
      <c r="B848" s="201" t="s">
        <v>190</v>
      </c>
      <c r="C848" s="201"/>
      <c r="D848" s="201"/>
      <c r="E848" s="201"/>
      <c r="F848" s="201"/>
      <c r="G848" s="201"/>
      <c r="H848" s="201"/>
      <c r="I848" s="201"/>
    </row>
    <row r="849" spans="2:9">
      <c r="B849" s="200"/>
      <c r="C849" s="200"/>
      <c r="D849" s="200"/>
      <c r="E849" s="200"/>
      <c r="F849" s="200"/>
      <c r="G849" s="200"/>
      <c r="H849" s="200"/>
      <c r="I849" s="200"/>
    </row>
    <row r="850" spans="2:9">
      <c r="B850" s="201" t="s">
        <v>192</v>
      </c>
      <c r="C850" s="201"/>
      <c r="D850" s="201"/>
      <c r="E850" s="201"/>
      <c r="F850" s="201"/>
      <c r="G850" s="201"/>
      <c r="H850" s="201"/>
      <c r="I850" s="201"/>
    </row>
    <row r="851" spans="2:9">
      <c r="B851" s="200"/>
      <c r="C851" s="200"/>
      <c r="D851" s="200"/>
      <c r="E851" s="200"/>
      <c r="F851" s="200"/>
      <c r="G851" s="200"/>
      <c r="H851" s="200"/>
      <c r="I851" s="200"/>
    </row>
    <row r="853" spans="2:9" ht="30">
      <c r="B853" s="162" t="s">
        <v>168</v>
      </c>
      <c r="C853" s="204"/>
      <c r="D853" s="204"/>
      <c r="E853" s="163" t="s">
        <v>170</v>
      </c>
      <c r="F853" s="205"/>
      <c r="G853" s="205"/>
      <c r="H853" s="205"/>
      <c r="I853" s="205"/>
    </row>
    <row r="854" spans="2:9">
      <c r="B854" s="201" t="s">
        <v>171</v>
      </c>
      <c r="C854" s="201"/>
      <c r="D854" s="201"/>
      <c r="E854" s="206"/>
      <c r="F854" s="207"/>
      <c r="G854" s="207"/>
      <c r="H854" s="207"/>
      <c r="I854" s="208"/>
    </row>
    <row r="855" spans="2:9">
      <c r="B855" s="201" t="s">
        <v>172</v>
      </c>
      <c r="C855" s="201"/>
      <c r="D855" s="201"/>
      <c r="E855" s="201"/>
      <c r="F855" s="201"/>
      <c r="G855" s="201"/>
      <c r="H855" s="201"/>
      <c r="I855" s="201"/>
    </row>
    <row r="856" spans="2:9">
      <c r="B856" s="200"/>
      <c r="C856" s="200"/>
      <c r="D856" s="200"/>
      <c r="E856" s="200"/>
      <c r="F856" s="200"/>
      <c r="G856" s="200"/>
      <c r="H856" s="200"/>
      <c r="I856" s="200"/>
    </row>
    <row r="857" spans="2:9">
      <c r="B857" s="201" t="s">
        <v>174</v>
      </c>
      <c r="C857" s="201"/>
      <c r="D857" s="201"/>
      <c r="E857" s="201"/>
      <c r="F857" s="201"/>
      <c r="G857" s="201"/>
      <c r="H857" s="201"/>
      <c r="I857" s="201"/>
    </row>
    <row r="858" spans="2:9">
      <c r="B858" s="200"/>
      <c r="C858" s="200"/>
      <c r="D858" s="200"/>
      <c r="E858" s="200"/>
      <c r="F858" s="200"/>
      <c r="G858" s="200"/>
      <c r="H858" s="200"/>
      <c r="I858" s="200"/>
    </row>
    <row r="859" spans="2:9">
      <c r="B859" s="201" t="s">
        <v>176</v>
      </c>
      <c r="C859" s="201"/>
      <c r="D859" s="201"/>
      <c r="E859" s="201"/>
      <c r="F859" s="201"/>
      <c r="G859" s="201"/>
      <c r="H859" s="201"/>
      <c r="I859" s="201"/>
    </row>
    <row r="860" spans="2:9">
      <c r="B860" s="200"/>
      <c r="C860" s="200"/>
      <c r="D860" s="200"/>
      <c r="E860" s="200"/>
      <c r="F860" s="200"/>
      <c r="G860" s="200"/>
      <c r="H860" s="200"/>
      <c r="I860" s="200"/>
    </row>
    <row r="861" spans="2:9">
      <c r="B861" s="201" t="s">
        <v>178</v>
      </c>
      <c r="C861" s="201"/>
      <c r="D861" s="201"/>
      <c r="E861" s="201"/>
      <c r="F861" s="201"/>
      <c r="G861" s="201"/>
      <c r="H861" s="201"/>
      <c r="I861" s="201"/>
    </row>
    <row r="862" spans="2:9">
      <c r="B862" s="200"/>
      <c r="C862" s="200"/>
      <c r="D862" s="200"/>
      <c r="E862" s="200"/>
      <c r="F862" s="200"/>
      <c r="G862" s="200"/>
      <c r="H862" s="200"/>
      <c r="I862" s="200"/>
    </row>
    <row r="863" spans="2:9">
      <c r="B863" s="201" t="s">
        <v>180</v>
      </c>
      <c r="C863" s="201"/>
      <c r="D863" s="201"/>
      <c r="E863" s="201"/>
      <c r="F863" s="201"/>
      <c r="G863" s="201"/>
      <c r="H863" s="201"/>
      <c r="I863" s="201"/>
    </row>
    <row r="864" spans="2:9">
      <c r="B864" s="200"/>
      <c r="C864" s="202"/>
      <c r="D864" s="202"/>
      <c r="E864" s="202"/>
      <c r="F864" s="202"/>
      <c r="G864" s="202"/>
      <c r="H864" s="202"/>
      <c r="I864" s="202"/>
    </row>
    <row r="865" spans="2:9">
      <c r="B865" s="201" t="s">
        <v>182</v>
      </c>
      <c r="C865" s="201"/>
      <c r="D865" s="201"/>
      <c r="E865" s="201"/>
      <c r="F865" s="201"/>
      <c r="G865" s="201"/>
      <c r="H865" s="201"/>
      <c r="I865" s="201"/>
    </row>
    <row r="866" spans="2:9">
      <c r="B866" s="200"/>
      <c r="C866" s="200"/>
      <c r="D866" s="200"/>
      <c r="E866" s="200"/>
      <c r="F866" s="200"/>
      <c r="G866" s="200"/>
      <c r="H866" s="200"/>
      <c r="I866" s="200"/>
    </row>
    <row r="867" spans="2:9">
      <c r="B867" s="203" t="s">
        <v>184</v>
      </c>
      <c r="C867" s="203"/>
      <c r="D867" s="203"/>
      <c r="E867" s="203"/>
      <c r="F867" s="201" t="s">
        <v>185</v>
      </c>
      <c r="G867" s="201"/>
      <c r="H867" s="201"/>
      <c r="I867" s="201"/>
    </row>
    <row r="868" spans="2:9">
      <c r="B868" s="164" t="s">
        <v>186</v>
      </c>
      <c r="C868" s="165"/>
      <c r="D868" s="164" t="s">
        <v>188</v>
      </c>
      <c r="E868" s="166"/>
      <c r="F868" s="164" t="s">
        <v>186</v>
      </c>
      <c r="G868" s="165"/>
      <c r="H868" s="164" t="s">
        <v>188</v>
      </c>
      <c r="I868" s="166"/>
    </row>
    <row r="869" spans="2:9">
      <c r="B869" s="201" t="s">
        <v>189</v>
      </c>
      <c r="C869" s="201"/>
      <c r="D869" s="201"/>
      <c r="E869" s="201"/>
      <c r="F869" s="201"/>
      <c r="G869" s="201"/>
      <c r="H869" s="201"/>
      <c r="I869" s="201"/>
    </row>
    <row r="870" spans="2:9">
      <c r="B870" s="200"/>
      <c r="C870" s="200"/>
      <c r="D870" s="200"/>
      <c r="E870" s="200"/>
      <c r="F870" s="200"/>
      <c r="G870" s="200"/>
      <c r="H870" s="200"/>
      <c r="I870" s="200"/>
    </row>
    <row r="871" spans="2:9">
      <c r="B871" s="201" t="s">
        <v>190</v>
      </c>
      <c r="C871" s="201"/>
      <c r="D871" s="201"/>
      <c r="E871" s="201"/>
      <c r="F871" s="201"/>
      <c r="G871" s="201"/>
      <c r="H871" s="201"/>
      <c r="I871" s="201"/>
    </row>
    <row r="872" spans="2:9">
      <c r="B872" s="200"/>
      <c r="C872" s="200"/>
      <c r="D872" s="200"/>
      <c r="E872" s="200"/>
      <c r="F872" s="200"/>
      <c r="G872" s="200"/>
      <c r="H872" s="200"/>
      <c r="I872" s="200"/>
    </row>
    <row r="873" spans="2:9">
      <c r="B873" s="201" t="s">
        <v>192</v>
      </c>
      <c r="C873" s="201"/>
      <c r="D873" s="201"/>
      <c r="E873" s="201"/>
      <c r="F873" s="201"/>
      <c r="G873" s="201"/>
      <c r="H873" s="201"/>
      <c r="I873" s="201"/>
    </row>
    <row r="874" spans="2:9">
      <c r="B874" s="200"/>
      <c r="C874" s="200"/>
      <c r="D874" s="200"/>
      <c r="E874" s="200"/>
      <c r="F874" s="200"/>
      <c r="G874" s="200"/>
      <c r="H874" s="200"/>
      <c r="I874" s="200"/>
    </row>
    <row r="876" spans="2:9" ht="30">
      <c r="B876" s="162" t="s">
        <v>168</v>
      </c>
      <c r="C876" s="204"/>
      <c r="D876" s="204"/>
      <c r="E876" s="163" t="s">
        <v>170</v>
      </c>
      <c r="F876" s="205"/>
      <c r="G876" s="205"/>
      <c r="H876" s="205"/>
      <c r="I876" s="205"/>
    </row>
    <row r="877" spans="2:9">
      <c r="B877" s="201" t="s">
        <v>171</v>
      </c>
      <c r="C877" s="201"/>
      <c r="D877" s="201"/>
      <c r="E877" s="206"/>
      <c r="F877" s="207"/>
      <c r="G877" s="207"/>
      <c r="H877" s="207"/>
      <c r="I877" s="208"/>
    </row>
    <row r="878" spans="2:9">
      <c r="B878" s="201" t="s">
        <v>172</v>
      </c>
      <c r="C878" s="201"/>
      <c r="D878" s="201"/>
      <c r="E878" s="201"/>
      <c r="F878" s="201"/>
      <c r="G878" s="201"/>
      <c r="H878" s="201"/>
      <c r="I878" s="201"/>
    </row>
    <row r="879" spans="2:9">
      <c r="B879" s="200"/>
      <c r="C879" s="200"/>
      <c r="D879" s="200"/>
      <c r="E879" s="200"/>
      <c r="F879" s="200"/>
      <c r="G879" s="200"/>
      <c r="H879" s="200"/>
      <c r="I879" s="200"/>
    </row>
    <row r="880" spans="2:9">
      <c r="B880" s="201" t="s">
        <v>174</v>
      </c>
      <c r="C880" s="201"/>
      <c r="D880" s="201"/>
      <c r="E880" s="201"/>
      <c r="F880" s="201"/>
      <c r="G880" s="201"/>
      <c r="H880" s="201"/>
      <c r="I880" s="201"/>
    </row>
    <row r="881" spans="2:9">
      <c r="B881" s="200"/>
      <c r="C881" s="200"/>
      <c r="D881" s="200"/>
      <c r="E881" s="200"/>
      <c r="F881" s="200"/>
      <c r="G881" s="200"/>
      <c r="H881" s="200"/>
      <c r="I881" s="200"/>
    </row>
    <row r="882" spans="2:9">
      <c r="B882" s="201" t="s">
        <v>176</v>
      </c>
      <c r="C882" s="201"/>
      <c r="D882" s="201"/>
      <c r="E882" s="201"/>
      <c r="F882" s="201"/>
      <c r="G882" s="201"/>
      <c r="H882" s="201"/>
      <c r="I882" s="201"/>
    </row>
    <row r="883" spans="2:9">
      <c r="B883" s="200"/>
      <c r="C883" s="200"/>
      <c r="D883" s="200"/>
      <c r="E883" s="200"/>
      <c r="F883" s="200"/>
      <c r="G883" s="200"/>
      <c r="H883" s="200"/>
      <c r="I883" s="200"/>
    </row>
    <row r="884" spans="2:9">
      <c r="B884" s="201" t="s">
        <v>178</v>
      </c>
      <c r="C884" s="201"/>
      <c r="D884" s="201"/>
      <c r="E884" s="201"/>
      <c r="F884" s="201"/>
      <c r="G884" s="201"/>
      <c r="H884" s="201"/>
      <c r="I884" s="201"/>
    </row>
    <row r="885" spans="2:9">
      <c r="B885" s="200"/>
      <c r="C885" s="200"/>
      <c r="D885" s="200"/>
      <c r="E885" s="200"/>
      <c r="F885" s="200"/>
      <c r="G885" s="200"/>
      <c r="H885" s="200"/>
      <c r="I885" s="200"/>
    </row>
    <row r="886" spans="2:9">
      <c r="B886" s="201" t="s">
        <v>180</v>
      </c>
      <c r="C886" s="201"/>
      <c r="D886" s="201"/>
      <c r="E886" s="201"/>
      <c r="F886" s="201"/>
      <c r="G886" s="201"/>
      <c r="H886" s="201"/>
      <c r="I886" s="201"/>
    </row>
    <row r="887" spans="2:9">
      <c r="B887" s="200"/>
      <c r="C887" s="202"/>
      <c r="D887" s="202"/>
      <c r="E887" s="202"/>
      <c r="F887" s="202"/>
      <c r="G887" s="202"/>
      <c r="H887" s="202"/>
      <c r="I887" s="202"/>
    </row>
    <row r="888" spans="2:9">
      <c r="B888" s="201" t="s">
        <v>182</v>
      </c>
      <c r="C888" s="201"/>
      <c r="D888" s="201"/>
      <c r="E888" s="201"/>
      <c r="F888" s="201"/>
      <c r="G888" s="201"/>
      <c r="H888" s="201"/>
      <c r="I888" s="201"/>
    </row>
    <row r="889" spans="2:9">
      <c r="B889" s="200"/>
      <c r="C889" s="200"/>
      <c r="D889" s="200"/>
      <c r="E889" s="200"/>
      <c r="F889" s="200"/>
      <c r="G889" s="200"/>
      <c r="H889" s="200"/>
      <c r="I889" s="200"/>
    </row>
    <row r="890" spans="2:9">
      <c r="B890" s="203" t="s">
        <v>184</v>
      </c>
      <c r="C890" s="203"/>
      <c r="D890" s="203"/>
      <c r="E890" s="203"/>
      <c r="F890" s="201" t="s">
        <v>185</v>
      </c>
      <c r="G890" s="201"/>
      <c r="H890" s="201"/>
      <c r="I890" s="201"/>
    </row>
    <row r="891" spans="2:9">
      <c r="B891" s="164" t="s">
        <v>186</v>
      </c>
      <c r="C891" s="165"/>
      <c r="D891" s="164" t="s">
        <v>188</v>
      </c>
      <c r="E891" s="166"/>
      <c r="F891" s="164" t="s">
        <v>186</v>
      </c>
      <c r="G891" s="165"/>
      <c r="H891" s="164" t="s">
        <v>188</v>
      </c>
      <c r="I891" s="166"/>
    </row>
    <row r="892" spans="2:9">
      <c r="B892" s="201" t="s">
        <v>189</v>
      </c>
      <c r="C892" s="201"/>
      <c r="D892" s="201"/>
      <c r="E892" s="201"/>
      <c r="F892" s="201"/>
      <c r="G892" s="201"/>
      <c r="H892" s="201"/>
      <c r="I892" s="201"/>
    </row>
    <row r="893" spans="2:9">
      <c r="B893" s="200"/>
      <c r="C893" s="200"/>
      <c r="D893" s="200"/>
      <c r="E893" s="200"/>
      <c r="F893" s="200"/>
      <c r="G893" s="200"/>
      <c r="H893" s="200"/>
      <c r="I893" s="200"/>
    </row>
    <row r="894" spans="2:9">
      <c r="B894" s="201" t="s">
        <v>190</v>
      </c>
      <c r="C894" s="201"/>
      <c r="D894" s="201"/>
      <c r="E894" s="201"/>
      <c r="F894" s="201"/>
      <c r="G894" s="201"/>
      <c r="H894" s="201"/>
      <c r="I894" s="201"/>
    </row>
    <row r="895" spans="2:9">
      <c r="B895" s="200"/>
      <c r="C895" s="200"/>
      <c r="D895" s="200"/>
      <c r="E895" s="200"/>
      <c r="F895" s="200"/>
      <c r="G895" s="200"/>
      <c r="H895" s="200"/>
      <c r="I895" s="200"/>
    </row>
    <row r="896" spans="2:9">
      <c r="B896" s="201" t="s">
        <v>192</v>
      </c>
      <c r="C896" s="201"/>
      <c r="D896" s="201"/>
      <c r="E896" s="201"/>
      <c r="F896" s="201"/>
      <c r="G896" s="201"/>
      <c r="H896" s="201"/>
      <c r="I896" s="201"/>
    </row>
    <row r="897" spans="2:9">
      <c r="B897" s="200"/>
      <c r="C897" s="200"/>
      <c r="D897" s="200"/>
      <c r="E897" s="200"/>
      <c r="F897" s="200"/>
      <c r="G897" s="200"/>
      <c r="H897" s="200"/>
      <c r="I897" s="200"/>
    </row>
    <row r="899" spans="2:9" ht="30">
      <c r="B899" s="162" t="s">
        <v>168</v>
      </c>
      <c r="C899" s="204"/>
      <c r="D899" s="204"/>
      <c r="E899" s="163" t="s">
        <v>170</v>
      </c>
      <c r="F899" s="205"/>
      <c r="G899" s="205"/>
      <c r="H899" s="205"/>
      <c r="I899" s="205"/>
    </row>
    <row r="900" spans="2:9">
      <c r="B900" s="201" t="s">
        <v>171</v>
      </c>
      <c r="C900" s="201"/>
      <c r="D900" s="201"/>
      <c r="E900" s="206"/>
      <c r="F900" s="207"/>
      <c r="G900" s="207"/>
      <c r="H900" s="207"/>
      <c r="I900" s="208"/>
    </row>
    <row r="901" spans="2:9">
      <c r="B901" s="201" t="s">
        <v>172</v>
      </c>
      <c r="C901" s="201"/>
      <c r="D901" s="201"/>
      <c r="E901" s="201"/>
      <c r="F901" s="201"/>
      <c r="G901" s="201"/>
      <c r="H901" s="201"/>
      <c r="I901" s="201"/>
    </row>
    <row r="902" spans="2:9">
      <c r="B902" s="200"/>
      <c r="C902" s="200"/>
      <c r="D902" s="200"/>
      <c r="E902" s="200"/>
      <c r="F902" s="200"/>
      <c r="G902" s="200"/>
      <c r="H902" s="200"/>
      <c r="I902" s="200"/>
    </row>
    <row r="903" spans="2:9">
      <c r="B903" s="201" t="s">
        <v>174</v>
      </c>
      <c r="C903" s="201"/>
      <c r="D903" s="201"/>
      <c r="E903" s="201"/>
      <c r="F903" s="201"/>
      <c r="G903" s="201"/>
      <c r="H903" s="201"/>
      <c r="I903" s="201"/>
    </row>
    <row r="904" spans="2:9">
      <c r="B904" s="200"/>
      <c r="C904" s="200"/>
      <c r="D904" s="200"/>
      <c r="E904" s="200"/>
      <c r="F904" s="200"/>
      <c r="G904" s="200"/>
      <c r="H904" s="200"/>
      <c r="I904" s="200"/>
    </row>
    <row r="905" spans="2:9">
      <c r="B905" s="201" t="s">
        <v>176</v>
      </c>
      <c r="C905" s="201"/>
      <c r="D905" s="201"/>
      <c r="E905" s="201"/>
      <c r="F905" s="201"/>
      <c r="G905" s="201"/>
      <c r="H905" s="201"/>
      <c r="I905" s="201"/>
    </row>
    <row r="906" spans="2:9">
      <c r="B906" s="200"/>
      <c r="C906" s="200"/>
      <c r="D906" s="200"/>
      <c r="E906" s="200"/>
      <c r="F906" s="200"/>
      <c r="G906" s="200"/>
      <c r="H906" s="200"/>
      <c r="I906" s="200"/>
    </row>
    <row r="907" spans="2:9">
      <c r="B907" s="201" t="s">
        <v>178</v>
      </c>
      <c r="C907" s="201"/>
      <c r="D907" s="201"/>
      <c r="E907" s="201"/>
      <c r="F907" s="201"/>
      <c r="G907" s="201"/>
      <c r="H907" s="201"/>
      <c r="I907" s="201"/>
    </row>
    <row r="908" spans="2:9">
      <c r="B908" s="200"/>
      <c r="C908" s="200"/>
      <c r="D908" s="200"/>
      <c r="E908" s="200"/>
      <c r="F908" s="200"/>
      <c r="G908" s="200"/>
      <c r="H908" s="200"/>
      <c r="I908" s="200"/>
    </row>
    <row r="909" spans="2:9">
      <c r="B909" s="201" t="s">
        <v>180</v>
      </c>
      <c r="C909" s="201"/>
      <c r="D909" s="201"/>
      <c r="E909" s="201"/>
      <c r="F909" s="201"/>
      <c r="G909" s="201"/>
      <c r="H909" s="201"/>
      <c r="I909" s="201"/>
    </row>
    <row r="910" spans="2:9">
      <c r="B910" s="200"/>
      <c r="C910" s="202"/>
      <c r="D910" s="202"/>
      <c r="E910" s="202"/>
      <c r="F910" s="202"/>
      <c r="G910" s="202"/>
      <c r="H910" s="202"/>
      <c r="I910" s="202"/>
    </row>
    <row r="911" spans="2:9">
      <c r="B911" s="201" t="s">
        <v>182</v>
      </c>
      <c r="C911" s="201"/>
      <c r="D911" s="201"/>
      <c r="E911" s="201"/>
      <c r="F911" s="201"/>
      <c r="G911" s="201"/>
      <c r="H911" s="201"/>
      <c r="I911" s="201"/>
    </row>
    <row r="912" spans="2:9">
      <c r="B912" s="200"/>
      <c r="C912" s="200"/>
      <c r="D912" s="200"/>
      <c r="E912" s="200"/>
      <c r="F912" s="200"/>
      <c r="G912" s="200"/>
      <c r="H912" s="200"/>
      <c r="I912" s="200"/>
    </row>
    <row r="913" spans="2:9">
      <c r="B913" s="203" t="s">
        <v>184</v>
      </c>
      <c r="C913" s="203"/>
      <c r="D913" s="203"/>
      <c r="E913" s="203"/>
      <c r="F913" s="201" t="s">
        <v>185</v>
      </c>
      <c r="G913" s="201"/>
      <c r="H913" s="201"/>
      <c r="I913" s="201"/>
    </row>
    <row r="914" spans="2:9">
      <c r="B914" s="164" t="s">
        <v>186</v>
      </c>
      <c r="C914" s="165"/>
      <c r="D914" s="164" t="s">
        <v>188</v>
      </c>
      <c r="E914" s="166"/>
      <c r="F914" s="164" t="s">
        <v>186</v>
      </c>
      <c r="G914" s="165"/>
      <c r="H914" s="164" t="s">
        <v>188</v>
      </c>
      <c r="I914" s="166"/>
    </row>
    <row r="915" spans="2:9">
      <c r="B915" s="201" t="s">
        <v>189</v>
      </c>
      <c r="C915" s="201"/>
      <c r="D915" s="201"/>
      <c r="E915" s="201"/>
      <c r="F915" s="201"/>
      <c r="G915" s="201"/>
      <c r="H915" s="201"/>
      <c r="I915" s="201"/>
    </row>
    <row r="916" spans="2:9">
      <c r="B916" s="200"/>
      <c r="C916" s="200"/>
      <c r="D916" s="200"/>
      <c r="E916" s="200"/>
      <c r="F916" s="200"/>
      <c r="G916" s="200"/>
      <c r="H916" s="200"/>
      <c r="I916" s="200"/>
    </row>
    <row r="917" spans="2:9">
      <c r="B917" s="201" t="s">
        <v>190</v>
      </c>
      <c r="C917" s="201"/>
      <c r="D917" s="201"/>
      <c r="E917" s="201"/>
      <c r="F917" s="201"/>
      <c r="G917" s="201"/>
      <c r="H917" s="201"/>
      <c r="I917" s="201"/>
    </row>
    <row r="918" spans="2:9">
      <c r="B918" s="200"/>
      <c r="C918" s="200"/>
      <c r="D918" s="200"/>
      <c r="E918" s="200"/>
      <c r="F918" s="200"/>
      <c r="G918" s="200"/>
      <c r="H918" s="200"/>
      <c r="I918" s="200"/>
    </row>
    <row r="919" spans="2:9">
      <c r="B919" s="201" t="s">
        <v>192</v>
      </c>
      <c r="C919" s="201"/>
      <c r="D919" s="201"/>
      <c r="E919" s="201"/>
      <c r="F919" s="201"/>
      <c r="G919" s="201"/>
      <c r="H919" s="201"/>
      <c r="I919" s="201"/>
    </row>
    <row r="920" spans="2:9">
      <c r="B920" s="200"/>
      <c r="C920" s="200"/>
      <c r="D920" s="200"/>
      <c r="E920" s="200"/>
      <c r="F920" s="200"/>
      <c r="G920" s="200"/>
      <c r="H920" s="200"/>
      <c r="I920" s="200"/>
    </row>
    <row r="922" spans="2:9" ht="30">
      <c r="B922" s="162" t="s">
        <v>168</v>
      </c>
      <c r="C922" s="204" t="s">
        <v>342</v>
      </c>
      <c r="D922" s="204"/>
      <c r="E922" s="163" t="s">
        <v>170</v>
      </c>
      <c r="F922" s="205" t="s">
        <v>152</v>
      </c>
      <c r="G922" s="205"/>
      <c r="H922" s="205"/>
      <c r="I922" s="205"/>
    </row>
    <row r="923" spans="2:9">
      <c r="B923" s="201" t="s">
        <v>171</v>
      </c>
      <c r="C923" s="201"/>
      <c r="D923" s="201"/>
      <c r="E923" s="206" t="s">
        <v>343</v>
      </c>
      <c r="F923" s="207"/>
      <c r="G923" s="207"/>
      <c r="H923" s="207"/>
      <c r="I923" s="208"/>
    </row>
    <row r="924" spans="2:9">
      <c r="B924" s="201" t="s">
        <v>172</v>
      </c>
      <c r="C924" s="201"/>
      <c r="D924" s="201"/>
      <c r="E924" s="201"/>
      <c r="F924" s="201"/>
      <c r="G924" s="201"/>
      <c r="H924" s="201"/>
      <c r="I924" s="201"/>
    </row>
    <row r="925" spans="2:9">
      <c r="B925" s="200" t="s">
        <v>344</v>
      </c>
      <c r="C925" s="200"/>
      <c r="D925" s="200"/>
      <c r="E925" s="200"/>
      <c r="F925" s="200"/>
      <c r="G925" s="200"/>
      <c r="H925" s="200"/>
      <c r="I925" s="200"/>
    </row>
    <row r="926" spans="2:9">
      <c r="B926" s="201" t="s">
        <v>174</v>
      </c>
      <c r="C926" s="201"/>
      <c r="D926" s="201"/>
      <c r="E926" s="201"/>
      <c r="F926" s="201"/>
      <c r="G926" s="201"/>
      <c r="H926" s="201"/>
      <c r="I926" s="201"/>
    </row>
    <row r="927" spans="2:9">
      <c r="B927" s="200" t="s">
        <v>345</v>
      </c>
      <c r="C927" s="200"/>
      <c r="D927" s="200"/>
      <c r="E927" s="200"/>
      <c r="F927" s="200"/>
      <c r="G927" s="200"/>
      <c r="H927" s="200"/>
      <c r="I927" s="200"/>
    </row>
    <row r="928" spans="2:9">
      <c r="B928" s="201" t="s">
        <v>176</v>
      </c>
      <c r="C928" s="201"/>
      <c r="D928" s="201"/>
      <c r="E928" s="201"/>
      <c r="F928" s="201"/>
      <c r="G928" s="201"/>
      <c r="H928" s="201"/>
      <c r="I928" s="201"/>
    </row>
    <row r="929" spans="2:9">
      <c r="B929" s="200" t="s">
        <v>247</v>
      </c>
      <c r="C929" s="200"/>
      <c r="D929" s="200"/>
      <c r="E929" s="200"/>
      <c r="F929" s="200"/>
      <c r="G929" s="200"/>
      <c r="H929" s="200"/>
      <c r="I929" s="200"/>
    </row>
    <row r="930" spans="2:9">
      <c r="B930" s="201" t="s">
        <v>178</v>
      </c>
      <c r="C930" s="201"/>
      <c r="D930" s="201"/>
      <c r="E930" s="201"/>
      <c r="F930" s="201"/>
      <c r="G930" s="201"/>
      <c r="H930" s="201"/>
      <c r="I930" s="201"/>
    </row>
    <row r="931" spans="2:9">
      <c r="B931" s="200" t="s">
        <v>179</v>
      </c>
      <c r="C931" s="200"/>
      <c r="D931" s="200"/>
      <c r="E931" s="200"/>
      <c r="F931" s="200"/>
      <c r="G931" s="200"/>
      <c r="H931" s="200"/>
      <c r="I931" s="200"/>
    </row>
    <row r="932" spans="2:9">
      <c r="B932" s="201" t="s">
        <v>180</v>
      </c>
      <c r="C932" s="201"/>
      <c r="D932" s="201"/>
      <c r="E932" s="201"/>
      <c r="F932" s="201"/>
      <c r="G932" s="201"/>
      <c r="H932" s="201"/>
      <c r="I932" s="201"/>
    </row>
    <row r="933" spans="2:9">
      <c r="B933" s="200" t="s">
        <v>346</v>
      </c>
      <c r="C933" s="202"/>
      <c r="D933" s="202"/>
      <c r="E933" s="202"/>
      <c r="F933" s="202"/>
      <c r="G933" s="202"/>
      <c r="H933" s="202"/>
      <c r="I933" s="202"/>
    </row>
    <row r="934" spans="2:9">
      <c r="B934" s="201" t="s">
        <v>182</v>
      </c>
      <c r="C934" s="201"/>
      <c r="D934" s="201"/>
      <c r="E934" s="201"/>
      <c r="F934" s="201"/>
      <c r="G934" s="201"/>
      <c r="H934" s="201"/>
      <c r="I934" s="201"/>
    </row>
    <row r="935" spans="2:9">
      <c r="B935" s="200" t="s">
        <v>347</v>
      </c>
      <c r="C935" s="200"/>
      <c r="D935" s="200"/>
      <c r="E935" s="200"/>
      <c r="F935" s="200"/>
      <c r="G935" s="200"/>
      <c r="H935" s="200"/>
      <c r="I935" s="200"/>
    </row>
    <row r="936" spans="2:9">
      <c r="B936" s="203" t="s">
        <v>184</v>
      </c>
      <c r="C936" s="203"/>
      <c r="D936" s="203"/>
      <c r="E936" s="203"/>
      <c r="F936" s="201" t="s">
        <v>185</v>
      </c>
      <c r="G936" s="201"/>
      <c r="H936" s="201"/>
      <c r="I936" s="201"/>
    </row>
    <row r="937" spans="2:9">
      <c r="B937" s="164" t="s">
        <v>186</v>
      </c>
      <c r="C937" s="165" t="s">
        <v>187</v>
      </c>
      <c r="D937" s="164" t="s">
        <v>188</v>
      </c>
      <c r="E937" s="166"/>
      <c r="F937" s="164" t="s">
        <v>186</v>
      </c>
      <c r="G937" s="165" t="s">
        <v>187</v>
      </c>
      <c r="H937" s="164" t="s">
        <v>188</v>
      </c>
      <c r="I937" s="166"/>
    </row>
    <row r="938" spans="2:9">
      <c r="B938" s="201" t="s">
        <v>189</v>
      </c>
      <c r="C938" s="201"/>
      <c r="D938" s="201"/>
      <c r="E938" s="201"/>
      <c r="F938" s="201"/>
      <c r="G938" s="201"/>
      <c r="H938" s="201"/>
      <c r="I938" s="201"/>
    </row>
    <row r="939" spans="2:9">
      <c r="B939" s="200" t="s">
        <v>348</v>
      </c>
      <c r="C939" s="200"/>
      <c r="D939" s="200"/>
      <c r="E939" s="200"/>
      <c r="F939" s="200"/>
      <c r="G939" s="200"/>
      <c r="H939" s="200"/>
      <c r="I939" s="200"/>
    </row>
    <row r="940" spans="2:9">
      <c r="B940" s="201" t="s">
        <v>190</v>
      </c>
      <c r="C940" s="201"/>
      <c r="D940" s="201"/>
      <c r="E940" s="201"/>
      <c r="F940" s="201"/>
      <c r="G940" s="201"/>
      <c r="H940" s="201"/>
      <c r="I940" s="201"/>
    </row>
    <row r="941" spans="2:9">
      <c r="B941" s="200" t="s">
        <v>349</v>
      </c>
      <c r="C941" s="200"/>
      <c r="D941" s="200"/>
      <c r="E941" s="200"/>
      <c r="F941" s="200"/>
      <c r="G941" s="200"/>
      <c r="H941" s="200"/>
      <c r="I941" s="200"/>
    </row>
    <row r="942" spans="2:9">
      <c r="B942" s="201" t="s">
        <v>192</v>
      </c>
      <c r="C942" s="201"/>
      <c r="D942" s="201"/>
      <c r="E942" s="201"/>
      <c r="F942" s="201"/>
      <c r="G942" s="201"/>
      <c r="H942" s="201"/>
      <c r="I942" s="201"/>
    </row>
    <row r="943" spans="2:9">
      <c r="B943" s="200" t="s">
        <v>212</v>
      </c>
      <c r="C943" s="200"/>
      <c r="D943" s="200"/>
      <c r="E943" s="200"/>
      <c r="F943" s="200"/>
      <c r="G943" s="200"/>
      <c r="H943" s="200"/>
      <c r="I943" s="200"/>
    </row>
    <row r="945" spans="2:9" ht="30">
      <c r="B945" s="162" t="s">
        <v>168</v>
      </c>
      <c r="C945" s="204" t="s">
        <v>350</v>
      </c>
      <c r="D945" s="204"/>
      <c r="E945" s="163" t="s">
        <v>170</v>
      </c>
      <c r="F945" s="205" t="s">
        <v>113</v>
      </c>
      <c r="G945" s="205"/>
      <c r="H945" s="205"/>
      <c r="I945" s="205"/>
    </row>
    <row r="946" spans="2:9">
      <c r="B946" s="201" t="s">
        <v>171</v>
      </c>
      <c r="C946" s="201"/>
      <c r="D946" s="201"/>
      <c r="E946" s="206" t="s">
        <v>230</v>
      </c>
      <c r="F946" s="207"/>
      <c r="G946" s="207"/>
      <c r="H946" s="207"/>
      <c r="I946" s="208"/>
    </row>
    <row r="947" spans="2:9">
      <c r="B947" s="201" t="s">
        <v>172</v>
      </c>
      <c r="C947" s="201"/>
      <c r="D947" s="201"/>
      <c r="E947" s="201"/>
      <c r="F947" s="201"/>
      <c r="G947" s="201"/>
      <c r="H947" s="201"/>
      <c r="I947" s="201"/>
    </row>
    <row r="948" spans="2:9">
      <c r="B948" s="200" t="s">
        <v>351</v>
      </c>
      <c r="C948" s="200"/>
      <c r="D948" s="200"/>
      <c r="E948" s="200"/>
      <c r="F948" s="200"/>
      <c r="G948" s="200"/>
      <c r="H948" s="200"/>
      <c r="I948" s="200"/>
    </row>
    <row r="949" spans="2:9">
      <c r="B949" s="201" t="s">
        <v>174</v>
      </c>
      <c r="C949" s="201"/>
      <c r="D949" s="201"/>
      <c r="E949" s="201"/>
      <c r="F949" s="201"/>
      <c r="G949" s="201"/>
      <c r="H949" s="201"/>
      <c r="I949" s="201"/>
    </row>
    <row r="950" spans="2:9">
      <c r="B950" s="200" t="s">
        <v>352</v>
      </c>
      <c r="C950" s="200"/>
      <c r="D950" s="200"/>
      <c r="E950" s="200"/>
      <c r="F950" s="200"/>
      <c r="G950" s="200"/>
      <c r="H950" s="200"/>
      <c r="I950" s="200"/>
    </row>
    <row r="951" spans="2:9">
      <c r="B951" s="201" t="s">
        <v>176</v>
      </c>
      <c r="C951" s="201"/>
      <c r="D951" s="201"/>
      <c r="E951" s="201"/>
      <c r="F951" s="201"/>
      <c r="G951" s="201"/>
      <c r="H951" s="201"/>
      <c r="I951" s="201"/>
    </row>
    <row r="952" spans="2:9">
      <c r="B952" s="200" t="s">
        <v>247</v>
      </c>
      <c r="C952" s="200"/>
      <c r="D952" s="200"/>
      <c r="E952" s="200"/>
      <c r="F952" s="200"/>
      <c r="G952" s="200"/>
      <c r="H952" s="200"/>
      <c r="I952" s="200"/>
    </row>
    <row r="953" spans="2:9">
      <c r="B953" s="201" t="s">
        <v>178</v>
      </c>
      <c r="C953" s="201"/>
      <c r="D953" s="201"/>
      <c r="E953" s="201"/>
      <c r="F953" s="201"/>
      <c r="G953" s="201"/>
      <c r="H953" s="201"/>
      <c r="I953" s="201"/>
    </row>
    <row r="954" spans="2:9">
      <c r="B954" s="200" t="s">
        <v>179</v>
      </c>
      <c r="C954" s="200"/>
      <c r="D954" s="200"/>
      <c r="E954" s="200"/>
      <c r="F954" s="200"/>
      <c r="G954" s="200"/>
      <c r="H954" s="200"/>
      <c r="I954" s="200"/>
    </row>
    <row r="955" spans="2:9">
      <c r="B955" s="201" t="s">
        <v>180</v>
      </c>
      <c r="C955" s="201"/>
      <c r="D955" s="201"/>
      <c r="E955" s="201"/>
      <c r="F955" s="201"/>
      <c r="G955" s="201"/>
      <c r="H955" s="201"/>
      <c r="I955" s="201"/>
    </row>
    <row r="956" spans="2:9">
      <c r="B956" s="200" t="s">
        <v>353</v>
      </c>
      <c r="C956" s="202"/>
      <c r="D956" s="202"/>
      <c r="E956" s="202"/>
      <c r="F956" s="202"/>
      <c r="G956" s="202"/>
      <c r="H956" s="202"/>
      <c r="I956" s="202"/>
    </row>
    <row r="957" spans="2:9">
      <c r="B957" s="201" t="s">
        <v>182</v>
      </c>
      <c r="C957" s="201"/>
      <c r="D957" s="201"/>
      <c r="E957" s="201"/>
      <c r="F957" s="201"/>
      <c r="G957" s="201"/>
      <c r="H957" s="201"/>
      <c r="I957" s="201"/>
    </row>
    <row r="958" spans="2:9">
      <c r="B958" s="200" t="s">
        <v>354</v>
      </c>
      <c r="C958" s="200"/>
      <c r="D958" s="200"/>
      <c r="E958" s="200"/>
      <c r="F958" s="200"/>
      <c r="G958" s="200"/>
      <c r="H958" s="200"/>
      <c r="I958" s="200"/>
    </row>
    <row r="959" spans="2:9">
      <c r="B959" s="203" t="s">
        <v>184</v>
      </c>
      <c r="C959" s="203"/>
      <c r="D959" s="203"/>
      <c r="E959" s="203"/>
      <c r="F959" s="201" t="s">
        <v>185</v>
      </c>
      <c r="G959" s="201"/>
      <c r="H959" s="201"/>
      <c r="I959" s="201"/>
    </row>
    <row r="960" spans="2:9">
      <c r="B960" s="164" t="s">
        <v>186</v>
      </c>
      <c r="C960" s="165" t="s">
        <v>187</v>
      </c>
      <c r="D960" s="164" t="s">
        <v>188</v>
      </c>
      <c r="E960" s="166"/>
      <c r="F960" s="164" t="s">
        <v>186</v>
      </c>
      <c r="G960" s="165" t="s">
        <v>187</v>
      </c>
      <c r="H960" s="164" t="s">
        <v>188</v>
      </c>
      <c r="I960" s="166"/>
    </row>
    <row r="961" spans="2:9">
      <c r="B961" s="201" t="s">
        <v>189</v>
      </c>
      <c r="C961" s="201"/>
      <c r="D961" s="201"/>
      <c r="E961" s="201"/>
      <c r="F961" s="201"/>
      <c r="G961" s="201"/>
      <c r="H961" s="201"/>
      <c r="I961" s="201"/>
    </row>
    <row r="962" spans="2:9">
      <c r="B962" s="200" t="s">
        <v>250</v>
      </c>
      <c r="C962" s="200"/>
      <c r="D962" s="200"/>
      <c r="E962" s="200"/>
      <c r="F962" s="200"/>
      <c r="G962" s="200"/>
      <c r="H962" s="200"/>
      <c r="I962" s="200"/>
    </row>
    <row r="963" spans="2:9">
      <c r="B963" s="201" t="s">
        <v>190</v>
      </c>
      <c r="C963" s="201"/>
      <c r="D963" s="201"/>
      <c r="E963" s="201"/>
      <c r="F963" s="201"/>
      <c r="G963" s="201"/>
      <c r="H963" s="201"/>
      <c r="I963" s="201"/>
    </row>
    <row r="964" spans="2:9">
      <c r="B964" s="200" t="s">
        <v>355</v>
      </c>
      <c r="C964" s="200"/>
      <c r="D964" s="200"/>
      <c r="E964" s="200"/>
      <c r="F964" s="200"/>
      <c r="G964" s="200"/>
      <c r="H964" s="200"/>
      <c r="I964" s="200"/>
    </row>
    <row r="965" spans="2:9">
      <c r="B965" s="201" t="s">
        <v>192</v>
      </c>
      <c r="C965" s="201"/>
      <c r="D965" s="201"/>
      <c r="E965" s="201"/>
      <c r="F965" s="201"/>
      <c r="G965" s="201"/>
      <c r="H965" s="201"/>
      <c r="I965" s="201"/>
    </row>
    <row r="966" spans="2:9">
      <c r="B966" s="200" t="s">
        <v>212</v>
      </c>
      <c r="C966" s="200"/>
      <c r="D966" s="200"/>
      <c r="E966" s="200"/>
      <c r="F966" s="200"/>
      <c r="G966" s="200"/>
      <c r="H966" s="200"/>
      <c r="I966" s="200"/>
    </row>
    <row r="968" spans="2:9" ht="30">
      <c r="B968" s="162" t="s">
        <v>168</v>
      </c>
      <c r="C968" s="204" t="s">
        <v>356</v>
      </c>
      <c r="D968" s="204"/>
      <c r="E968" s="163" t="s">
        <v>170</v>
      </c>
      <c r="F968" s="205" t="s">
        <v>163</v>
      </c>
      <c r="G968" s="205"/>
      <c r="H968" s="205"/>
      <c r="I968" s="205"/>
    </row>
    <row r="969" spans="2:9">
      <c r="B969" s="201" t="s">
        <v>171</v>
      </c>
      <c r="C969" s="201"/>
      <c r="D969" s="201"/>
      <c r="E969" s="206" t="s">
        <v>298</v>
      </c>
      <c r="F969" s="207"/>
      <c r="G969" s="207"/>
      <c r="H969" s="207"/>
      <c r="I969" s="208"/>
    </row>
    <row r="970" spans="2:9">
      <c r="B970" s="201" t="s">
        <v>172</v>
      </c>
      <c r="C970" s="201"/>
      <c r="D970" s="201"/>
      <c r="E970" s="201"/>
      <c r="F970" s="201"/>
      <c r="G970" s="201"/>
      <c r="H970" s="201"/>
      <c r="I970" s="201"/>
    </row>
    <row r="971" spans="2:9">
      <c r="B971" s="200" t="s">
        <v>357</v>
      </c>
      <c r="C971" s="200"/>
      <c r="D971" s="200"/>
      <c r="E971" s="200"/>
      <c r="F971" s="200"/>
      <c r="G971" s="200"/>
      <c r="H971" s="200"/>
      <c r="I971" s="200"/>
    </row>
    <row r="972" spans="2:9">
      <c r="B972" s="201" t="s">
        <v>174</v>
      </c>
      <c r="C972" s="201"/>
      <c r="D972" s="201"/>
      <c r="E972" s="201"/>
      <c r="F972" s="201"/>
      <c r="G972" s="201"/>
      <c r="H972" s="201"/>
      <c r="I972" s="201"/>
    </row>
    <row r="973" spans="2:9">
      <c r="B973" s="200" t="s">
        <v>358</v>
      </c>
      <c r="C973" s="200"/>
      <c r="D973" s="200"/>
      <c r="E973" s="200"/>
      <c r="F973" s="200"/>
      <c r="G973" s="200"/>
      <c r="H973" s="200"/>
      <c r="I973" s="200"/>
    </row>
    <row r="974" spans="2:9">
      <c r="B974" s="201" t="s">
        <v>176</v>
      </c>
      <c r="C974" s="201"/>
      <c r="D974" s="201"/>
      <c r="E974" s="201"/>
      <c r="F974" s="201"/>
      <c r="G974" s="201"/>
      <c r="H974" s="201"/>
      <c r="I974" s="201"/>
    </row>
    <row r="975" spans="2:9">
      <c r="B975" s="200" t="s">
        <v>359</v>
      </c>
      <c r="C975" s="200"/>
      <c r="D975" s="200"/>
      <c r="E975" s="200"/>
      <c r="F975" s="200"/>
      <c r="G975" s="200"/>
      <c r="H975" s="200"/>
      <c r="I975" s="200"/>
    </row>
    <row r="976" spans="2:9">
      <c r="B976" s="201" t="s">
        <v>178</v>
      </c>
      <c r="C976" s="201"/>
      <c r="D976" s="201"/>
      <c r="E976" s="201"/>
      <c r="F976" s="201"/>
      <c r="G976" s="201"/>
      <c r="H976" s="201"/>
      <c r="I976" s="201"/>
    </row>
    <row r="977" spans="2:9">
      <c r="B977" s="200" t="s">
        <v>360</v>
      </c>
      <c r="C977" s="200"/>
      <c r="D977" s="200"/>
      <c r="E977" s="200"/>
      <c r="F977" s="200"/>
      <c r="G977" s="200"/>
      <c r="H977" s="200"/>
      <c r="I977" s="200"/>
    </row>
    <row r="978" spans="2:9">
      <c r="B978" s="201" t="s">
        <v>180</v>
      </c>
      <c r="C978" s="201"/>
      <c r="D978" s="201"/>
      <c r="E978" s="201"/>
      <c r="F978" s="201"/>
      <c r="G978" s="201"/>
      <c r="H978" s="201"/>
      <c r="I978" s="201"/>
    </row>
    <row r="979" spans="2:9">
      <c r="B979" s="200" t="s">
        <v>361</v>
      </c>
      <c r="C979" s="202"/>
      <c r="D979" s="202"/>
      <c r="E979" s="202"/>
      <c r="F979" s="202"/>
      <c r="G979" s="202"/>
      <c r="H979" s="202"/>
      <c r="I979" s="202"/>
    </row>
    <row r="980" spans="2:9">
      <c r="B980" s="201" t="s">
        <v>182</v>
      </c>
      <c r="C980" s="201"/>
      <c r="D980" s="201"/>
      <c r="E980" s="201"/>
      <c r="F980" s="201"/>
      <c r="G980" s="201"/>
      <c r="H980" s="201"/>
      <c r="I980" s="201"/>
    </row>
    <row r="981" spans="2:9">
      <c r="B981" s="200" t="s">
        <v>362</v>
      </c>
      <c r="C981" s="200"/>
      <c r="D981" s="200"/>
      <c r="E981" s="200"/>
      <c r="F981" s="200"/>
      <c r="G981" s="200"/>
      <c r="H981" s="200"/>
      <c r="I981" s="200"/>
    </row>
    <row r="982" spans="2:9">
      <c r="B982" s="203" t="s">
        <v>184</v>
      </c>
      <c r="C982" s="203"/>
      <c r="D982" s="203"/>
      <c r="E982" s="203"/>
      <c r="F982" s="201" t="s">
        <v>185</v>
      </c>
      <c r="G982" s="201"/>
      <c r="H982" s="201"/>
      <c r="I982" s="201"/>
    </row>
    <row r="983" spans="2:9">
      <c r="B983" s="164" t="s">
        <v>186</v>
      </c>
      <c r="C983" s="165" t="s">
        <v>187</v>
      </c>
      <c r="D983" s="164" t="s">
        <v>188</v>
      </c>
      <c r="E983" s="166"/>
      <c r="F983" s="164" t="s">
        <v>186</v>
      </c>
      <c r="G983" s="165" t="s">
        <v>187</v>
      </c>
      <c r="H983" s="164" t="s">
        <v>188</v>
      </c>
      <c r="I983" s="166"/>
    </row>
    <row r="984" spans="2:9">
      <c r="B984" s="201" t="s">
        <v>189</v>
      </c>
      <c r="C984" s="201"/>
      <c r="D984" s="201"/>
      <c r="E984" s="201"/>
      <c r="F984" s="201"/>
      <c r="G984" s="201"/>
      <c r="H984" s="201"/>
      <c r="I984" s="201"/>
    </row>
    <row r="985" spans="2:9">
      <c r="B985" s="200" t="s">
        <v>363</v>
      </c>
      <c r="C985" s="200"/>
      <c r="D985" s="200"/>
      <c r="E985" s="200"/>
      <c r="F985" s="200"/>
      <c r="G985" s="200"/>
      <c r="H985" s="200"/>
      <c r="I985" s="200"/>
    </row>
    <row r="986" spans="2:9">
      <c r="B986" s="201" t="s">
        <v>190</v>
      </c>
      <c r="C986" s="201"/>
      <c r="D986" s="201"/>
      <c r="E986" s="201"/>
      <c r="F986" s="201"/>
      <c r="G986" s="201"/>
      <c r="H986" s="201"/>
      <c r="I986" s="201"/>
    </row>
    <row r="987" spans="2:9">
      <c r="B987" s="200" t="s">
        <v>364</v>
      </c>
      <c r="C987" s="200"/>
      <c r="D987" s="200"/>
      <c r="E987" s="200"/>
      <c r="F987" s="200"/>
      <c r="G987" s="200"/>
      <c r="H987" s="200"/>
      <c r="I987" s="200"/>
    </row>
    <row r="988" spans="2:9">
      <c r="B988" s="201" t="s">
        <v>192</v>
      </c>
      <c r="C988" s="201"/>
      <c r="D988" s="201"/>
      <c r="E988" s="201"/>
      <c r="F988" s="201"/>
      <c r="G988" s="201"/>
      <c r="H988" s="201"/>
      <c r="I988" s="201"/>
    </row>
    <row r="989" spans="2:9">
      <c r="B989" s="200" t="s">
        <v>319</v>
      </c>
      <c r="C989" s="200"/>
      <c r="D989" s="200"/>
      <c r="E989" s="200"/>
      <c r="F989" s="200"/>
      <c r="G989" s="200"/>
      <c r="H989" s="200"/>
      <c r="I989" s="200"/>
    </row>
    <row r="991" spans="2:9" ht="30">
      <c r="B991" s="162" t="s">
        <v>168</v>
      </c>
      <c r="C991" s="204"/>
      <c r="D991" s="204"/>
      <c r="E991" s="163" t="s">
        <v>170</v>
      </c>
      <c r="F991" s="205"/>
      <c r="G991" s="205"/>
      <c r="H991" s="205"/>
      <c r="I991" s="205"/>
    </row>
    <row r="992" spans="2:9">
      <c r="B992" s="201" t="s">
        <v>171</v>
      </c>
      <c r="C992" s="201"/>
      <c r="D992" s="201"/>
      <c r="E992" s="206"/>
      <c r="F992" s="207"/>
      <c r="G992" s="207"/>
      <c r="H992" s="207"/>
      <c r="I992" s="208"/>
    </row>
    <row r="993" spans="2:9">
      <c r="B993" s="201" t="s">
        <v>172</v>
      </c>
      <c r="C993" s="201"/>
      <c r="D993" s="201"/>
      <c r="E993" s="201"/>
      <c r="F993" s="201"/>
      <c r="G993" s="201"/>
      <c r="H993" s="201"/>
      <c r="I993" s="201"/>
    </row>
    <row r="994" spans="2:9">
      <c r="B994" s="200"/>
      <c r="C994" s="200"/>
      <c r="D994" s="200"/>
      <c r="E994" s="200"/>
      <c r="F994" s="200"/>
      <c r="G994" s="200"/>
      <c r="H994" s="200"/>
      <c r="I994" s="200"/>
    </row>
    <row r="995" spans="2:9">
      <c r="B995" s="201" t="s">
        <v>174</v>
      </c>
      <c r="C995" s="201"/>
      <c r="D995" s="201"/>
      <c r="E995" s="201"/>
      <c r="F995" s="201"/>
      <c r="G995" s="201"/>
      <c r="H995" s="201"/>
      <c r="I995" s="201"/>
    </row>
    <row r="996" spans="2:9">
      <c r="B996" s="200"/>
      <c r="C996" s="200"/>
      <c r="D996" s="200"/>
      <c r="E996" s="200"/>
      <c r="F996" s="200"/>
      <c r="G996" s="200"/>
      <c r="H996" s="200"/>
      <c r="I996" s="200"/>
    </row>
    <row r="997" spans="2:9">
      <c r="B997" s="201" t="s">
        <v>176</v>
      </c>
      <c r="C997" s="201"/>
      <c r="D997" s="201"/>
      <c r="E997" s="201"/>
      <c r="F997" s="201"/>
      <c r="G997" s="201"/>
      <c r="H997" s="201"/>
      <c r="I997" s="201"/>
    </row>
    <row r="998" spans="2:9">
      <c r="B998" s="200"/>
      <c r="C998" s="200"/>
      <c r="D998" s="200"/>
      <c r="E998" s="200"/>
      <c r="F998" s="200"/>
      <c r="G998" s="200"/>
      <c r="H998" s="200"/>
      <c r="I998" s="200"/>
    </row>
    <row r="999" spans="2:9">
      <c r="B999" s="201" t="s">
        <v>178</v>
      </c>
      <c r="C999" s="201"/>
      <c r="D999" s="201"/>
      <c r="E999" s="201"/>
      <c r="F999" s="201"/>
      <c r="G999" s="201"/>
      <c r="H999" s="201"/>
      <c r="I999" s="201"/>
    </row>
    <row r="1000" spans="2:9">
      <c r="B1000" s="200"/>
      <c r="C1000" s="200"/>
      <c r="D1000" s="200"/>
      <c r="E1000" s="200"/>
      <c r="F1000" s="200"/>
      <c r="G1000" s="200"/>
      <c r="H1000" s="200"/>
      <c r="I1000" s="200"/>
    </row>
    <row r="1001" spans="2:9">
      <c r="B1001" s="201" t="s">
        <v>180</v>
      </c>
      <c r="C1001" s="201"/>
      <c r="D1001" s="201"/>
      <c r="E1001" s="201"/>
      <c r="F1001" s="201"/>
      <c r="G1001" s="201"/>
      <c r="H1001" s="201"/>
      <c r="I1001" s="201"/>
    </row>
    <row r="1002" spans="2:9">
      <c r="B1002" s="200"/>
      <c r="C1002" s="202"/>
      <c r="D1002" s="202"/>
      <c r="E1002" s="202"/>
      <c r="F1002" s="202"/>
      <c r="G1002" s="202"/>
      <c r="H1002" s="202"/>
      <c r="I1002" s="202"/>
    </row>
    <row r="1003" spans="2:9">
      <c r="B1003" s="201" t="s">
        <v>182</v>
      </c>
      <c r="C1003" s="201"/>
      <c r="D1003" s="201"/>
      <c r="E1003" s="201"/>
      <c r="F1003" s="201"/>
      <c r="G1003" s="201"/>
      <c r="H1003" s="201"/>
      <c r="I1003" s="201"/>
    </row>
    <row r="1004" spans="2:9">
      <c r="B1004" s="200"/>
      <c r="C1004" s="200"/>
      <c r="D1004" s="200"/>
      <c r="E1004" s="200"/>
      <c r="F1004" s="200"/>
      <c r="G1004" s="200"/>
      <c r="H1004" s="200"/>
      <c r="I1004" s="200"/>
    </row>
    <row r="1005" spans="2:9">
      <c r="B1005" s="203" t="s">
        <v>184</v>
      </c>
      <c r="C1005" s="203"/>
      <c r="D1005" s="203"/>
      <c r="E1005" s="203"/>
      <c r="F1005" s="201" t="s">
        <v>185</v>
      </c>
      <c r="G1005" s="201"/>
      <c r="H1005" s="201"/>
      <c r="I1005" s="201"/>
    </row>
    <row r="1006" spans="2:9">
      <c r="B1006" s="164" t="s">
        <v>186</v>
      </c>
      <c r="C1006" s="165"/>
      <c r="D1006" s="164" t="s">
        <v>188</v>
      </c>
      <c r="E1006" s="166"/>
      <c r="F1006" s="164" t="s">
        <v>186</v>
      </c>
      <c r="G1006" s="165"/>
      <c r="H1006" s="164" t="s">
        <v>188</v>
      </c>
      <c r="I1006" s="166"/>
    </row>
    <row r="1007" spans="2:9">
      <c r="B1007" s="201" t="s">
        <v>189</v>
      </c>
      <c r="C1007" s="201"/>
      <c r="D1007" s="201"/>
      <c r="E1007" s="201"/>
      <c r="F1007" s="201"/>
      <c r="G1007" s="201"/>
      <c r="H1007" s="201"/>
      <c r="I1007" s="201"/>
    </row>
    <row r="1008" spans="2:9">
      <c r="B1008" s="200"/>
      <c r="C1008" s="200"/>
      <c r="D1008" s="200"/>
      <c r="E1008" s="200"/>
      <c r="F1008" s="200"/>
      <c r="G1008" s="200"/>
      <c r="H1008" s="200"/>
      <c r="I1008" s="200"/>
    </row>
    <row r="1009" spans="2:9">
      <c r="B1009" s="201" t="s">
        <v>190</v>
      </c>
      <c r="C1009" s="201"/>
      <c r="D1009" s="201"/>
      <c r="E1009" s="201"/>
      <c r="F1009" s="201"/>
      <c r="G1009" s="201"/>
      <c r="H1009" s="201"/>
      <c r="I1009" s="201"/>
    </row>
    <row r="1010" spans="2:9">
      <c r="B1010" s="200"/>
      <c r="C1010" s="200"/>
      <c r="D1010" s="200"/>
      <c r="E1010" s="200"/>
      <c r="F1010" s="200"/>
      <c r="G1010" s="200"/>
      <c r="H1010" s="200"/>
      <c r="I1010" s="200"/>
    </row>
    <row r="1011" spans="2:9">
      <c r="B1011" s="201" t="s">
        <v>192</v>
      </c>
      <c r="C1011" s="201"/>
      <c r="D1011" s="201"/>
      <c r="E1011" s="201"/>
      <c r="F1011" s="201"/>
      <c r="G1011" s="201"/>
      <c r="H1011" s="201"/>
      <c r="I1011" s="201"/>
    </row>
    <row r="1012" spans="2:9">
      <c r="B1012" s="200"/>
      <c r="C1012" s="200"/>
      <c r="D1012" s="200"/>
      <c r="E1012" s="200"/>
      <c r="F1012" s="200"/>
      <c r="G1012" s="200"/>
      <c r="H1012" s="200"/>
      <c r="I1012" s="200"/>
    </row>
  </sheetData>
  <mergeCells count="1056">
    <mergeCell ref="B1012:I1012"/>
    <mergeCell ref="B1003:I1003"/>
    <mergeCell ref="B1004:I1004"/>
    <mergeCell ref="B1005:E1005"/>
    <mergeCell ref="F1005:I1005"/>
    <mergeCell ref="B1007:I1007"/>
    <mergeCell ref="B1008:I1008"/>
    <mergeCell ref="B1009:I1009"/>
    <mergeCell ref="B1010:I1010"/>
    <mergeCell ref="B1011:I1011"/>
    <mergeCell ref="B994:I994"/>
    <mergeCell ref="B995:I995"/>
    <mergeCell ref="B996:I996"/>
    <mergeCell ref="B997:I997"/>
    <mergeCell ref="B998:I998"/>
    <mergeCell ref="B999:I999"/>
    <mergeCell ref="B1000:I1000"/>
    <mergeCell ref="B1001:I1001"/>
    <mergeCell ref="B1002:I1002"/>
    <mergeCell ref="B986:I986"/>
    <mergeCell ref="B987:I987"/>
    <mergeCell ref="B988:I988"/>
    <mergeCell ref="B989:I989"/>
    <mergeCell ref="C991:D991"/>
    <mergeCell ref="F991:I991"/>
    <mergeCell ref="B992:D992"/>
    <mergeCell ref="E992:I992"/>
    <mergeCell ref="B993:I993"/>
    <mergeCell ref="B977:I977"/>
    <mergeCell ref="B978:I978"/>
    <mergeCell ref="B979:I979"/>
    <mergeCell ref="B980:I980"/>
    <mergeCell ref="B981:I981"/>
    <mergeCell ref="B982:E982"/>
    <mergeCell ref="F982:I982"/>
    <mergeCell ref="B984:I984"/>
    <mergeCell ref="B985:I985"/>
    <mergeCell ref="B969:D969"/>
    <mergeCell ref="E969:I969"/>
    <mergeCell ref="B970:I970"/>
    <mergeCell ref="B971:I971"/>
    <mergeCell ref="B972:I972"/>
    <mergeCell ref="B973:I973"/>
    <mergeCell ref="B974:I974"/>
    <mergeCell ref="B975:I975"/>
    <mergeCell ref="B976:I976"/>
    <mergeCell ref="B959:E959"/>
    <mergeCell ref="F959:I959"/>
    <mergeCell ref="B961:I961"/>
    <mergeCell ref="B962:I962"/>
    <mergeCell ref="B963:I963"/>
    <mergeCell ref="B964:I964"/>
    <mergeCell ref="B965:I965"/>
    <mergeCell ref="B966:I966"/>
    <mergeCell ref="C968:D968"/>
    <mergeCell ref="F968:I968"/>
    <mergeCell ref="B950:I950"/>
    <mergeCell ref="B951:I951"/>
    <mergeCell ref="B952:I952"/>
    <mergeCell ref="B953:I953"/>
    <mergeCell ref="B954:I954"/>
    <mergeCell ref="B955:I955"/>
    <mergeCell ref="B956:I956"/>
    <mergeCell ref="B957:I957"/>
    <mergeCell ref="B958:I958"/>
    <mergeCell ref="B942:I942"/>
    <mergeCell ref="B943:I943"/>
    <mergeCell ref="C945:D945"/>
    <mergeCell ref="F945:I945"/>
    <mergeCell ref="B946:D946"/>
    <mergeCell ref="E946:I946"/>
    <mergeCell ref="B947:I947"/>
    <mergeCell ref="B948:I948"/>
    <mergeCell ref="B949:I949"/>
    <mergeCell ref="B933:I933"/>
    <mergeCell ref="B934:I934"/>
    <mergeCell ref="B935:I935"/>
    <mergeCell ref="B936:E936"/>
    <mergeCell ref="F936:I936"/>
    <mergeCell ref="B938:I938"/>
    <mergeCell ref="B939:I939"/>
    <mergeCell ref="B940:I940"/>
    <mergeCell ref="B941:I941"/>
    <mergeCell ref="B924:I924"/>
    <mergeCell ref="B925:I925"/>
    <mergeCell ref="B926:I926"/>
    <mergeCell ref="B927:I927"/>
    <mergeCell ref="B928:I928"/>
    <mergeCell ref="B929:I929"/>
    <mergeCell ref="B930:I930"/>
    <mergeCell ref="B931:I931"/>
    <mergeCell ref="B932:I932"/>
    <mergeCell ref="B915:I915"/>
    <mergeCell ref="B916:I916"/>
    <mergeCell ref="B917:I917"/>
    <mergeCell ref="B918:I918"/>
    <mergeCell ref="B919:I919"/>
    <mergeCell ref="B920:I920"/>
    <mergeCell ref="C922:D922"/>
    <mergeCell ref="F922:I922"/>
    <mergeCell ref="B923:D923"/>
    <mergeCell ref="E923:I923"/>
    <mergeCell ref="B905:I905"/>
    <mergeCell ref="B906:I906"/>
    <mergeCell ref="B907:I907"/>
    <mergeCell ref="B908:I908"/>
    <mergeCell ref="B909:I909"/>
    <mergeCell ref="B910:I910"/>
    <mergeCell ref="B911:I911"/>
    <mergeCell ref="B912:I912"/>
    <mergeCell ref="B913:E913"/>
    <mergeCell ref="F913:I913"/>
    <mergeCell ref="B897:I897"/>
    <mergeCell ref="C899:D899"/>
    <mergeCell ref="F899:I899"/>
    <mergeCell ref="B900:D900"/>
    <mergeCell ref="E900:I900"/>
    <mergeCell ref="B901:I901"/>
    <mergeCell ref="B902:I902"/>
    <mergeCell ref="B903:I903"/>
    <mergeCell ref="B904:I904"/>
    <mergeCell ref="B888:I888"/>
    <mergeCell ref="B889:I889"/>
    <mergeCell ref="B890:E890"/>
    <mergeCell ref="F890:I890"/>
    <mergeCell ref="B892:I892"/>
    <mergeCell ref="B893:I893"/>
    <mergeCell ref="B894:I894"/>
    <mergeCell ref="B895:I895"/>
    <mergeCell ref="B896:I896"/>
    <mergeCell ref="B879:I879"/>
    <mergeCell ref="B880:I880"/>
    <mergeCell ref="B881:I881"/>
    <mergeCell ref="B882:I882"/>
    <mergeCell ref="B883:I883"/>
    <mergeCell ref="B884:I884"/>
    <mergeCell ref="B885:I885"/>
    <mergeCell ref="B886:I886"/>
    <mergeCell ref="B887:I887"/>
    <mergeCell ref="B871:I871"/>
    <mergeCell ref="B872:I872"/>
    <mergeCell ref="B873:I873"/>
    <mergeCell ref="B874:I874"/>
    <mergeCell ref="C876:D876"/>
    <mergeCell ref="F876:I876"/>
    <mergeCell ref="B877:D877"/>
    <mergeCell ref="E877:I877"/>
    <mergeCell ref="B878:I878"/>
    <mergeCell ref="B862:I862"/>
    <mergeCell ref="B863:I863"/>
    <mergeCell ref="B864:I864"/>
    <mergeCell ref="B865:I865"/>
    <mergeCell ref="B866:I866"/>
    <mergeCell ref="B867:E867"/>
    <mergeCell ref="F867:I867"/>
    <mergeCell ref="B869:I869"/>
    <mergeCell ref="B870:I870"/>
    <mergeCell ref="B854:D854"/>
    <mergeCell ref="E854:I854"/>
    <mergeCell ref="B855:I855"/>
    <mergeCell ref="B856:I856"/>
    <mergeCell ref="B857:I857"/>
    <mergeCell ref="B858:I858"/>
    <mergeCell ref="B859:I859"/>
    <mergeCell ref="B860:I860"/>
    <mergeCell ref="B861:I861"/>
    <mergeCell ref="B844:E844"/>
    <mergeCell ref="F844:I844"/>
    <mergeCell ref="B846:I846"/>
    <mergeCell ref="B847:I847"/>
    <mergeCell ref="B848:I848"/>
    <mergeCell ref="B849:I849"/>
    <mergeCell ref="B850:I850"/>
    <mergeCell ref="B851:I851"/>
    <mergeCell ref="C853:D853"/>
    <mergeCell ref="F853:I853"/>
    <mergeCell ref="B835:I835"/>
    <mergeCell ref="B836:I836"/>
    <mergeCell ref="B837:I837"/>
    <mergeCell ref="B838:I838"/>
    <mergeCell ref="B839:I839"/>
    <mergeCell ref="B840:I840"/>
    <mergeCell ref="B841:I841"/>
    <mergeCell ref="B842:I842"/>
    <mergeCell ref="B843:I843"/>
    <mergeCell ref="B827:I827"/>
    <mergeCell ref="B828:I828"/>
    <mergeCell ref="C830:D830"/>
    <mergeCell ref="F830:I830"/>
    <mergeCell ref="B831:D831"/>
    <mergeCell ref="E831:I831"/>
    <mergeCell ref="B832:I832"/>
    <mergeCell ref="B833:I833"/>
    <mergeCell ref="B834:I834"/>
    <mergeCell ref="B818:I818"/>
    <mergeCell ref="B819:I819"/>
    <mergeCell ref="B820:I820"/>
    <mergeCell ref="B821:E821"/>
    <mergeCell ref="F821:I821"/>
    <mergeCell ref="B823:I823"/>
    <mergeCell ref="B824:I824"/>
    <mergeCell ref="B825:I825"/>
    <mergeCell ref="B826:I826"/>
    <mergeCell ref="B809:I809"/>
    <mergeCell ref="B810:I810"/>
    <mergeCell ref="B811:I811"/>
    <mergeCell ref="B812:I812"/>
    <mergeCell ref="B813:I813"/>
    <mergeCell ref="B814:I814"/>
    <mergeCell ref="B815:I815"/>
    <mergeCell ref="B816:I816"/>
    <mergeCell ref="B817:I817"/>
    <mergeCell ref="B800:I800"/>
    <mergeCell ref="B801:I801"/>
    <mergeCell ref="B802:I802"/>
    <mergeCell ref="B803:I803"/>
    <mergeCell ref="B804:I804"/>
    <mergeCell ref="B805:I805"/>
    <mergeCell ref="C807:D807"/>
    <mergeCell ref="F807:I807"/>
    <mergeCell ref="B808:D808"/>
    <mergeCell ref="E808:I808"/>
    <mergeCell ref="B790:I790"/>
    <mergeCell ref="B791:I791"/>
    <mergeCell ref="B792:I792"/>
    <mergeCell ref="B793:I793"/>
    <mergeCell ref="B794:I794"/>
    <mergeCell ref="B795:I795"/>
    <mergeCell ref="B796:I796"/>
    <mergeCell ref="B797:I797"/>
    <mergeCell ref="B798:E798"/>
    <mergeCell ref="F798:I798"/>
    <mergeCell ref="B782:I782"/>
    <mergeCell ref="C784:D784"/>
    <mergeCell ref="F784:I784"/>
    <mergeCell ref="B785:D785"/>
    <mergeCell ref="E785:I785"/>
    <mergeCell ref="B786:I786"/>
    <mergeCell ref="B787:I787"/>
    <mergeCell ref="B788:I788"/>
    <mergeCell ref="B789:I789"/>
    <mergeCell ref="B773:I773"/>
    <mergeCell ref="B774:I774"/>
    <mergeCell ref="B775:E775"/>
    <mergeCell ref="F775:I775"/>
    <mergeCell ref="B777:I777"/>
    <mergeCell ref="B778:I778"/>
    <mergeCell ref="B779:I779"/>
    <mergeCell ref="B780:I780"/>
    <mergeCell ref="B781:I781"/>
    <mergeCell ref="B764:I764"/>
    <mergeCell ref="B765:I765"/>
    <mergeCell ref="B766:I766"/>
    <mergeCell ref="B767:I767"/>
    <mergeCell ref="B768:I768"/>
    <mergeCell ref="B769:I769"/>
    <mergeCell ref="B770:I770"/>
    <mergeCell ref="B771:I771"/>
    <mergeCell ref="B772:I772"/>
    <mergeCell ref="B756:I756"/>
    <mergeCell ref="B757:I757"/>
    <mergeCell ref="B758:I758"/>
    <mergeCell ref="B759:I759"/>
    <mergeCell ref="C761:D761"/>
    <mergeCell ref="F761:I761"/>
    <mergeCell ref="B762:D762"/>
    <mergeCell ref="E762:I762"/>
    <mergeCell ref="B763:I763"/>
    <mergeCell ref="B747:I747"/>
    <mergeCell ref="B748:I748"/>
    <mergeCell ref="B749:I749"/>
    <mergeCell ref="B750:I750"/>
    <mergeCell ref="B751:I751"/>
    <mergeCell ref="B752:E752"/>
    <mergeCell ref="F752:I752"/>
    <mergeCell ref="B754:I754"/>
    <mergeCell ref="B755:I755"/>
    <mergeCell ref="B739:D739"/>
    <mergeCell ref="E739:I739"/>
    <mergeCell ref="B740:I740"/>
    <mergeCell ref="B741:I741"/>
    <mergeCell ref="B742:I742"/>
    <mergeCell ref="B743:I743"/>
    <mergeCell ref="B744:I744"/>
    <mergeCell ref="B745:I745"/>
    <mergeCell ref="B746:I746"/>
    <mergeCell ref="B729:E729"/>
    <mergeCell ref="F729:I729"/>
    <mergeCell ref="B731:I731"/>
    <mergeCell ref="B732:I732"/>
    <mergeCell ref="B733:I733"/>
    <mergeCell ref="B734:I734"/>
    <mergeCell ref="B735:I735"/>
    <mergeCell ref="B736:I736"/>
    <mergeCell ref="C738:D738"/>
    <mergeCell ref="F738:I738"/>
    <mergeCell ref="B720:I720"/>
    <mergeCell ref="B721:I721"/>
    <mergeCell ref="B722:I722"/>
    <mergeCell ref="B723:I723"/>
    <mergeCell ref="B724:I724"/>
    <mergeCell ref="B725:I725"/>
    <mergeCell ref="B726:I726"/>
    <mergeCell ref="B727:I727"/>
    <mergeCell ref="B728:I728"/>
    <mergeCell ref="B712:I712"/>
    <mergeCell ref="B713:I713"/>
    <mergeCell ref="C715:D715"/>
    <mergeCell ref="F715:I715"/>
    <mergeCell ref="B716:D716"/>
    <mergeCell ref="E716:I716"/>
    <mergeCell ref="B717:I717"/>
    <mergeCell ref="B718:I718"/>
    <mergeCell ref="B719:I719"/>
    <mergeCell ref="B703:I703"/>
    <mergeCell ref="B704:I704"/>
    <mergeCell ref="B705:I705"/>
    <mergeCell ref="B706:E706"/>
    <mergeCell ref="F706:I706"/>
    <mergeCell ref="B708:I708"/>
    <mergeCell ref="B709:I709"/>
    <mergeCell ref="B710:I710"/>
    <mergeCell ref="B711:I711"/>
    <mergeCell ref="B694:I694"/>
    <mergeCell ref="B695:I695"/>
    <mergeCell ref="B696:I696"/>
    <mergeCell ref="B697:I697"/>
    <mergeCell ref="B698:I698"/>
    <mergeCell ref="B699:I699"/>
    <mergeCell ref="B700:I700"/>
    <mergeCell ref="B701:I701"/>
    <mergeCell ref="B702:I702"/>
    <mergeCell ref="B685:I685"/>
    <mergeCell ref="B686:I686"/>
    <mergeCell ref="B687:I687"/>
    <mergeCell ref="B688:I688"/>
    <mergeCell ref="B689:I689"/>
    <mergeCell ref="B690:I690"/>
    <mergeCell ref="C692:D692"/>
    <mergeCell ref="F692:I692"/>
    <mergeCell ref="B693:D693"/>
    <mergeCell ref="E693:I693"/>
    <mergeCell ref="B676:I676"/>
    <mergeCell ref="B677:I677"/>
    <mergeCell ref="B678:I678"/>
    <mergeCell ref="B679:I679"/>
    <mergeCell ref="B680:I680"/>
    <mergeCell ref="B681:I681"/>
    <mergeCell ref="B682:I682"/>
    <mergeCell ref="B683:E683"/>
    <mergeCell ref="F683:I683"/>
    <mergeCell ref="C669:D669"/>
    <mergeCell ref="F669:I669"/>
    <mergeCell ref="B670:D670"/>
    <mergeCell ref="E670:I670"/>
    <mergeCell ref="B671:I671"/>
    <mergeCell ref="B672:I672"/>
    <mergeCell ref="B673:I673"/>
    <mergeCell ref="B674:I674"/>
    <mergeCell ref="B675:I675"/>
    <mergeCell ref="B6:I6"/>
    <mergeCell ref="B7:I7"/>
    <mergeCell ref="B8:I8"/>
    <mergeCell ref="B9:I9"/>
    <mergeCell ref="B10:I10"/>
    <mergeCell ref="B11:I11"/>
    <mergeCell ref="C2:D2"/>
    <mergeCell ref="F2:I2"/>
    <mergeCell ref="B3:D3"/>
    <mergeCell ref="E3:I3"/>
    <mergeCell ref="B4:I4"/>
    <mergeCell ref="B5:I5"/>
    <mergeCell ref="B18:I18"/>
    <mergeCell ref="B19:I19"/>
    <mergeCell ref="B20:I20"/>
    <mergeCell ref="B21:I21"/>
    <mergeCell ref="B22:I22"/>
    <mergeCell ref="B23:I23"/>
    <mergeCell ref="B12:I12"/>
    <mergeCell ref="B13:I13"/>
    <mergeCell ref="B14:I14"/>
    <mergeCell ref="B15:I15"/>
    <mergeCell ref="B16:E16"/>
    <mergeCell ref="F16:I16"/>
    <mergeCell ref="B29:I29"/>
    <mergeCell ref="B30:I30"/>
    <mergeCell ref="B31:I31"/>
    <mergeCell ref="B32:I32"/>
    <mergeCell ref="B33:I33"/>
    <mergeCell ref="B34:I34"/>
    <mergeCell ref="C25:D25"/>
    <mergeCell ref="F25:I25"/>
    <mergeCell ref="B26:D26"/>
    <mergeCell ref="E26:I26"/>
    <mergeCell ref="B27:I27"/>
    <mergeCell ref="B28:I28"/>
    <mergeCell ref="B41:I41"/>
    <mergeCell ref="B42:I42"/>
    <mergeCell ref="B43:I43"/>
    <mergeCell ref="B44:I44"/>
    <mergeCell ref="B45:I45"/>
    <mergeCell ref="B46:I46"/>
    <mergeCell ref="B35:I35"/>
    <mergeCell ref="B36:I36"/>
    <mergeCell ref="B37:I37"/>
    <mergeCell ref="B38:I38"/>
    <mergeCell ref="B39:E39"/>
    <mergeCell ref="F39:I39"/>
    <mergeCell ref="B52:I52"/>
    <mergeCell ref="B53:I53"/>
    <mergeCell ref="B54:I54"/>
    <mergeCell ref="B55:I55"/>
    <mergeCell ref="B56:I56"/>
    <mergeCell ref="B57:I57"/>
    <mergeCell ref="C48:D48"/>
    <mergeCell ref="F48:I48"/>
    <mergeCell ref="B49:D49"/>
    <mergeCell ref="E49:I49"/>
    <mergeCell ref="B50:I50"/>
    <mergeCell ref="B51:I51"/>
    <mergeCell ref="B64:I64"/>
    <mergeCell ref="B65:I65"/>
    <mergeCell ref="B66:I66"/>
    <mergeCell ref="B67:I67"/>
    <mergeCell ref="B68:I68"/>
    <mergeCell ref="B69:I69"/>
    <mergeCell ref="B58:I58"/>
    <mergeCell ref="B59:I59"/>
    <mergeCell ref="B60:I60"/>
    <mergeCell ref="B61:I61"/>
    <mergeCell ref="B62:E62"/>
    <mergeCell ref="F62:I62"/>
    <mergeCell ref="B75:I75"/>
    <mergeCell ref="B76:I76"/>
    <mergeCell ref="B77:I77"/>
    <mergeCell ref="B78:I78"/>
    <mergeCell ref="B79:I79"/>
    <mergeCell ref="B80:I80"/>
    <mergeCell ref="C71:D71"/>
    <mergeCell ref="F71:I71"/>
    <mergeCell ref="B72:D72"/>
    <mergeCell ref="E72:I72"/>
    <mergeCell ref="B73:I73"/>
    <mergeCell ref="B74:I74"/>
    <mergeCell ref="B87:I87"/>
    <mergeCell ref="B88:I88"/>
    <mergeCell ref="B89:I89"/>
    <mergeCell ref="B90:I90"/>
    <mergeCell ref="B91:I91"/>
    <mergeCell ref="B92:I92"/>
    <mergeCell ref="B81:I81"/>
    <mergeCell ref="B82:I82"/>
    <mergeCell ref="B83:I83"/>
    <mergeCell ref="B84:I84"/>
    <mergeCell ref="B85:E85"/>
    <mergeCell ref="F85:I85"/>
    <mergeCell ref="B98:I98"/>
    <mergeCell ref="B99:I99"/>
    <mergeCell ref="B100:I100"/>
    <mergeCell ref="B101:I101"/>
    <mergeCell ref="B102:I102"/>
    <mergeCell ref="B103:I103"/>
    <mergeCell ref="C94:D94"/>
    <mergeCell ref="F94:I94"/>
    <mergeCell ref="B95:D95"/>
    <mergeCell ref="E95:I95"/>
    <mergeCell ref="B96:I96"/>
    <mergeCell ref="B97:I97"/>
    <mergeCell ref="B110:I110"/>
    <mergeCell ref="B111:I111"/>
    <mergeCell ref="B112:I112"/>
    <mergeCell ref="B113:I113"/>
    <mergeCell ref="B114:I114"/>
    <mergeCell ref="B115:I115"/>
    <mergeCell ref="B104:I104"/>
    <mergeCell ref="B105:I105"/>
    <mergeCell ref="B106:I106"/>
    <mergeCell ref="B107:I107"/>
    <mergeCell ref="B108:E108"/>
    <mergeCell ref="F108:I108"/>
    <mergeCell ref="B121:I121"/>
    <mergeCell ref="B122:I122"/>
    <mergeCell ref="B123:I123"/>
    <mergeCell ref="B124:I124"/>
    <mergeCell ref="B125:I125"/>
    <mergeCell ref="B126:I126"/>
    <mergeCell ref="C117:D117"/>
    <mergeCell ref="F117:I117"/>
    <mergeCell ref="B118:D118"/>
    <mergeCell ref="E118:I118"/>
    <mergeCell ref="B119:I119"/>
    <mergeCell ref="B120:I120"/>
    <mergeCell ref="B133:I133"/>
    <mergeCell ref="B134:I134"/>
    <mergeCell ref="B135:I135"/>
    <mergeCell ref="B136:I136"/>
    <mergeCell ref="B137:I137"/>
    <mergeCell ref="B138:I138"/>
    <mergeCell ref="B127:I127"/>
    <mergeCell ref="B128:I128"/>
    <mergeCell ref="B129:I129"/>
    <mergeCell ref="B130:I130"/>
    <mergeCell ref="B131:E131"/>
    <mergeCell ref="F131:I131"/>
    <mergeCell ref="B144:I144"/>
    <mergeCell ref="B145:I145"/>
    <mergeCell ref="B146:I146"/>
    <mergeCell ref="B147:I147"/>
    <mergeCell ref="B148:I148"/>
    <mergeCell ref="B149:I149"/>
    <mergeCell ref="C140:D140"/>
    <mergeCell ref="F140:I140"/>
    <mergeCell ref="B141:D141"/>
    <mergeCell ref="E141:I141"/>
    <mergeCell ref="B142:I142"/>
    <mergeCell ref="B143:I143"/>
    <mergeCell ref="B156:I156"/>
    <mergeCell ref="B157:I157"/>
    <mergeCell ref="B158:I158"/>
    <mergeCell ref="B159:I159"/>
    <mergeCell ref="B160:I160"/>
    <mergeCell ref="B161:I161"/>
    <mergeCell ref="B150:I150"/>
    <mergeCell ref="B151:I151"/>
    <mergeCell ref="B152:I152"/>
    <mergeCell ref="B153:I153"/>
    <mergeCell ref="B154:E154"/>
    <mergeCell ref="F154:I154"/>
    <mergeCell ref="B167:I167"/>
    <mergeCell ref="B168:I168"/>
    <mergeCell ref="B169:I169"/>
    <mergeCell ref="B170:I170"/>
    <mergeCell ref="B171:I171"/>
    <mergeCell ref="B172:I172"/>
    <mergeCell ref="C163:D163"/>
    <mergeCell ref="F163:I163"/>
    <mergeCell ref="B164:D164"/>
    <mergeCell ref="E164:I164"/>
    <mergeCell ref="B165:I165"/>
    <mergeCell ref="B166:I166"/>
    <mergeCell ref="B179:I179"/>
    <mergeCell ref="B180:I180"/>
    <mergeCell ref="B181:I181"/>
    <mergeCell ref="B182:I182"/>
    <mergeCell ref="B183:I183"/>
    <mergeCell ref="B184:I184"/>
    <mergeCell ref="B173:I173"/>
    <mergeCell ref="B174:I174"/>
    <mergeCell ref="B175:I175"/>
    <mergeCell ref="B176:I176"/>
    <mergeCell ref="B177:E177"/>
    <mergeCell ref="F177:I177"/>
    <mergeCell ref="B190:I190"/>
    <mergeCell ref="B191:I191"/>
    <mergeCell ref="B192:I192"/>
    <mergeCell ref="B193:I193"/>
    <mergeCell ref="B194:I194"/>
    <mergeCell ref="B195:I195"/>
    <mergeCell ref="C186:D186"/>
    <mergeCell ref="F186:I186"/>
    <mergeCell ref="B187:D187"/>
    <mergeCell ref="E187:I187"/>
    <mergeCell ref="B188:I188"/>
    <mergeCell ref="B189:I189"/>
    <mergeCell ref="B202:I202"/>
    <mergeCell ref="B203:I203"/>
    <mergeCell ref="B204:I204"/>
    <mergeCell ref="B205:I205"/>
    <mergeCell ref="B206:I206"/>
    <mergeCell ref="B207:I207"/>
    <mergeCell ref="B196:I196"/>
    <mergeCell ref="B197:I197"/>
    <mergeCell ref="B198:I198"/>
    <mergeCell ref="B199:I199"/>
    <mergeCell ref="B200:E200"/>
    <mergeCell ref="F200:I200"/>
    <mergeCell ref="B213:I213"/>
    <mergeCell ref="B214:I214"/>
    <mergeCell ref="B215:I215"/>
    <mergeCell ref="B216:I216"/>
    <mergeCell ref="B217:I217"/>
    <mergeCell ref="B218:I218"/>
    <mergeCell ref="C209:D209"/>
    <mergeCell ref="F209:I209"/>
    <mergeCell ref="B210:D210"/>
    <mergeCell ref="E210:I210"/>
    <mergeCell ref="B211:I211"/>
    <mergeCell ref="B212:I212"/>
    <mergeCell ref="B225:I225"/>
    <mergeCell ref="B226:I226"/>
    <mergeCell ref="B227:I227"/>
    <mergeCell ref="B228:I228"/>
    <mergeCell ref="B229:I229"/>
    <mergeCell ref="B230:I230"/>
    <mergeCell ref="B219:I219"/>
    <mergeCell ref="B220:I220"/>
    <mergeCell ref="B221:I221"/>
    <mergeCell ref="B222:I222"/>
    <mergeCell ref="B223:E223"/>
    <mergeCell ref="F223:I223"/>
    <mergeCell ref="B236:I236"/>
    <mergeCell ref="B237:I237"/>
    <mergeCell ref="B238:I238"/>
    <mergeCell ref="B239:I239"/>
    <mergeCell ref="B240:I240"/>
    <mergeCell ref="B241:I241"/>
    <mergeCell ref="C232:D232"/>
    <mergeCell ref="F232:I232"/>
    <mergeCell ref="B233:D233"/>
    <mergeCell ref="E233:I233"/>
    <mergeCell ref="B234:I234"/>
    <mergeCell ref="B235:I235"/>
    <mergeCell ref="B248:I248"/>
    <mergeCell ref="B249:I249"/>
    <mergeCell ref="B250:I250"/>
    <mergeCell ref="B251:I251"/>
    <mergeCell ref="B252:I252"/>
    <mergeCell ref="B253:I253"/>
    <mergeCell ref="B242:I242"/>
    <mergeCell ref="B243:I243"/>
    <mergeCell ref="B244:I244"/>
    <mergeCell ref="B245:I245"/>
    <mergeCell ref="B246:E246"/>
    <mergeCell ref="F246:I246"/>
    <mergeCell ref="B259:I259"/>
    <mergeCell ref="B260:I260"/>
    <mergeCell ref="B261:I261"/>
    <mergeCell ref="B262:I262"/>
    <mergeCell ref="B263:I263"/>
    <mergeCell ref="B264:I264"/>
    <mergeCell ref="C255:D255"/>
    <mergeCell ref="F255:I255"/>
    <mergeCell ref="B256:D256"/>
    <mergeCell ref="E256:I256"/>
    <mergeCell ref="B257:I257"/>
    <mergeCell ref="B258:I258"/>
    <mergeCell ref="B271:I271"/>
    <mergeCell ref="B272:I272"/>
    <mergeCell ref="B273:I273"/>
    <mergeCell ref="B274:I274"/>
    <mergeCell ref="B275:I275"/>
    <mergeCell ref="B276:I276"/>
    <mergeCell ref="B265:I265"/>
    <mergeCell ref="B266:I266"/>
    <mergeCell ref="B267:I267"/>
    <mergeCell ref="B268:I268"/>
    <mergeCell ref="B269:E269"/>
    <mergeCell ref="F269:I269"/>
    <mergeCell ref="B282:I282"/>
    <mergeCell ref="B283:I283"/>
    <mergeCell ref="B284:I284"/>
    <mergeCell ref="B285:I285"/>
    <mergeCell ref="B286:I286"/>
    <mergeCell ref="B287:I287"/>
    <mergeCell ref="C278:D278"/>
    <mergeCell ref="F278:I278"/>
    <mergeCell ref="B279:D279"/>
    <mergeCell ref="E279:I279"/>
    <mergeCell ref="B280:I280"/>
    <mergeCell ref="B281:I281"/>
    <mergeCell ref="B294:I294"/>
    <mergeCell ref="B295:I295"/>
    <mergeCell ref="B296:I296"/>
    <mergeCell ref="B297:I297"/>
    <mergeCell ref="B298:I298"/>
    <mergeCell ref="B299:I299"/>
    <mergeCell ref="B288:I288"/>
    <mergeCell ref="B289:I289"/>
    <mergeCell ref="B290:I290"/>
    <mergeCell ref="B291:I291"/>
    <mergeCell ref="B292:E292"/>
    <mergeCell ref="F292:I292"/>
    <mergeCell ref="B305:I305"/>
    <mergeCell ref="B306:I306"/>
    <mergeCell ref="B307:I307"/>
    <mergeCell ref="B308:I308"/>
    <mergeCell ref="B309:I309"/>
    <mergeCell ref="B310:I310"/>
    <mergeCell ref="C301:D301"/>
    <mergeCell ref="F301:I301"/>
    <mergeCell ref="B302:D302"/>
    <mergeCell ref="E302:I302"/>
    <mergeCell ref="B303:I303"/>
    <mergeCell ref="B304:I304"/>
    <mergeCell ref="B317:I317"/>
    <mergeCell ref="B318:I318"/>
    <mergeCell ref="B319:I319"/>
    <mergeCell ref="B320:I320"/>
    <mergeCell ref="B321:I321"/>
    <mergeCell ref="B322:I322"/>
    <mergeCell ref="B311:I311"/>
    <mergeCell ref="B312:I312"/>
    <mergeCell ref="B313:I313"/>
    <mergeCell ref="B314:I314"/>
    <mergeCell ref="B315:E315"/>
    <mergeCell ref="F315:I315"/>
    <mergeCell ref="B328:I328"/>
    <mergeCell ref="B329:I329"/>
    <mergeCell ref="B330:I330"/>
    <mergeCell ref="B331:I331"/>
    <mergeCell ref="B332:I332"/>
    <mergeCell ref="B333:I333"/>
    <mergeCell ref="C324:D324"/>
    <mergeCell ref="F324:I324"/>
    <mergeCell ref="B325:D325"/>
    <mergeCell ref="E325:I325"/>
    <mergeCell ref="B326:I326"/>
    <mergeCell ref="B327:I327"/>
    <mergeCell ref="B340:I340"/>
    <mergeCell ref="B341:I341"/>
    <mergeCell ref="B342:I342"/>
    <mergeCell ref="B343:I343"/>
    <mergeCell ref="B344:I344"/>
    <mergeCell ref="B345:I345"/>
    <mergeCell ref="B334:I334"/>
    <mergeCell ref="B335:I335"/>
    <mergeCell ref="B336:I336"/>
    <mergeCell ref="B337:I337"/>
    <mergeCell ref="B338:E338"/>
    <mergeCell ref="F338:I338"/>
    <mergeCell ref="B351:I351"/>
    <mergeCell ref="B352:I352"/>
    <mergeCell ref="B353:I353"/>
    <mergeCell ref="B354:I354"/>
    <mergeCell ref="B355:I355"/>
    <mergeCell ref="B356:I356"/>
    <mergeCell ref="C347:D347"/>
    <mergeCell ref="F347:I347"/>
    <mergeCell ref="B348:D348"/>
    <mergeCell ref="E348:I348"/>
    <mergeCell ref="B349:I349"/>
    <mergeCell ref="B350:I350"/>
    <mergeCell ref="B363:I363"/>
    <mergeCell ref="B364:I364"/>
    <mergeCell ref="B365:I365"/>
    <mergeCell ref="B366:I366"/>
    <mergeCell ref="B367:I367"/>
    <mergeCell ref="B368:I368"/>
    <mergeCell ref="B357:I357"/>
    <mergeCell ref="B358:I358"/>
    <mergeCell ref="B359:I359"/>
    <mergeCell ref="B360:I360"/>
    <mergeCell ref="B361:E361"/>
    <mergeCell ref="F361:I361"/>
    <mergeCell ref="B374:I374"/>
    <mergeCell ref="B375:I375"/>
    <mergeCell ref="B376:I376"/>
    <mergeCell ref="B377:I377"/>
    <mergeCell ref="B378:I378"/>
    <mergeCell ref="B379:I379"/>
    <mergeCell ref="C370:D370"/>
    <mergeCell ref="F370:I370"/>
    <mergeCell ref="B371:D371"/>
    <mergeCell ref="E371:I371"/>
    <mergeCell ref="B372:I372"/>
    <mergeCell ref="B373:I373"/>
    <mergeCell ref="B386:I386"/>
    <mergeCell ref="B387:I387"/>
    <mergeCell ref="B388:I388"/>
    <mergeCell ref="B389:I389"/>
    <mergeCell ref="B390:I390"/>
    <mergeCell ref="B391:I391"/>
    <mergeCell ref="B380:I380"/>
    <mergeCell ref="B381:I381"/>
    <mergeCell ref="B382:I382"/>
    <mergeCell ref="B383:I383"/>
    <mergeCell ref="B384:E384"/>
    <mergeCell ref="F384:I384"/>
    <mergeCell ref="B397:I397"/>
    <mergeCell ref="B398:I398"/>
    <mergeCell ref="B399:I399"/>
    <mergeCell ref="B400:I400"/>
    <mergeCell ref="B401:I401"/>
    <mergeCell ref="B402:I402"/>
    <mergeCell ref="C393:D393"/>
    <mergeCell ref="F393:I393"/>
    <mergeCell ref="B394:D394"/>
    <mergeCell ref="E394:I394"/>
    <mergeCell ref="B395:I395"/>
    <mergeCell ref="B396:I396"/>
    <mergeCell ref="B409:I409"/>
    <mergeCell ref="B410:I410"/>
    <mergeCell ref="B411:I411"/>
    <mergeCell ref="B412:I412"/>
    <mergeCell ref="B413:I413"/>
    <mergeCell ref="B414:I414"/>
    <mergeCell ref="B403:I403"/>
    <mergeCell ref="B404:I404"/>
    <mergeCell ref="B405:I405"/>
    <mergeCell ref="B406:I406"/>
    <mergeCell ref="B407:E407"/>
    <mergeCell ref="F407:I407"/>
    <mergeCell ref="B420:I420"/>
    <mergeCell ref="B421:I421"/>
    <mergeCell ref="B422:I422"/>
    <mergeCell ref="B423:I423"/>
    <mergeCell ref="B424:I424"/>
    <mergeCell ref="B425:I425"/>
    <mergeCell ref="C416:D416"/>
    <mergeCell ref="F416:I416"/>
    <mergeCell ref="B417:D417"/>
    <mergeCell ref="E417:I417"/>
    <mergeCell ref="B418:I418"/>
    <mergeCell ref="B419:I419"/>
    <mergeCell ref="B432:I432"/>
    <mergeCell ref="B433:I433"/>
    <mergeCell ref="B434:I434"/>
    <mergeCell ref="B435:I435"/>
    <mergeCell ref="B436:I436"/>
    <mergeCell ref="B437:I437"/>
    <mergeCell ref="B426:I426"/>
    <mergeCell ref="B427:I427"/>
    <mergeCell ref="B428:I428"/>
    <mergeCell ref="B429:I429"/>
    <mergeCell ref="B430:E430"/>
    <mergeCell ref="F430:I430"/>
    <mergeCell ref="B443:I443"/>
    <mergeCell ref="B444:I444"/>
    <mergeCell ref="B445:I445"/>
    <mergeCell ref="B446:I446"/>
    <mergeCell ref="B447:I447"/>
    <mergeCell ref="B448:I448"/>
    <mergeCell ref="C439:D439"/>
    <mergeCell ref="F439:I439"/>
    <mergeCell ref="B440:D440"/>
    <mergeCell ref="E440:I440"/>
    <mergeCell ref="B441:I441"/>
    <mergeCell ref="B442:I442"/>
    <mergeCell ref="B455:I455"/>
    <mergeCell ref="B456:I456"/>
    <mergeCell ref="B457:I457"/>
    <mergeCell ref="B458:I458"/>
    <mergeCell ref="B459:I459"/>
    <mergeCell ref="B460:I460"/>
    <mergeCell ref="B449:I449"/>
    <mergeCell ref="B450:I450"/>
    <mergeCell ref="B451:I451"/>
    <mergeCell ref="B452:I452"/>
    <mergeCell ref="B453:E453"/>
    <mergeCell ref="F453:I453"/>
    <mergeCell ref="B466:I466"/>
    <mergeCell ref="B467:I467"/>
    <mergeCell ref="B468:I468"/>
    <mergeCell ref="B469:I469"/>
    <mergeCell ref="B470:I470"/>
    <mergeCell ref="B471:I471"/>
    <mergeCell ref="C462:D462"/>
    <mergeCell ref="F462:I462"/>
    <mergeCell ref="B463:D463"/>
    <mergeCell ref="E463:I463"/>
    <mergeCell ref="B464:I464"/>
    <mergeCell ref="B465:I465"/>
    <mergeCell ref="B478:I478"/>
    <mergeCell ref="B479:I479"/>
    <mergeCell ref="B480:I480"/>
    <mergeCell ref="B481:I481"/>
    <mergeCell ref="B482:I482"/>
    <mergeCell ref="B483:I483"/>
    <mergeCell ref="B472:I472"/>
    <mergeCell ref="B473:I473"/>
    <mergeCell ref="B474:I474"/>
    <mergeCell ref="B475:I475"/>
    <mergeCell ref="B476:E476"/>
    <mergeCell ref="F476:I476"/>
    <mergeCell ref="B489:I489"/>
    <mergeCell ref="B490:I490"/>
    <mergeCell ref="B491:I491"/>
    <mergeCell ref="B492:I492"/>
    <mergeCell ref="B493:I493"/>
    <mergeCell ref="B494:I494"/>
    <mergeCell ref="C485:D485"/>
    <mergeCell ref="F485:I485"/>
    <mergeCell ref="B486:D486"/>
    <mergeCell ref="E486:I486"/>
    <mergeCell ref="B487:I487"/>
    <mergeCell ref="B488:I488"/>
    <mergeCell ref="B501:I501"/>
    <mergeCell ref="B502:I502"/>
    <mergeCell ref="B503:I503"/>
    <mergeCell ref="B504:I504"/>
    <mergeCell ref="B505:I505"/>
    <mergeCell ref="B506:I506"/>
    <mergeCell ref="B495:I495"/>
    <mergeCell ref="B496:I496"/>
    <mergeCell ref="B497:I497"/>
    <mergeCell ref="B498:I498"/>
    <mergeCell ref="B499:E499"/>
    <mergeCell ref="F499:I499"/>
    <mergeCell ref="B512:I512"/>
    <mergeCell ref="B513:I513"/>
    <mergeCell ref="B514:I514"/>
    <mergeCell ref="B515:I515"/>
    <mergeCell ref="B516:I516"/>
    <mergeCell ref="B517:I517"/>
    <mergeCell ref="C508:D508"/>
    <mergeCell ref="F508:I508"/>
    <mergeCell ref="B509:D509"/>
    <mergeCell ref="E509:I509"/>
    <mergeCell ref="B510:I510"/>
    <mergeCell ref="B511:I511"/>
    <mergeCell ref="B524:I524"/>
    <mergeCell ref="B525:I525"/>
    <mergeCell ref="B526:I526"/>
    <mergeCell ref="B527:I527"/>
    <mergeCell ref="B528:I528"/>
    <mergeCell ref="B529:I529"/>
    <mergeCell ref="B518:I518"/>
    <mergeCell ref="B519:I519"/>
    <mergeCell ref="B520:I520"/>
    <mergeCell ref="B521:I521"/>
    <mergeCell ref="B522:E522"/>
    <mergeCell ref="F522:I522"/>
    <mergeCell ref="B535:I535"/>
    <mergeCell ref="B536:I536"/>
    <mergeCell ref="B537:I537"/>
    <mergeCell ref="B538:I538"/>
    <mergeCell ref="B539:I539"/>
    <mergeCell ref="B540:I540"/>
    <mergeCell ref="C531:D531"/>
    <mergeCell ref="F531:I531"/>
    <mergeCell ref="B532:D532"/>
    <mergeCell ref="E532:I532"/>
    <mergeCell ref="B533:I533"/>
    <mergeCell ref="B534:I534"/>
    <mergeCell ref="B547:I547"/>
    <mergeCell ref="B548:I548"/>
    <mergeCell ref="B549:I549"/>
    <mergeCell ref="B550:I550"/>
    <mergeCell ref="B551:I551"/>
    <mergeCell ref="B552:I552"/>
    <mergeCell ref="B541:I541"/>
    <mergeCell ref="B542:I542"/>
    <mergeCell ref="B543:I543"/>
    <mergeCell ref="B544:I544"/>
    <mergeCell ref="B545:E545"/>
    <mergeCell ref="F545:I545"/>
    <mergeCell ref="B558:I558"/>
    <mergeCell ref="B559:I559"/>
    <mergeCell ref="B560:I560"/>
    <mergeCell ref="B561:I561"/>
    <mergeCell ref="B562:I562"/>
    <mergeCell ref="B563:I563"/>
    <mergeCell ref="C554:D554"/>
    <mergeCell ref="F554:I554"/>
    <mergeCell ref="B555:D555"/>
    <mergeCell ref="E555:I555"/>
    <mergeCell ref="B556:I556"/>
    <mergeCell ref="B557:I557"/>
    <mergeCell ref="B570:I570"/>
    <mergeCell ref="B571:I571"/>
    <mergeCell ref="B572:I572"/>
    <mergeCell ref="B573:I573"/>
    <mergeCell ref="B574:I574"/>
    <mergeCell ref="B575:I575"/>
    <mergeCell ref="B564:I564"/>
    <mergeCell ref="B565:I565"/>
    <mergeCell ref="B566:I566"/>
    <mergeCell ref="B567:I567"/>
    <mergeCell ref="B568:E568"/>
    <mergeCell ref="F568:I568"/>
    <mergeCell ref="B581:I581"/>
    <mergeCell ref="B582:I582"/>
    <mergeCell ref="B583:I583"/>
    <mergeCell ref="B584:I584"/>
    <mergeCell ref="B585:I585"/>
    <mergeCell ref="B586:I586"/>
    <mergeCell ref="C577:D577"/>
    <mergeCell ref="F577:I577"/>
    <mergeCell ref="B578:D578"/>
    <mergeCell ref="E578:I578"/>
    <mergeCell ref="B579:I579"/>
    <mergeCell ref="B580:I580"/>
    <mergeCell ref="B593:I593"/>
    <mergeCell ref="B594:I594"/>
    <mergeCell ref="B595:I595"/>
    <mergeCell ref="B596:I596"/>
    <mergeCell ref="B597:I597"/>
    <mergeCell ref="B598:I598"/>
    <mergeCell ref="B587:I587"/>
    <mergeCell ref="B588:I588"/>
    <mergeCell ref="B589:I589"/>
    <mergeCell ref="B590:I590"/>
    <mergeCell ref="B591:E591"/>
    <mergeCell ref="F591:I591"/>
    <mergeCell ref="B604:I604"/>
    <mergeCell ref="B605:I605"/>
    <mergeCell ref="B606:I606"/>
    <mergeCell ref="B607:I607"/>
    <mergeCell ref="B608:I608"/>
    <mergeCell ref="B609:I609"/>
    <mergeCell ref="C600:D600"/>
    <mergeCell ref="F600:I600"/>
    <mergeCell ref="B601:D601"/>
    <mergeCell ref="E601:I601"/>
    <mergeCell ref="B602:I602"/>
    <mergeCell ref="B603:I603"/>
    <mergeCell ref="B616:I616"/>
    <mergeCell ref="B617:I617"/>
    <mergeCell ref="B618:I618"/>
    <mergeCell ref="B619:I619"/>
    <mergeCell ref="B620:I620"/>
    <mergeCell ref="B621:I621"/>
    <mergeCell ref="B610:I610"/>
    <mergeCell ref="B611:I611"/>
    <mergeCell ref="B612:I612"/>
    <mergeCell ref="B613:I613"/>
    <mergeCell ref="B614:E614"/>
    <mergeCell ref="F614:I614"/>
    <mergeCell ref="B627:I627"/>
    <mergeCell ref="B628:I628"/>
    <mergeCell ref="B629:I629"/>
    <mergeCell ref="B630:I630"/>
    <mergeCell ref="B631:I631"/>
    <mergeCell ref="B632:I632"/>
    <mergeCell ref="C623:D623"/>
    <mergeCell ref="F623:I623"/>
    <mergeCell ref="B624:D624"/>
    <mergeCell ref="E624:I624"/>
    <mergeCell ref="B625:I625"/>
    <mergeCell ref="B626:I626"/>
    <mergeCell ref="B639:I639"/>
    <mergeCell ref="B640:I640"/>
    <mergeCell ref="B641:I641"/>
    <mergeCell ref="B642:I642"/>
    <mergeCell ref="B643:I643"/>
    <mergeCell ref="B644:I644"/>
    <mergeCell ref="B633:I633"/>
    <mergeCell ref="B634:I634"/>
    <mergeCell ref="B635:I635"/>
    <mergeCell ref="B636:I636"/>
    <mergeCell ref="B637:E637"/>
    <mergeCell ref="F637:I637"/>
    <mergeCell ref="B667:I667"/>
    <mergeCell ref="B656:I656"/>
    <mergeCell ref="B657:I657"/>
    <mergeCell ref="B658:I658"/>
    <mergeCell ref="B659:I659"/>
    <mergeCell ref="B660:E660"/>
    <mergeCell ref="F660:I660"/>
    <mergeCell ref="B650:I650"/>
    <mergeCell ref="B651:I651"/>
    <mergeCell ref="B652:I652"/>
    <mergeCell ref="B653:I653"/>
    <mergeCell ref="B654:I654"/>
    <mergeCell ref="B655:I655"/>
    <mergeCell ref="C646:D646"/>
    <mergeCell ref="F646:I646"/>
    <mergeCell ref="B647:D647"/>
    <mergeCell ref="E647:I647"/>
    <mergeCell ref="B648:I648"/>
    <mergeCell ref="B649:I649"/>
    <mergeCell ref="B662:I662"/>
    <mergeCell ref="B663:I663"/>
    <mergeCell ref="B664:I664"/>
    <mergeCell ref="B665:I665"/>
    <mergeCell ref="B666:I666"/>
  </mergeCells>
  <pageMargins left="0.7" right="0.7" top="0.75" bottom="0.75" header="0.3" footer="0.3"/>
  <pageSetup paperSize="9" orientation="portrait" horizontalDpi="4294967294" verticalDpi="4294967294"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985E8-F5AE-4664-9EEC-A93759941FD2}">
  <dimension ref="A1"/>
  <sheetViews>
    <sheetView workbookViewId="0"/>
  </sheetViews>
  <sheetFormatPr baseColWidth="10"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67068-0E6F-40B6-BDDF-96AF89FDB042}">
  <sheetPr>
    <pageSetUpPr fitToPage="1"/>
  </sheetPr>
  <dimension ref="B1:K27"/>
  <sheetViews>
    <sheetView workbookViewId="0">
      <selection sqref="A1:L28"/>
    </sheetView>
  </sheetViews>
  <sheetFormatPr baseColWidth="10" defaultRowHeight="15"/>
  <sheetData>
    <row r="1" spans="2:11" ht="15.75" thickBot="1"/>
    <row r="2" spans="2:11">
      <c r="B2" s="210" t="s">
        <v>92</v>
      </c>
      <c r="C2" s="211"/>
      <c r="D2" s="211"/>
      <c r="E2" s="211"/>
      <c r="F2" s="211"/>
      <c r="G2" s="211"/>
      <c r="H2" s="211"/>
      <c r="I2" s="211"/>
      <c r="J2" s="211"/>
      <c r="K2" s="212"/>
    </row>
    <row r="3" spans="2:11" ht="15.75" thickBot="1">
      <c r="B3" s="213"/>
      <c r="C3" s="214"/>
      <c r="D3" s="214"/>
      <c r="E3" s="214"/>
      <c r="F3" s="214"/>
      <c r="G3" s="214"/>
      <c r="H3" s="214"/>
      <c r="I3" s="214"/>
      <c r="J3" s="214"/>
      <c r="K3" s="215"/>
    </row>
    <row r="5" spans="2:11" ht="15.75" thickBot="1"/>
    <row r="6" spans="2:11">
      <c r="B6" s="228" t="s">
        <v>2</v>
      </c>
      <c r="C6" s="229"/>
      <c r="D6" s="232" t="s">
        <v>93</v>
      </c>
      <c r="E6" s="233"/>
      <c r="F6" s="233"/>
      <c r="G6" s="233"/>
      <c r="H6" s="233"/>
      <c r="I6" s="233"/>
      <c r="J6" s="233"/>
      <c r="K6" s="234"/>
    </row>
    <row r="7" spans="2:11" ht="15.75" thickBot="1">
      <c r="B7" s="230"/>
      <c r="C7" s="231"/>
      <c r="D7" s="235"/>
      <c r="E7" s="236"/>
      <c r="F7" s="236"/>
      <c r="G7" s="236"/>
      <c r="H7" s="236"/>
      <c r="I7" s="236"/>
      <c r="J7" s="236"/>
      <c r="K7" s="237"/>
    </row>
    <row r="8" spans="2:11" ht="15.75" thickBot="1">
      <c r="B8" s="255" t="s">
        <v>94</v>
      </c>
      <c r="C8" s="256"/>
      <c r="D8" s="256" t="s">
        <v>95</v>
      </c>
      <c r="E8" s="256"/>
      <c r="F8" s="256"/>
      <c r="G8" s="256"/>
      <c r="H8" s="256"/>
      <c r="I8" s="256"/>
      <c r="J8" s="256"/>
      <c r="K8" s="257"/>
    </row>
    <row r="9" spans="2:11">
      <c r="B9" s="216" t="s">
        <v>99</v>
      </c>
      <c r="C9" s="238"/>
      <c r="D9" s="238"/>
      <c r="E9" s="238"/>
      <c r="F9" s="238"/>
      <c r="G9" s="238"/>
      <c r="H9" s="238"/>
      <c r="I9" s="238"/>
      <c r="J9" s="238"/>
      <c r="K9" s="239"/>
    </row>
    <row r="10" spans="2:11">
      <c r="B10" s="240"/>
      <c r="C10" s="241"/>
      <c r="D10" s="241"/>
      <c r="E10" s="241"/>
      <c r="F10" s="241"/>
      <c r="G10" s="241"/>
      <c r="H10" s="241"/>
      <c r="I10" s="241"/>
      <c r="J10" s="241"/>
      <c r="K10" s="242"/>
    </row>
    <row r="11" spans="2:11">
      <c r="B11" s="240"/>
      <c r="C11" s="241"/>
      <c r="D11" s="241"/>
      <c r="E11" s="241"/>
      <c r="F11" s="241"/>
      <c r="G11" s="241"/>
      <c r="H11" s="241"/>
      <c r="I11" s="241"/>
      <c r="J11" s="241"/>
      <c r="K11" s="242"/>
    </row>
    <row r="12" spans="2:11">
      <c r="B12" s="240"/>
      <c r="C12" s="241"/>
      <c r="D12" s="241"/>
      <c r="E12" s="241"/>
      <c r="F12" s="241"/>
      <c r="G12" s="241"/>
      <c r="H12" s="241"/>
      <c r="I12" s="241"/>
      <c r="J12" s="241"/>
      <c r="K12" s="242"/>
    </row>
    <row r="13" spans="2:11" ht="36.75" customHeight="1" thickBot="1">
      <c r="B13" s="243"/>
      <c r="C13" s="244"/>
      <c r="D13" s="244"/>
      <c r="E13" s="244"/>
      <c r="F13" s="244"/>
      <c r="G13" s="244"/>
      <c r="H13" s="244"/>
      <c r="I13" s="244"/>
      <c r="J13" s="244"/>
      <c r="K13" s="245"/>
    </row>
    <row r="14" spans="2:11">
      <c r="B14" s="246" t="s">
        <v>96</v>
      </c>
      <c r="C14" s="247"/>
      <c r="D14" s="247"/>
      <c r="E14" s="247"/>
      <c r="F14" s="247"/>
      <c r="G14" s="247"/>
      <c r="H14" s="247"/>
      <c r="I14" s="247"/>
      <c r="J14" s="247"/>
      <c r="K14" s="248"/>
    </row>
    <row r="15" spans="2:11">
      <c r="B15" s="249"/>
      <c r="C15" s="250"/>
      <c r="D15" s="250"/>
      <c r="E15" s="250"/>
      <c r="F15" s="250"/>
      <c r="G15" s="250"/>
      <c r="H15" s="250"/>
      <c r="I15" s="250"/>
      <c r="J15" s="250"/>
      <c r="K15" s="251"/>
    </row>
    <row r="16" spans="2:11">
      <c r="B16" s="249"/>
      <c r="C16" s="250"/>
      <c r="D16" s="250"/>
      <c r="E16" s="250"/>
      <c r="F16" s="250"/>
      <c r="G16" s="250"/>
      <c r="H16" s="250"/>
      <c r="I16" s="250"/>
      <c r="J16" s="250"/>
      <c r="K16" s="251"/>
    </row>
    <row r="17" spans="2:11">
      <c r="B17" s="249"/>
      <c r="C17" s="250"/>
      <c r="D17" s="250"/>
      <c r="E17" s="250"/>
      <c r="F17" s="250"/>
      <c r="G17" s="250"/>
      <c r="H17" s="250"/>
      <c r="I17" s="250"/>
      <c r="J17" s="250"/>
      <c r="K17" s="251"/>
    </row>
    <row r="18" spans="2:11">
      <c r="B18" s="249"/>
      <c r="C18" s="250"/>
      <c r="D18" s="250"/>
      <c r="E18" s="250"/>
      <c r="F18" s="250"/>
      <c r="G18" s="250"/>
      <c r="H18" s="250"/>
      <c r="I18" s="250"/>
      <c r="J18" s="250"/>
      <c r="K18" s="251"/>
    </row>
    <row r="19" spans="2:11">
      <c r="B19" s="249"/>
      <c r="C19" s="250"/>
      <c r="D19" s="250"/>
      <c r="E19" s="250"/>
      <c r="F19" s="250"/>
      <c r="G19" s="250"/>
      <c r="H19" s="250"/>
      <c r="I19" s="250"/>
      <c r="J19" s="250"/>
      <c r="K19" s="251"/>
    </row>
    <row r="20" spans="2:11" ht="5.25" customHeight="1" thickBot="1">
      <c r="B20" s="249"/>
      <c r="C20" s="250"/>
      <c r="D20" s="250"/>
      <c r="E20" s="250"/>
      <c r="F20" s="250"/>
      <c r="G20" s="250"/>
      <c r="H20" s="250"/>
      <c r="I20" s="250"/>
      <c r="J20" s="250"/>
      <c r="K20" s="251"/>
    </row>
    <row r="21" spans="2:11" ht="15.75" hidden="1" thickBot="1">
      <c r="B21" s="249"/>
      <c r="C21" s="250"/>
      <c r="D21" s="250"/>
      <c r="E21" s="250"/>
      <c r="F21" s="250"/>
      <c r="G21" s="250"/>
      <c r="H21" s="250"/>
      <c r="I21" s="250"/>
      <c r="J21" s="250"/>
      <c r="K21" s="251"/>
    </row>
    <row r="22" spans="2:11" ht="15.75" hidden="1" thickBot="1">
      <c r="B22" s="252"/>
      <c r="C22" s="253"/>
      <c r="D22" s="253"/>
      <c r="E22" s="253"/>
      <c r="F22" s="253"/>
      <c r="G22" s="253"/>
      <c r="H22" s="253"/>
      <c r="I22" s="253"/>
      <c r="J22" s="253"/>
      <c r="K22" s="254"/>
    </row>
    <row r="23" spans="2:11" ht="15" customHeight="1">
      <c r="B23" s="216" t="s">
        <v>97</v>
      </c>
      <c r="C23" s="217"/>
      <c r="D23" s="217"/>
      <c r="E23" s="217"/>
      <c r="F23" s="217"/>
      <c r="G23" s="217"/>
      <c r="H23" s="217"/>
      <c r="I23" s="217"/>
      <c r="J23" s="217"/>
      <c r="K23" s="218"/>
    </row>
    <row r="24" spans="2:11">
      <c r="B24" s="219"/>
      <c r="C24" s="220"/>
      <c r="D24" s="220"/>
      <c r="E24" s="220"/>
      <c r="F24" s="220"/>
      <c r="G24" s="220"/>
      <c r="H24" s="220"/>
      <c r="I24" s="220"/>
      <c r="J24" s="220"/>
      <c r="K24" s="221"/>
    </row>
    <row r="25" spans="2:11" ht="15.75" thickBot="1">
      <c r="B25" s="222"/>
      <c r="C25" s="223"/>
      <c r="D25" s="223"/>
      <c r="E25" s="223"/>
      <c r="F25" s="223"/>
      <c r="G25" s="223"/>
      <c r="H25" s="223"/>
      <c r="I25" s="223"/>
      <c r="J25" s="223"/>
      <c r="K25" s="224"/>
    </row>
    <row r="26" spans="2:11" ht="122.25" customHeight="1" thickBot="1">
      <c r="B26" s="225" t="s">
        <v>103</v>
      </c>
      <c r="C26" s="226"/>
      <c r="D26" s="226"/>
      <c r="E26" s="226"/>
      <c r="F26" s="226"/>
      <c r="G26" s="226"/>
      <c r="H26" s="226"/>
      <c r="I26" s="226"/>
      <c r="J26" s="226"/>
      <c r="K26" s="227"/>
    </row>
    <row r="27" spans="2:11" ht="78" customHeight="1" thickBot="1">
      <c r="B27" s="225" t="s">
        <v>98</v>
      </c>
      <c r="C27" s="226"/>
      <c r="D27" s="226"/>
      <c r="E27" s="226"/>
      <c r="F27" s="226"/>
      <c r="G27" s="226"/>
      <c r="H27" s="226"/>
      <c r="I27" s="226"/>
      <c r="J27" s="226"/>
      <c r="K27" s="227"/>
    </row>
  </sheetData>
  <mergeCells count="10">
    <mergeCell ref="B2:K3"/>
    <mergeCell ref="B23:K25"/>
    <mergeCell ref="B26:K26"/>
    <mergeCell ref="B27:K27"/>
    <mergeCell ref="B6:C7"/>
    <mergeCell ref="D6:K7"/>
    <mergeCell ref="B9:K13"/>
    <mergeCell ref="B14:K22"/>
    <mergeCell ref="B8:C8"/>
    <mergeCell ref="D8:K8"/>
  </mergeCells>
  <pageMargins left="0.7" right="0.7" top="0.75" bottom="0.75" header="0.3" footer="0.3"/>
  <pageSetup scale="66" fitToHeight="0" orientation="portrait" horizontalDpi="4294967294" verticalDpi="4294967294"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B4A4B-F1C7-4A43-840E-3E9AB5CFF9A5}">
  <sheetPr>
    <pageSetUpPr fitToPage="1"/>
  </sheetPr>
  <dimension ref="B1:K27"/>
  <sheetViews>
    <sheetView workbookViewId="0">
      <selection activeCell="O27" sqref="O27"/>
    </sheetView>
  </sheetViews>
  <sheetFormatPr baseColWidth="10" defaultRowHeight="15"/>
  <sheetData>
    <row r="1" spans="2:11" ht="15.75" thickBot="1"/>
    <row r="2" spans="2:11">
      <c r="B2" s="210" t="s">
        <v>92</v>
      </c>
      <c r="C2" s="211"/>
      <c r="D2" s="211"/>
      <c r="E2" s="211"/>
      <c r="F2" s="211"/>
      <c r="G2" s="211"/>
      <c r="H2" s="211"/>
      <c r="I2" s="211"/>
      <c r="J2" s="211"/>
      <c r="K2" s="212"/>
    </row>
    <row r="3" spans="2:11" ht="15.75" thickBot="1">
      <c r="B3" s="213"/>
      <c r="C3" s="214"/>
      <c r="D3" s="214"/>
      <c r="E3" s="214"/>
      <c r="F3" s="214"/>
      <c r="G3" s="214"/>
      <c r="H3" s="214"/>
      <c r="I3" s="214"/>
      <c r="J3" s="214"/>
      <c r="K3" s="215"/>
    </row>
    <row r="5" spans="2:11" ht="15.75" thickBot="1"/>
    <row r="6" spans="2:11">
      <c r="B6" s="228" t="s">
        <v>2</v>
      </c>
      <c r="C6" s="229"/>
      <c r="D6" s="232" t="s">
        <v>100</v>
      </c>
      <c r="E6" s="233"/>
      <c r="F6" s="233"/>
      <c r="G6" s="233"/>
      <c r="H6" s="233"/>
      <c r="I6" s="233"/>
      <c r="J6" s="233"/>
      <c r="K6" s="234"/>
    </row>
    <row r="7" spans="2:11" ht="15.75" thickBot="1">
      <c r="B7" s="230"/>
      <c r="C7" s="231"/>
      <c r="D7" s="235"/>
      <c r="E7" s="236"/>
      <c r="F7" s="236"/>
      <c r="G7" s="236"/>
      <c r="H7" s="236"/>
      <c r="I7" s="236"/>
      <c r="J7" s="236"/>
      <c r="K7" s="237"/>
    </row>
    <row r="8" spans="2:11" ht="15.75" thickBot="1">
      <c r="B8" s="255" t="s">
        <v>94</v>
      </c>
      <c r="C8" s="256"/>
      <c r="D8" s="256" t="s">
        <v>105</v>
      </c>
      <c r="E8" s="256"/>
      <c r="F8" s="256"/>
      <c r="G8" s="256"/>
      <c r="H8" s="256"/>
      <c r="I8" s="256"/>
      <c r="J8" s="256"/>
      <c r="K8" s="257"/>
    </row>
    <row r="9" spans="2:11">
      <c r="B9" s="216" t="s">
        <v>102</v>
      </c>
      <c r="C9" s="238"/>
      <c r="D9" s="238"/>
      <c r="E9" s="238"/>
      <c r="F9" s="238"/>
      <c r="G9" s="238"/>
      <c r="H9" s="238"/>
      <c r="I9" s="238"/>
      <c r="J9" s="238"/>
      <c r="K9" s="239"/>
    </row>
    <row r="10" spans="2:11">
      <c r="B10" s="240"/>
      <c r="C10" s="241"/>
      <c r="D10" s="241"/>
      <c r="E10" s="241"/>
      <c r="F10" s="241"/>
      <c r="G10" s="241"/>
      <c r="H10" s="241"/>
      <c r="I10" s="241"/>
      <c r="J10" s="241"/>
      <c r="K10" s="242"/>
    </row>
    <row r="11" spans="2:11">
      <c r="B11" s="240"/>
      <c r="C11" s="241"/>
      <c r="D11" s="241"/>
      <c r="E11" s="241"/>
      <c r="F11" s="241"/>
      <c r="G11" s="241"/>
      <c r="H11" s="241"/>
      <c r="I11" s="241"/>
      <c r="J11" s="241"/>
      <c r="K11" s="242"/>
    </row>
    <row r="12" spans="2:11">
      <c r="B12" s="240"/>
      <c r="C12" s="241"/>
      <c r="D12" s="241"/>
      <c r="E12" s="241"/>
      <c r="F12" s="241"/>
      <c r="G12" s="241"/>
      <c r="H12" s="241"/>
      <c r="I12" s="241"/>
      <c r="J12" s="241"/>
      <c r="K12" s="242"/>
    </row>
    <row r="13" spans="2:11" ht="36.75" customHeight="1" thickBot="1">
      <c r="B13" s="243"/>
      <c r="C13" s="244"/>
      <c r="D13" s="244"/>
      <c r="E13" s="244"/>
      <c r="F13" s="244"/>
      <c r="G13" s="244"/>
      <c r="H13" s="244"/>
      <c r="I13" s="244"/>
      <c r="J13" s="244"/>
      <c r="K13" s="245"/>
    </row>
    <row r="14" spans="2:11">
      <c r="B14" s="246" t="s">
        <v>101</v>
      </c>
      <c r="C14" s="247"/>
      <c r="D14" s="247"/>
      <c r="E14" s="247"/>
      <c r="F14" s="247"/>
      <c r="G14" s="247"/>
      <c r="H14" s="247"/>
      <c r="I14" s="247"/>
      <c r="J14" s="247"/>
      <c r="K14" s="248"/>
    </row>
    <row r="15" spans="2:11">
      <c r="B15" s="249"/>
      <c r="C15" s="250"/>
      <c r="D15" s="250"/>
      <c r="E15" s="250"/>
      <c r="F15" s="250"/>
      <c r="G15" s="250"/>
      <c r="H15" s="250"/>
      <c r="I15" s="250"/>
      <c r="J15" s="250"/>
      <c r="K15" s="251"/>
    </row>
    <row r="16" spans="2:11">
      <c r="B16" s="249"/>
      <c r="C16" s="250"/>
      <c r="D16" s="250"/>
      <c r="E16" s="250"/>
      <c r="F16" s="250"/>
      <c r="G16" s="250"/>
      <c r="H16" s="250"/>
      <c r="I16" s="250"/>
      <c r="J16" s="250"/>
      <c r="K16" s="251"/>
    </row>
    <row r="17" spans="2:11">
      <c r="B17" s="249"/>
      <c r="C17" s="250"/>
      <c r="D17" s="250"/>
      <c r="E17" s="250"/>
      <c r="F17" s="250"/>
      <c r="G17" s="250"/>
      <c r="H17" s="250"/>
      <c r="I17" s="250"/>
      <c r="J17" s="250"/>
      <c r="K17" s="251"/>
    </row>
    <row r="18" spans="2:11">
      <c r="B18" s="249"/>
      <c r="C18" s="250"/>
      <c r="D18" s="250"/>
      <c r="E18" s="250"/>
      <c r="F18" s="250"/>
      <c r="G18" s="250"/>
      <c r="H18" s="250"/>
      <c r="I18" s="250"/>
      <c r="J18" s="250"/>
      <c r="K18" s="251"/>
    </row>
    <row r="19" spans="2:11">
      <c r="B19" s="249"/>
      <c r="C19" s="250"/>
      <c r="D19" s="250"/>
      <c r="E19" s="250"/>
      <c r="F19" s="250"/>
      <c r="G19" s="250"/>
      <c r="H19" s="250"/>
      <c r="I19" s="250"/>
      <c r="J19" s="250"/>
      <c r="K19" s="251"/>
    </row>
    <row r="20" spans="2:11" ht="5.25" customHeight="1" thickBot="1">
      <c r="B20" s="249"/>
      <c r="C20" s="250"/>
      <c r="D20" s="250"/>
      <c r="E20" s="250"/>
      <c r="F20" s="250"/>
      <c r="G20" s="250"/>
      <c r="H20" s="250"/>
      <c r="I20" s="250"/>
      <c r="J20" s="250"/>
      <c r="K20" s="251"/>
    </row>
    <row r="21" spans="2:11" ht="15.75" hidden="1" thickBot="1">
      <c r="B21" s="249"/>
      <c r="C21" s="250"/>
      <c r="D21" s="250"/>
      <c r="E21" s="250"/>
      <c r="F21" s="250"/>
      <c r="G21" s="250"/>
      <c r="H21" s="250"/>
      <c r="I21" s="250"/>
      <c r="J21" s="250"/>
      <c r="K21" s="251"/>
    </row>
    <row r="22" spans="2:11" ht="15.75" hidden="1" thickBot="1">
      <c r="B22" s="252"/>
      <c r="C22" s="253"/>
      <c r="D22" s="253"/>
      <c r="E22" s="253"/>
      <c r="F22" s="253"/>
      <c r="G22" s="253"/>
      <c r="H22" s="253"/>
      <c r="I22" s="253"/>
      <c r="J22" s="253"/>
      <c r="K22" s="254"/>
    </row>
    <row r="23" spans="2:11" ht="15" customHeight="1">
      <c r="B23" s="216" t="s">
        <v>97</v>
      </c>
      <c r="C23" s="217"/>
      <c r="D23" s="217"/>
      <c r="E23" s="217"/>
      <c r="F23" s="217"/>
      <c r="G23" s="217"/>
      <c r="H23" s="217"/>
      <c r="I23" s="217"/>
      <c r="J23" s="217"/>
      <c r="K23" s="218"/>
    </row>
    <row r="24" spans="2:11">
      <c r="B24" s="219"/>
      <c r="C24" s="220"/>
      <c r="D24" s="220"/>
      <c r="E24" s="220"/>
      <c r="F24" s="220"/>
      <c r="G24" s="220"/>
      <c r="H24" s="220"/>
      <c r="I24" s="220"/>
      <c r="J24" s="220"/>
      <c r="K24" s="221"/>
    </row>
    <row r="25" spans="2:11" ht="15.75" thickBot="1">
      <c r="B25" s="222"/>
      <c r="C25" s="223"/>
      <c r="D25" s="223"/>
      <c r="E25" s="223"/>
      <c r="F25" s="223"/>
      <c r="G25" s="223"/>
      <c r="H25" s="223"/>
      <c r="I25" s="223"/>
      <c r="J25" s="223"/>
      <c r="K25" s="224"/>
    </row>
    <row r="26" spans="2:11" ht="122.25" customHeight="1" thickBot="1">
      <c r="B26" s="225" t="s">
        <v>104</v>
      </c>
      <c r="C26" s="226"/>
      <c r="D26" s="226"/>
      <c r="E26" s="226"/>
      <c r="F26" s="226"/>
      <c r="G26" s="226"/>
      <c r="H26" s="226"/>
      <c r="I26" s="226"/>
      <c r="J26" s="226"/>
      <c r="K26" s="227"/>
    </row>
    <row r="27" spans="2:11" ht="78" customHeight="1" thickBot="1">
      <c r="B27" s="225" t="s">
        <v>98</v>
      </c>
      <c r="C27" s="226"/>
      <c r="D27" s="226"/>
      <c r="E27" s="226"/>
      <c r="F27" s="226"/>
      <c r="G27" s="226"/>
      <c r="H27" s="226"/>
      <c r="I27" s="226"/>
      <c r="J27" s="226"/>
      <c r="K27" s="227"/>
    </row>
  </sheetData>
  <mergeCells count="10">
    <mergeCell ref="B14:K22"/>
    <mergeCell ref="B23:K25"/>
    <mergeCell ref="B26:K26"/>
    <mergeCell ref="B27:K27"/>
    <mergeCell ref="B2:K3"/>
    <mergeCell ref="B6:C7"/>
    <mergeCell ref="D6:K7"/>
    <mergeCell ref="B8:C8"/>
    <mergeCell ref="D8:K8"/>
    <mergeCell ref="B9:K13"/>
  </mergeCells>
  <pageMargins left="0.7" right="0.7" top="0.75" bottom="0.75" header="0.3" footer="0.3"/>
  <pageSetup scale="6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PRESUPUESTO ATR SUEÑOS PASTO</vt:lpstr>
      <vt:lpstr>PRESUPUESTO SANTO ANGEL Y PTAR</vt:lpstr>
      <vt:lpstr>S. ANGEL+PTAR-TECHOS COLOMBIA</vt:lpstr>
      <vt:lpstr>SANTO ANGEL DEF</vt:lpstr>
      <vt:lpstr>ATRA SUEÑOS PASTO DEF</vt:lpstr>
      <vt:lpstr>DEF ATRAPA SUEÑOS TUMACO</vt:lpstr>
      <vt:lpstr>ESPECIFICACIONES TECNICAS.</vt:lpstr>
      <vt:lpstr>ESPECIFICACIONES TECNICAS</vt:lpstr>
      <vt:lpstr>ESPECF TEC CERR TUB</vt:lpstr>
      <vt:lpstr>ESPECF HIDROFLO</vt:lpstr>
      <vt:lpstr>'ESPECF HIDROFLO'!Área_de_impresión</vt:lpstr>
      <vt:lpstr>'ESPECF TEC CERR TUB'!Área_de_impresión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Jennifer Nathaly Montufar Padilla</cp:lastModifiedBy>
  <cp:revision/>
  <cp:lastPrinted>2025-07-31T21:07:23Z</cp:lastPrinted>
  <dcterms:created xsi:type="dcterms:W3CDTF">2024-02-02T14:30:44Z</dcterms:created>
  <dcterms:modified xsi:type="dcterms:W3CDTF">2025-08-14T21:00:57Z</dcterms:modified>
  <cp:category/>
  <cp:contentStatus/>
</cp:coreProperties>
</file>