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STUDIOS PREVIOS  2025\TITULADA\CONTRATO INSTRUCTORES MES DE AGOSTO -2025\DOCUMENTOS ACTUALIZADOS CONTRATACION AGOSTO TITULADA\"/>
    </mc:Choice>
  </mc:AlternateContent>
  <xr:revisionPtr revIDLastSave="0" documentId="8_{EBEC96C1-B3B4-433F-898D-825F2AD070F3}" xr6:coauthVersionLast="47" xr6:coauthVersionMax="47" xr10:uidLastSave="{00000000-0000-0000-0000-000000000000}"/>
  <bookViews>
    <workbookView xWindow="-120" yWindow="-120" windowWidth="29040" windowHeight="15840" xr2:uid="{CF34A6D7-1830-4EC6-86C0-EBA7C5E6BAE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3" i="1" l="1"/>
  <c r="G73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60" i="1" l="1"/>
  <c r="G60" i="1"/>
  <c r="G45" i="1"/>
  <c r="H40" i="1"/>
  <c r="H45" i="1" s="1"/>
  <c r="G37" i="1"/>
  <c r="H36" i="1"/>
  <c r="H35" i="1"/>
  <c r="H34" i="1"/>
  <c r="H28" i="1"/>
  <c r="G28" i="1"/>
  <c r="G30" i="1" s="1"/>
  <c r="H27" i="1"/>
  <c r="H26" i="1"/>
  <c r="H25" i="1"/>
  <c r="H20" i="1"/>
  <c r="G20" i="1"/>
  <c r="H19" i="1"/>
  <c r="H18" i="1"/>
  <c r="H17" i="1"/>
  <c r="H16" i="1"/>
  <c r="G16" i="1"/>
  <c r="H15" i="1"/>
  <c r="G15" i="1"/>
  <c r="G12" i="1"/>
  <c r="H9" i="1"/>
  <c r="H12" i="1" s="1"/>
  <c r="H22" i="1" l="1"/>
  <c r="H30" i="1"/>
  <c r="G22" i="1"/>
  <c r="H37" i="1"/>
</calcChain>
</file>

<file path=xl/sharedStrings.xml><?xml version="1.0" encoding="utf-8"?>
<sst xmlns="http://schemas.openxmlformats.org/spreadsheetml/2006/main" count="198" uniqueCount="73">
  <si>
    <r>
      <rPr>
        <b/>
        <sz val="9"/>
        <rFont val="Calibri"/>
        <family val="1"/>
      </rPr>
      <t>GESTION DE LA FORMACION PROFESIONAL INTEGRAL</t>
    </r>
  </si>
  <si>
    <t>ANEXO 1</t>
  </si>
  <si>
    <t>VERIFICACION IDONEIDAD Y EXPERIENCIA  INSTRUCTORES TITULADA Y COMPLEMENTARIA</t>
  </si>
  <si>
    <r>
      <rPr>
        <b/>
        <sz val="9"/>
        <rFont val="Calibri"/>
        <family val="1"/>
      </rPr>
      <t>MIEMBRO DE COMITÉ DE VERIFICACIÓN POR BANCO DE INSTRUCTORES:</t>
    </r>
  </si>
  <si>
    <r>
      <rPr>
        <b/>
        <sz val="9"/>
        <rFont val="Calibri"/>
        <family val="1"/>
      </rPr>
      <t>PERIODO:</t>
    </r>
  </si>
  <si>
    <t>VIGENCIA 2025</t>
  </si>
  <si>
    <r>
      <rPr>
        <b/>
        <sz val="10"/>
        <rFont val="Calibri"/>
        <family val="1"/>
      </rPr>
      <t>NOMBRE: EDWIN PARRA CASTILLO; BADIR FLOREZ, YAIR TACHE</t>
    </r>
  </si>
  <si>
    <r>
      <rPr>
        <b/>
        <sz val="10"/>
        <rFont val="Calibri"/>
        <family val="1"/>
      </rPr>
      <t>FECHA DE ELABORACION: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</si>
  <si>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</si>
  <si>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</si>
  <si>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</si>
  <si>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</si>
  <si>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</si>
  <si>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</si>
  <si>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</si>
  <si>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TOTAL EXPERIENCIA RELACIONADA</t>
    </r>
  </si>
  <si>
    <t xml:space="preserve">FERTINORTE LTDA </t>
  </si>
  <si>
    <t>CONTADOR PUBLICO</t>
  </si>
  <si>
    <t>INDERME</t>
  </si>
  <si>
    <t>INSTITUTO CRISTIANO MONTESORI</t>
  </si>
  <si>
    <t>SENA CUNDINAMARCA</t>
  </si>
  <si>
    <t xml:space="preserve">RUTA Y AVENTURA </t>
  </si>
  <si>
    <t>SENA</t>
  </si>
  <si>
    <t>FORMACION ACADEMICA</t>
  </si>
  <si>
    <t xml:space="preserve">INGENIERO ELECTRONICO </t>
  </si>
  <si>
    <t>ALIANZA FIDUCIARIA S.A. VOCERA DEL FIDEICOMISO HOTEL MARRIOTT
SANTA MARTA,</t>
  </si>
  <si>
    <t>SEA HUBS</t>
  </si>
  <si>
    <t xml:space="preserve">CENTRO INTERNACIONAL DE IDIOMAS </t>
  </si>
  <si>
    <t xml:space="preserve">IGLESIA CENTRO BIBLICO INTERNACIONAL EMMANUEL </t>
  </si>
  <si>
    <t xml:space="preserve">CARBONES DE LA JAGUA </t>
  </si>
  <si>
    <t>ENTIDAD</t>
  </si>
  <si>
    <t>CUMPLE</t>
  </si>
  <si>
    <t>NO CUMPLE</t>
  </si>
  <si>
    <t>INGENIERA PESQUERA</t>
  </si>
  <si>
    <t>INSTITUTO CARITAS DE ANGEL</t>
  </si>
  <si>
    <t>GIZ</t>
  </si>
  <si>
    <t>UNIVERSIDAD DEL MAGDALENA</t>
  </si>
  <si>
    <t>INSTITUTO DE CAPACITACION EDUCATIVA INCED</t>
  </si>
  <si>
    <t>ACEITES S.A.</t>
  </si>
  <si>
    <t>WAYPOINT LLC</t>
  </si>
  <si>
    <t xml:space="preserve">FEDERACION COLOMBIANA DE GIMNASIA </t>
  </si>
  <si>
    <t>PROFESIONAL NEGOCIOS INTERNACIONALES</t>
  </si>
  <si>
    <t xml:space="preserve">GIMNASIO BILINGÜE DE EDUCACION ACTIVA </t>
  </si>
  <si>
    <t>JOSE DAVID LOBATO CHARRIS (EMPRENDIMIENTO)</t>
  </si>
  <si>
    <t>FORMACIÓN ACADEMICA</t>
  </si>
  <si>
    <t>Fecha de Ingreso</t>
  </si>
  <si>
    <t>Fecha de Retiro</t>
  </si>
  <si>
    <t>Meses</t>
  </si>
  <si>
    <t>Días</t>
  </si>
  <si>
    <t>SI</t>
  </si>
  <si>
    <t>NO</t>
  </si>
  <si>
    <t>(DD/MM/AAAA)</t>
  </si>
  <si>
    <t>TOTAL EXPERIENCIA RELACIONADA</t>
  </si>
  <si>
    <t>X</t>
  </si>
  <si>
    <t>NICOLAS ALVAREZ CARDENAS (SISTEMAS MULTIMEDIA WEB)</t>
  </si>
  <si>
    <t xml:space="preserve">DISEÑADOR GRAFICO </t>
  </si>
  <si>
    <t>LUIS MIGUEL OLIVEROS CANO  (BILINGUISMO)</t>
  </si>
  <si>
    <t>MARIA PAULA CARREÑO ALVARADO (ACUICOLA)</t>
  </si>
  <si>
    <t>OSWALDO DE JESUS DIAZGRANADOS CAMARGO  (BILINGUISMO)</t>
  </si>
  <si>
    <t xml:space="preserve">CUMPLE </t>
  </si>
  <si>
    <t>CETECOS</t>
  </si>
  <si>
    <t>TECNICO PROFESIONAL EN GESTION DE RECURSOS NATURALES</t>
  </si>
  <si>
    <t>FUNDACOEDUMAG</t>
  </si>
  <si>
    <t>COLEGIO SANFRANCISCO JAVIER</t>
  </si>
  <si>
    <t>NOMBRE</t>
  </si>
  <si>
    <t>EXPERIENCIA</t>
  </si>
  <si>
    <t xml:space="preserve">INGENIERO INDUSTRIAL </t>
  </si>
  <si>
    <t>CAJAMAG</t>
  </si>
  <si>
    <t>SECRETARIA DISTRITO ESPECIAL INSDUSTRIAL Y PORTUARIO DE BARRANQUILLA</t>
  </si>
  <si>
    <t>SECRETARIA GENERAL Y DE GOBIERNO DE LA ALCALDIA MUNICPAL DE PIVIJAY</t>
  </si>
  <si>
    <t>SUPERTIENDAS Y DROGUERIA OLIMPICA</t>
  </si>
  <si>
    <t>LUIS BERNAL(FORESTAL)</t>
  </si>
  <si>
    <t>JORGE ANDRES GOMEZ MONTENEGRO (MATEMATICAS)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</si>
</sst>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;@"/>
    <numFmt numFmtId="165" formatCode="0;[Red]0"/>
    <numFmt numFmtId="166" formatCode="mm/dd/yyyy;@"/>
    <numFmt numFmtId="167" formatCode="d/m/yy;@"/>
  </numFmts>
  <fonts count="2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name val="Calibri"/>
      <family val="2"/>
    </font>
    <font>
      <b/>
      <sz val="9"/>
      <name val="Calibri"/>
      <family val="1"/>
    </font>
    <font>
      <b/>
      <sz val="10"/>
      <name val="Calibri"/>
      <family val="2"/>
    </font>
    <font>
      <b/>
      <sz val="10"/>
      <name val="Calibri"/>
      <family val="1"/>
    </font>
    <font>
      <b/>
      <sz val="10"/>
      <color rgb="FF000000"/>
      <name val="Calibri"/>
      <family val="2"/>
    </font>
    <font>
      <sz val="10"/>
      <name val="Calibri"/>
      <family val="2"/>
    </font>
    <font>
      <sz val="9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theme="1"/>
      <name val="Aptos Narrow"/>
      <family val="2"/>
      <scheme val="minor"/>
    </font>
    <font>
      <b/>
      <sz val="9"/>
      <color rgb="FF000000"/>
      <name val="Aptos Narrow"/>
      <family val="2"/>
      <scheme val="minor"/>
    </font>
    <font>
      <sz val="9"/>
      <color rgb="FF000000"/>
      <name val="Arial"/>
      <family val="2"/>
    </font>
    <font>
      <sz val="9"/>
      <color rgb="FF000000"/>
      <name val="Aptos"/>
      <family val="2"/>
    </font>
    <font>
      <b/>
      <sz val="9"/>
      <name val="Aptos Narrow"/>
      <family val="2"/>
      <scheme val="minor"/>
    </font>
    <font>
      <sz val="9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6"/>
    </xf>
    <xf numFmtId="0" fontId="2" fillId="0" borderId="2" xfId="0" applyFont="1" applyBorder="1" applyAlignment="1">
      <alignment horizontal="left" vertical="top" wrapText="1" indent="6"/>
    </xf>
    <xf numFmtId="0" fontId="2" fillId="0" borderId="3" xfId="0" applyFont="1" applyBorder="1" applyAlignment="1">
      <alignment horizontal="left" vertical="top" wrapText="1" indent="6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left" vertical="top" shrinkToFit="1"/>
    </xf>
    <xf numFmtId="164" fontId="6" fillId="0" borderId="2" xfId="0" applyNumberFormat="1" applyFont="1" applyBorder="1" applyAlignment="1">
      <alignment horizontal="left" vertical="top" shrinkToFit="1"/>
    </xf>
    <xf numFmtId="164" fontId="6" fillId="0" borderId="3" xfId="0" applyNumberFormat="1" applyFont="1" applyBorder="1" applyAlignment="1">
      <alignment horizontal="left" vertical="top" shrinkToFit="1"/>
    </xf>
    <xf numFmtId="0" fontId="4" fillId="2" borderId="4" xfId="0" applyFont="1" applyFill="1" applyBorder="1" applyAlignment="1">
      <alignment horizontal="center" vertical="center" wrapText="1"/>
    </xf>
    <xf numFmtId="165" fontId="8" fillId="2" borderId="9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left" vertical="center" wrapText="1" indent="1"/>
    </xf>
    <xf numFmtId="0" fontId="4" fillId="2" borderId="4" xfId="0" applyFont="1" applyFill="1" applyBorder="1" applyAlignment="1">
      <alignment horizontal="left" vertical="center" wrapText="1" indent="1"/>
    </xf>
    <xf numFmtId="166" fontId="7" fillId="2" borderId="5" xfId="0" applyNumberFormat="1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left" vertical="center" wrapText="1" inden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 indent="2"/>
    </xf>
    <xf numFmtId="0" fontId="4" fillId="2" borderId="16" xfId="0" applyFont="1" applyFill="1" applyBorder="1" applyAlignment="1">
      <alignment horizontal="left" vertical="center" wrapText="1" indent="2"/>
    </xf>
    <xf numFmtId="0" fontId="4" fillId="2" borderId="6" xfId="0" applyFont="1" applyFill="1" applyBorder="1" applyAlignment="1">
      <alignment horizontal="left" vertical="center" wrapText="1" indent="2"/>
    </xf>
    <xf numFmtId="0" fontId="0" fillId="2" borderId="8" xfId="0" applyFill="1" applyBorder="1" applyAlignment="1">
      <alignment horizontal="left" vertical="top" wrapText="1"/>
    </xf>
    <xf numFmtId="0" fontId="0" fillId="2" borderId="16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165" fontId="9" fillId="2" borderId="9" xfId="0" applyNumberFormat="1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167" fontId="11" fillId="2" borderId="5" xfId="0" applyNumberFormat="1" applyFont="1" applyFill="1" applyBorder="1" applyAlignment="1">
      <alignment horizontal="center" vertical="center" wrapText="1"/>
    </xf>
    <xf numFmtId="165" fontId="11" fillId="2" borderId="9" xfId="0" applyNumberFormat="1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left" wrapText="1"/>
    </xf>
    <xf numFmtId="0" fontId="10" fillId="2" borderId="16" xfId="0" applyFont="1" applyFill="1" applyBorder="1" applyAlignment="1">
      <alignment horizontal="center" vertical="center" wrapText="1"/>
    </xf>
    <xf numFmtId="167" fontId="11" fillId="2" borderId="5" xfId="0" applyNumberFormat="1" applyFont="1" applyFill="1" applyBorder="1" applyAlignment="1">
      <alignment horizontal="center" wrapText="1"/>
    </xf>
    <xf numFmtId="166" fontId="11" fillId="2" borderId="5" xfId="0" applyNumberFormat="1" applyFont="1" applyFill="1" applyBorder="1" applyAlignment="1">
      <alignment horizontal="left" wrapText="1"/>
    </xf>
    <xf numFmtId="0" fontId="11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wrapText="1"/>
    </xf>
    <xf numFmtId="166" fontId="12" fillId="2" borderId="5" xfId="0" applyNumberFormat="1" applyFont="1" applyFill="1" applyBorder="1" applyAlignment="1">
      <alignment horizontal="left" vertical="center" wrapText="1"/>
    </xf>
    <xf numFmtId="167" fontId="9" fillId="2" borderId="5" xfId="0" applyNumberFormat="1" applyFont="1" applyFill="1" applyBorder="1" applyAlignment="1">
      <alignment horizontal="center" vertical="center" wrapText="1"/>
    </xf>
    <xf numFmtId="166" fontId="12" fillId="2" borderId="5" xfId="0" applyNumberFormat="1" applyFont="1" applyFill="1" applyBorder="1" applyAlignment="1">
      <alignment horizontal="left" vertical="top" wrapText="1"/>
    </xf>
    <xf numFmtId="1" fontId="13" fillId="2" borderId="5" xfId="0" applyNumberFormat="1" applyFont="1" applyFill="1" applyBorder="1" applyAlignment="1">
      <alignment horizontal="center" vertical="center" shrinkToFit="1"/>
    </xf>
    <xf numFmtId="167" fontId="9" fillId="2" borderId="5" xfId="0" applyNumberFormat="1" applyFont="1" applyFill="1" applyBorder="1" applyAlignment="1">
      <alignment horizontal="center" wrapText="1"/>
    </xf>
    <xf numFmtId="166" fontId="9" fillId="2" borderId="5" xfId="0" applyNumberFormat="1" applyFont="1" applyFill="1" applyBorder="1" applyAlignment="1">
      <alignment horizontal="left" wrapText="1"/>
    </xf>
    <xf numFmtId="0" fontId="9" fillId="2" borderId="5" xfId="0" applyFont="1" applyFill="1" applyBorder="1" applyAlignment="1">
      <alignment horizontal="center" vertical="center" wrapText="1"/>
    </xf>
    <xf numFmtId="166" fontId="12" fillId="2" borderId="5" xfId="0" applyNumberFormat="1" applyFont="1" applyFill="1" applyBorder="1" applyAlignment="1">
      <alignment horizontal="center" vertical="top" wrapText="1"/>
    </xf>
    <xf numFmtId="167" fontId="8" fillId="2" borderId="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left" wrapText="1"/>
    </xf>
    <xf numFmtId="0" fontId="12" fillId="2" borderId="5" xfId="0" applyFont="1" applyFill="1" applyBorder="1" applyAlignment="1">
      <alignment horizontal="center" wrapText="1"/>
    </xf>
    <xf numFmtId="0" fontId="0" fillId="2" borderId="18" xfId="0" applyFill="1" applyBorder="1" applyAlignment="1">
      <alignment horizontal="left" vertical="top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14" fillId="2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justify" vertical="center" wrapText="1"/>
    </xf>
    <xf numFmtId="14" fontId="8" fillId="0" borderId="9" xfId="0" applyNumberFormat="1" applyFont="1" applyBorder="1" applyAlignment="1">
      <alignment horizontal="center" vertical="center" wrapText="1"/>
    </xf>
    <xf numFmtId="165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165" fontId="14" fillId="0" borderId="9" xfId="0" applyNumberFormat="1" applyFont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14" fontId="16" fillId="0" borderId="0" xfId="0" applyNumberFormat="1" applyFont="1"/>
    <xf numFmtId="14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/>
    </xf>
    <xf numFmtId="0" fontId="18" fillId="4" borderId="9" xfId="0" applyFont="1" applyFill="1" applyBorder="1" applyAlignment="1">
      <alignment horizontal="left" vertical="top" wrapText="1" indent="3"/>
    </xf>
    <xf numFmtId="0" fontId="19" fillId="5" borderId="9" xfId="0" applyFont="1" applyFill="1" applyBorder="1" applyAlignment="1">
      <alignment horizontal="left" wrapText="1"/>
    </xf>
    <xf numFmtId="0" fontId="18" fillId="6" borderId="9" xfId="0" applyFont="1" applyFill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14" fontId="8" fillId="0" borderId="9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vertical="center" wrapText="1"/>
    </xf>
    <xf numFmtId="14" fontId="14" fillId="0" borderId="9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0" fontId="4" fillId="7" borderId="14" xfId="0" applyFont="1" applyFill="1" applyBorder="1" applyAlignment="1">
      <alignment horizontal="center" vertical="top" wrapText="1"/>
    </xf>
    <xf numFmtId="0" fontId="4" fillId="7" borderId="11" xfId="0" applyFont="1" applyFill="1" applyBorder="1" applyAlignment="1">
      <alignment horizontal="center" vertical="top" wrapText="1"/>
    </xf>
    <xf numFmtId="166" fontId="4" fillId="7" borderId="8" xfId="0" applyNumberFormat="1" applyFont="1" applyFill="1" applyBorder="1" applyAlignment="1">
      <alignment horizontal="center" vertical="top" wrapText="1"/>
    </xf>
    <xf numFmtId="166" fontId="4" fillId="7" borderId="5" xfId="0" applyNumberFormat="1" applyFont="1" applyFill="1" applyBorder="1" applyAlignment="1">
      <alignment horizontal="center" vertical="top" wrapText="1"/>
    </xf>
    <xf numFmtId="0" fontId="4" fillId="7" borderId="8" xfId="0" applyFont="1" applyFill="1" applyBorder="1" applyAlignment="1">
      <alignment horizontal="left" vertical="top" wrapText="1" indent="1"/>
    </xf>
    <xf numFmtId="0" fontId="4" fillId="7" borderId="8" xfId="0" applyFont="1" applyFill="1" applyBorder="1" applyAlignment="1">
      <alignment horizontal="center" vertical="top" wrapText="1"/>
    </xf>
    <xf numFmtId="0" fontId="4" fillId="7" borderId="15" xfId="0" applyFont="1" applyFill="1" applyBorder="1" applyAlignment="1">
      <alignment horizontal="center" vertical="top" wrapText="1"/>
    </xf>
    <xf numFmtId="0" fontId="4" fillId="7" borderId="5" xfId="0" applyFont="1" applyFill="1" applyBorder="1" applyAlignment="1">
      <alignment horizontal="center" vertical="top" wrapText="1"/>
    </xf>
    <xf numFmtId="166" fontId="4" fillId="7" borderId="6" xfId="0" applyNumberFormat="1" applyFont="1" applyFill="1" applyBorder="1" applyAlignment="1">
      <alignment horizontal="center" vertical="top" wrapText="1"/>
    </xf>
    <xf numFmtId="0" fontId="4" fillId="7" borderId="6" xfId="0" applyFont="1" applyFill="1" applyBorder="1" applyAlignment="1">
      <alignment horizontal="left" vertical="top" wrapText="1" indent="1"/>
    </xf>
    <xf numFmtId="0" fontId="4" fillId="7" borderId="6" xfId="0" applyFont="1" applyFill="1" applyBorder="1" applyAlignment="1">
      <alignment horizontal="center" vertical="top" wrapText="1"/>
    </xf>
    <xf numFmtId="0" fontId="4" fillId="7" borderId="7" xfId="0" applyFont="1" applyFill="1" applyBorder="1" applyAlignment="1">
      <alignment horizontal="center" vertical="top" wrapText="1"/>
    </xf>
    <xf numFmtId="0" fontId="2" fillId="7" borderId="1" xfId="0" applyFont="1" applyFill="1" applyBorder="1" applyAlignment="1">
      <alignment horizontal="center" vertical="top" wrapText="1"/>
    </xf>
    <xf numFmtId="0" fontId="2" fillId="7" borderId="2" xfId="0" applyFont="1" applyFill="1" applyBorder="1" applyAlignment="1">
      <alignment horizontal="center" vertical="top" wrapText="1"/>
    </xf>
    <xf numFmtId="0" fontId="2" fillId="7" borderId="3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center" vertical="top" wrapText="1"/>
    </xf>
    <xf numFmtId="0" fontId="4" fillId="7" borderId="3" xfId="0" applyFont="1" applyFill="1" applyBorder="1" applyAlignment="1">
      <alignment horizontal="center" vertical="top" wrapText="1"/>
    </xf>
    <xf numFmtId="0" fontId="4" fillId="7" borderId="8" xfId="0" applyFont="1" applyFill="1" applyBorder="1" applyAlignment="1">
      <alignment horizontal="center" vertical="top" wrapText="1"/>
    </xf>
    <xf numFmtId="0" fontId="5" fillId="7" borderId="1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top" wrapText="1"/>
    </xf>
    <xf numFmtId="166" fontId="4" fillId="7" borderId="1" xfId="0" applyNumberFormat="1" applyFont="1" applyFill="1" applyBorder="1" applyAlignment="1">
      <alignment horizontal="left" vertical="top" wrapText="1" indent="12"/>
    </xf>
    <xf numFmtId="166" fontId="4" fillId="7" borderId="2" xfId="0" applyNumberFormat="1" applyFont="1" applyFill="1" applyBorder="1" applyAlignment="1">
      <alignment horizontal="left" vertical="top" wrapText="1" indent="12"/>
    </xf>
    <xf numFmtId="166" fontId="4" fillId="7" borderId="3" xfId="0" applyNumberFormat="1" applyFont="1" applyFill="1" applyBorder="1" applyAlignment="1">
      <alignment horizontal="left" vertical="top" wrapText="1" indent="12"/>
    </xf>
    <xf numFmtId="1" fontId="6" fillId="7" borderId="5" xfId="0" applyNumberFormat="1" applyFont="1" applyFill="1" applyBorder="1" applyAlignment="1">
      <alignment horizontal="center" vertical="top" shrinkToFit="1"/>
    </xf>
    <xf numFmtId="0" fontId="0" fillId="7" borderId="12" xfId="0" applyFill="1" applyBorder="1" applyAlignment="1">
      <alignment horizontal="left" wrapText="1"/>
    </xf>
    <xf numFmtId="0" fontId="14" fillId="7" borderId="9" xfId="0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A69C1-FCC1-44CE-8F3C-54F16E0117D2}">
  <dimension ref="A1:J73"/>
  <sheetViews>
    <sheetView tabSelected="1" workbookViewId="0">
      <selection activeCell="C73" sqref="C73"/>
    </sheetView>
  </sheetViews>
  <sheetFormatPr baseColWidth="10" defaultRowHeight="15" x14ac:dyDescent="0.25"/>
  <cols>
    <col min="1" max="1" width="22.7109375" customWidth="1"/>
    <col min="2" max="2" width="24.7109375" customWidth="1"/>
    <col min="3" max="3" width="26.140625" customWidth="1"/>
    <col min="4" max="4" width="25.7109375" customWidth="1"/>
    <col min="5" max="5" width="20.28515625" customWidth="1"/>
    <col min="6" max="6" width="15.5703125" customWidth="1"/>
    <col min="7" max="7" width="8.28515625" customWidth="1"/>
    <col min="8" max="8" width="9.5703125" customWidth="1"/>
    <col min="9" max="9" width="8.5703125" customWidth="1"/>
    <col min="10" max="10" width="10.140625" customWidth="1"/>
  </cols>
  <sheetData>
    <row r="1" spans="1:10" x14ac:dyDescent="0.2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5">
      <c r="A2" s="108" t="s">
        <v>0</v>
      </c>
      <c r="B2" s="109"/>
      <c r="C2" s="109"/>
      <c r="D2" s="109"/>
      <c r="E2" s="109"/>
      <c r="F2" s="109"/>
      <c r="G2" s="109"/>
      <c r="H2" s="109"/>
      <c r="I2" s="109"/>
      <c r="J2" s="110"/>
    </row>
    <row r="3" spans="1:10" x14ac:dyDescent="0.25">
      <c r="A3" s="111" t="s">
        <v>1</v>
      </c>
      <c r="B3" s="109"/>
      <c r="C3" s="109"/>
      <c r="D3" s="109"/>
      <c r="E3" s="109"/>
      <c r="F3" s="109"/>
      <c r="G3" s="109"/>
      <c r="H3" s="109"/>
      <c r="I3" s="109"/>
      <c r="J3" s="110"/>
    </row>
    <row r="4" spans="1:10" x14ac:dyDescent="0.25">
      <c r="A4" s="111" t="s">
        <v>2</v>
      </c>
      <c r="B4" s="109"/>
      <c r="C4" s="109"/>
      <c r="D4" s="109"/>
      <c r="E4" s="109"/>
      <c r="F4" s="109"/>
      <c r="G4" s="109"/>
      <c r="H4" s="109"/>
      <c r="I4" s="109"/>
      <c r="J4" s="110"/>
    </row>
    <row r="5" spans="1:10" x14ac:dyDescent="0.25">
      <c r="A5" s="4" t="s">
        <v>3</v>
      </c>
      <c r="B5" s="5"/>
      <c r="C5" s="5"/>
      <c r="D5" s="5"/>
      <c r="E5" s="6"/>
      <c r="F5" s="7" t="s">
        <v>4</v>
      </c>
      <c r="G5" s="8"/>
      <c r="H5" s="9" t="s">
        <v>5</v>
      </c>
      <c r="I5" s="10"/>
      <c r="J5" s="11"/>
    </row>
    <row r="6" spans="1:10" x14ac:dyDescent="0.25">
      <c r="A6" s="12" t="s">
        <v>6</v>
      </c>
      <c r="B6" s="13"/>
      <c r="C6" s="13"/>
      <c r="D6" s="13"/>
      <c r="E6" s="14"/>
      <c r="F6" s="12" t="s">
        <v>7</v>
      </c>
      <c r="G6" s="14"/>
      <c r="H6" s="15">
        <v>45882</v>
      </c>
      <c r="I6" s="16"/>
      <c r="J6" s="17"/>
    </row>
    <row r="7" spans="1:10" ht="16.5" customHeight="1" x14ac:dyDescent="0.25">
      <c r="A7" s="25" t="s">
        <v>43</v>
      </c>
      <c r="B7" s="96" t="s">
        <v>44</v>
      </c>
      <c r="C7" s="97"/>
      <c r="D7" s="98" t="s">
        <v>30</v>
      </c>
      <c r="E7" s="99" t="s">
        <v>45</v>
      </c>
      <c r="F7" s="99" t="s">
        <v>46</v>
      </c>
      <c r="G7" s="100" t="s">
        <v>47</v>
      </c>
      <c r="H7" s="100" t="s">
        <v>48</v>
      </c>
      <c r="I7" s="101" t="s">
        <v>49</v>
      </c>
      <c r="J7" s="102" t="s">
        <v>50</v>
      </c>
    </row>
    <row r="8" spans="1:10" ht="15" customHeight="1" x14ac:dyDescent="0.25">
      <c r="A8" s="26"/>
      <c r="B8" s="103" t="s">
        <v>31</v>
      </c>
      <c r="C8" s="103" t="s">
        <v>32</v>
      </c>
      <c r="D8" s="104"/>
      <c r="E8" s="99" t="s">
        <v>51</v>
      </c>
      <c r="F8" s="99" t="s">
        <v>51</v>
      </c>
      <c r="G8" s="105"/>
      <c r="H8" s="105"/>
      <c r="I8" s="106"/>
      <c r="J8" s="107"/>
    </row>
    <row r="9" spans="1:10" x14ac:dyDescent="0.25">
      <c r="A9" s="26"/>
      <c r="B9" s="23" t="s">
        <v>53</v>
      </c>
      <c r="C9" s="43"/>
      <c r="D9" s="27" t="s">
        <v>16</v>
      </c>
      <c r="E9" s="44">
        <v>43516</v>
      </c>
      <c r="F9" s="44">
        <v>43884</v>
      </c>
      <c r="G9" s="45">
        <v>12</v>
      </c>
      <c r="H9" s="45">
        <f t="shared" ref="H9" si="0">DATEDIF(E9,F9,"MD")</f>
        <v>3</v>
      </c>
      <c r="I9" s="22"/>
      <c r="J9" s="46"/>
    </row>
    <row r="10" spans="1:10" x14ac:dyDescent="0.25">
      <c r="A10" s="26"/>
      <c r="B10" s="28" t="s">
        <v>17</v>
      </c>
      <c r="C10" s="47"/>
      <c r="D10" s="27" t="s">
        <v>18</v>
      </c>
      <c r="E10" s="48">
        <v>43519</v>
      </c>
      <c r="F10" s="48">
        <v>44530</v>
      </c>
      <c r="G10" s="45">
        <v>33</v>
      </c>
      <c r="H10" s="45">
        <v>7</v>
      </c>
      <c r="I10" s="21"/>
      <c r="J10" s="46"/>
    </row>
    <row r="11" spans="1:10" ht="39" x14ac:dyDescent="0.25">
      <c r="A11" s="26"/>
      <c r="B11" s="30"/>
      <c r="C11" s="47"/>
      <c r="D11" s="49" t="s">
        <v>19</v>
      </c>
      <c r="E11" s="44">
        <v>44593</v>
      </c>
      <c r="F11" s="44">
        <v>44895</v>
      </c>
      <c r="G11" s="50">
        <v>9</v>
      </c>
      <c r="H11" s="50">
        <v>21</v>
      </c>
      <c r="I11" s="23" t="s">
        <v>31</v>
      </c>
      <c r="J11" s="24" t="s">
        <v>32</v>
      </c>
    </row>
    <row r="12" spans="1:10" ht="18" customHeight="1" x14ac:dyDescent="0.25">
      <c r="A12" s="31"/>
      <c r="B12" s="32"/>
      <c r="C12" s="51"/>
      <c r="D12" s="118" t="s">
        <v>52</v>
      </c>
      <c r="E12" s="119"/>
      <c r="F12" s="120"/>
      <c r="G12" s="121">
        <f>SUM(G9:G11)</f>
        <v>54</v>
      </c>
      <c r="H12" s="121">
        <f>SUM(H9:H11)</f>
        <v>31</v>
      </c>
      <c r="I12" s="103" t="s">
        <v>53</v>
      </c>
      <c r="J12" s="125"/>
    </row>
    <row r="13" spans="1:10" ht="17.25" customHeight="1" x14ac:dyDescent="0.25">
      <c r="A13" s="34" t="s">
        <v>54</v>
      </c>
      <c r="B13" s="112" t="s">
        <v>44</v>
      </c>
      <c r="C13" s="113"/>
      <c r="D13" s="98" t="s">
        <v>30</v>
      </c>
      <c r="E13" s="99" t="s">
        <v>45</v>
      </c>
      <c r="F13" s="99" t="s">
        <v>46</v>
      </c>
      <c r="G13" s="100" t="s">
        <v>47</v>
      </c>
      <c r="H13" s="100" t="s">
        <v>48</v>
      </c>
      <c r="I13" s="101" t="s">
        <v>49</v>
      </c>
      <c r="J13" s="102" t="s">
        <v>50</v>
      </c>
    </row>
    <row r="14" spans="1:10" ht="14.25" customHeight="1" x14ac:dyDescent="0.25">
      <c r="A14" s="18"/>
      <c r="B14" s="114" t="s">
        <v>31</v>
      </c>
      <c r="C14" s="103" t="s">
        <v>32</v>
      </c>
      <c r="D14" s="104"/>
      <c r="E14" s="99" t="s">
        <v>51</v>
      </c>
      <c r="F14" s="99" t="s">
        <v>51</v>
      </c>
      <c r="G14" s="105"/>
      <c r="H14" s="105"/>
      <c r="I14" s="106"/>
      <c r="J14" s="107"/>
    </row>
    <row r="15" spans="1:10" x14ac:dyDescent="0.25">
      <c r="A15" s="20"/>
      <c r="B15" s="81" t="s">
        <v>53</v>
      </c>
      <c r="C15" s="80"/>
      <c r="D15" s="53" t="s">
        <v>20</v>
      </c>
      <c r="E15" s="54">
        <v>44963</v>
      </c>
      <c r="F15" s="54">
        <v>45260</v>
      </c>
      <c r="G15" s="42">
        <f t="shared" ref="G15:G16" si="1">DATEDIF(E15,F15,"YM")</f>
        <v>9</v>
      </c>
      <c r="H15" s="42">
        <f t="shared" ref="H15:H20" si="2">DATEDIF(E15,F15,"MD")</f>
        <v>24</v>
      </c>
      <c r="I15" s="21"/>
      <c r="J15" s="46"/>
    </row>
    <row r="16" spans="1:10" x14ac:dyDescent="0.25">
      <c r="A16" s="20"/>
      <c r="B16" s="82"/>
      <c r="C16" s="79"/>
      <c r="D16" s="55" t="s">
        <v>21</v>
      </c>
      <c r="E16" s="54">
        <v>44230</v>
      </c>
      <c r="F16" s="54">
        <v>44530</v>
      </c>
      <c r="G16" s="42">
        <f t="shared" si="1"/>
        <v>9</v>
      </c>
      <c r="H16" s="42">
        <f t="shared" si="2"/>
        <v>27</v>
      </c>
      <c r="I16" s="21"/>
      <c r="J16" s="46"/>
    </row>
    <row r="17" spans="1:10" x14ac:dyDescent="0.25">
      <c r="A17" s="18"/>
      <c r="B17" s="30" t="s">
        <v>55</v>
      </c>
      <c r="C17" s="47"/>
      <c r="D17" s="55" t="s">
        <v>21</v>
      </c>
      <c r="E17" s="54">
        <v>44593</v>
      </c>
      <c r="F17" s="54">
        <v>44895</v>
      </c>
      <c r="G17" s="42">
        <v>9</v>
      </c>
      <c r="H17" s="42">
        <f t="shared" si="2"/>
        <v>29</v>
      </c>
      <c r="I17" s="21"/>
      <c r="J17" s="46"/>
    </row>
    <row r="18" spans="1:10" x14ac:dyDescent="0.25">
      <c r="A18" s="18"/>
      <c r="B18" s="30"/>
      <c r="C18" s="47"/>
      <c r="D18" s="55" t="s">
        <v>21</v>
      </c>
      <c r="E18" s="54">
        <v>44958</v>
      </c>
      <c r="F18" s="54">
        <v>45250</v>
      </c>
      <c r="G18" s="42">
        <v>9</v>
      </c>
      <c r="H18" s="42">
        <f t="shared" si="2"/>
        <v>19</v>
      </c>
      <c r="I18" s="21"/>
      <c r="J18" s="46"/>
    </row>
    <row r="19" spans="1:10" x14ac:dyDescent="0.25">
      <c r="A19" s="18"/>
      <c r="B19" s="30"/>
      <c r="C19" s="47"/>
      <c r="D19" s="55" t="s">
        <v>21</v>
      </c>
      <c r="E19" s="54">
        <v>45323</v>
      </c>
      <c r="F19" s="54">
        <v>45646</v>
      </c>
      <c r="G19" s="56">
        <v>10</v>
      </c>
      <c r="H19" s="56">
        <f t="shared" si="2"/>
        <v>19</v>
      </c>
      <c r="I19" s="21"/>
      <c r="J19" s="46"/>
    </row>
    <row r="20" spans="1:10" x14ac:dyDescent="0.25">
      <c r="A20" s="18"/>
      <c r="B20" s="30"/>
      <c r="C20" s="47"/>
      <c r="D20" s="55" t="s">
        <v>22</v>
      </c>
      <c r="E20" s="57">
        <v>45594</v>
      </c>
      <c r="F20" s="57">
        <v>45639</v>
      </c>
      <c r="G20" s="42">
        <f t="shared" ref="G20" si="3">DATEDIF(E20,F20,"YM")</f>
        <v>1</v>
      </c>
      <c r="H20" s="42">
        <f t="shared" si="2"/>
        <v>14</v>
      </c>
      <c r="I20" s="21"/>
      <c r="J20" s="46"/>
    </row>
    <row r="21" spans="1:10" x14ac:dyDescent="0.25">
      <c r="A21" s="18"/>
      <c r="B21" s="30"/>
      <c r="C21" s="47"/>
      <c r="D21" s="49"/>
      <c r="E21" s="49"/>
      <c r="F21" s="49"/>
      <c r="G21" s="52"/>
      <c r="H21" s="52"/>
      <c r="I21" s="23" t="s">
        <v>31</v>
      </c>
      <c r="J21" s="24" t="s">
        <v>32</v>
      </c>
    </row>
    <row r="22" spans="1:10" x14ac:dyDescent="0.25">
      <c r="A22" s="35"/>
      <c r="B22" s="32"/>
      <c r="C22" s="51"/>
      <c r="D22" s="118" t="s">
        <v>52</v>
      </c>
      <c r="E22" s="119"/>
      <c r="F22" s="120"/>
      <c r="G22" s="121">
        <f>SUM(G15:G21)</f>
        <v>47</v>
      </c>
      <c r="H22" s="121">
        <f>SUM(H15:H21)</f>
        <v>132</v>
      </c>
      <c r="I22" s="103" t="s">
        <v>53</v>
      </c>
      <c r="J22" s="125"/>
    </row>
    <row r="23" spans="1:10" x14ac:dyDescent="0.25">
      <c r="A23" s="34" t="s">
        <v>56</v>
      </c>
      <c r="B23" s="112" t="s">
        <v>23</v>
      </c>
      <c r="C23" s="113"/>
      <c r="D23" s="98" t="s">
        <v>30</v>
      </c>
      <c r="E23" s="99" t="s">
        <v>45</v>
      </c>
      <c r="F23" s="99" t="s">
        <v>46</v>
      </c>
      <c r="G23" s="100" t="s">
        <v>47</v>
      </c>
      <c r="H23" s="100" t="s">
        <v>48</v>
      </c>
      <c r="I23" s="101" t="s">
        <v>49</v>
      </c>
      <c r="J23" s="102" t="s">
        <v>50</v>
      </c>
    </row>
    <row r="24" spans="1:10" ht="12.75" customHeight="1" x14ac:dyDescent="0.25">
      <c r="A24" s="18"/>
      <c r="B24" s="103" t="s">
        <v>31</v>
      </c>
      <c r="C24" s="103" t="s">
        <v>32</v>
      </c>
      <c r="D24" s="104"/>
      <c r="E24" s="99" t="s">
        <v>51</v>
      </c>
      <c r="F24" s="99" t="s">
        <v>51</v>
      </c>
      <c r="G24" s="105"/>
      <c r="H24" s="105"/>
      <c r="I24" s="106"/>
      <c r="J24" s="107"/>
    </row>
    <row r="25" spans="1:10" ht="48" x14ac:dyDescent="0.25">
      <c r="A25" s="18"/>
      <c r="B25" s="36" t="s">
        <v>24</v>
      </c>
      <c r="C25" s="47"/>
      <c r="D25" s="55" t="s">
        <v>25</v>
      </c>
      <c r="E25" s="54">
        <v>44635</v>
      </c>
      <c r="F25" s="54">
        <v>45373</v>
      </c>
      <c r="G25" s="42">
        <v>24</v>
      </c>
      <c r="H25" s="42">
        <f t="shared" ref="H25:H28" si="4">DATEDIF(E25,F25,"MD")</f>
        <v>7</v>
      </c>
      <c r="I25" s="21"/>
      <c r="J25" s="46"/>
    </row>
    <row r="26" spans="1:10" x14ac:dyDescent="0.25">
      <c r="A26" s="18"/>
      <c r="B26" s="37"/>
      <c r="C26" s="47"/>
      <c r="D26" s="55" t="s">
        <v>26</v>
      </c>
      <c r="E26" s="54">
        <v>44396</v>
      </c>
      <c r="F26" s="54">
        <v>44628</v>
      </c>
      <c r="G26" s="42">
        <v>7</v>
      </c>
      <c r="H26" s="42">
        <f t="shared" si="4"/>
        <v>17</v>
      </c>
      <c r="I26" s="21"/>
      <c r="J26" s="46"/>
    </row>
    <row r="27" spans="1:10" ht="24" x14ac:dyDescent="0.25">
      <c r="A27" s="18"/>
      <c r="B27" s="37"/>
      <c r="C27" s="47"/>
      <c r="D27" s="55" t="s">
        <v>27</v>
      </c>
      <c r="E27" s="54">
        <v>44593</v>
      </c>
      <c r="F27" s="54">
        <v>45443</v>
      </c>
      <c r="G27" s="42">
        <v>27</v>
      </c>
      <c r="H27" s="42">
        <f t="shared" si="4"/>
        <v>30</v>
      </c>
      <c r="I27" s="21"/>
      <c r="J27" s="46"/>
    </row>
    <row r="28" spans="1:10" ht="36" x14ac:dyDescent="0.25">
      <c r="A28" s="18"/>
      <c r="B28" s="37"/>
      <c r="C28" s="47"/>
      <c r="D28" s="55" t="s">
        <v>28</v>
      </c>
      <c r="E28" s="54">
        <v>45733</v>
      </c>
      <c r="F28" s="54">
        <v>45991</v>
      </c>
      <c r="G28" s="42">
        <f t="shared" ref="G28" si="5">DATEDIF(E28,F28,"YM")</f>
        <v>8</v>
      </c>
      <c r="H28" s="42">
        <f t="shared" si="4"/>
        <v>13</v>
      </c>
      <c r="I28" s="21"/>
      <c r="J28" s="46"/>
    </row>
    <row r="29" spans="1:10" x14ac:dyDescent="0.25">
      <c r="A29" s="18"/>
      <c r="B29" s="37"/>
      <c r="C29" s="47"/>
      <c r="D29" s="58" t="s">
        <v>29</v>
      </c>
      <c r="E29" s="54">
        <v>43710</v>
      </c>
      <c r="F29" s="54">
        <v>43891</v>
      </c>
      <c r="G29" s="59">
        <v>5</v>
      </c>
      <c r="H29" s="59">
        <v>29</v>
      </c>
      <c r="I29" s="23" t="s">
        <v>31</v>
      </c>
      <c r="J29" s="24" t="s">
        <v>32</v>
      </c>
    </row>
    <row r="30" spans="1:10" x14ac:dyDescent="0.25">
      <c r="A30" s="35"/>
      <c r="B30" s="38"/>
      <c r="C30" s="51"/>
      <c r="D30" s="118" t="s">
        <v>52</v>
      </c>
      <c r="E30" s="119"/>
      <c r="F30" s="120"/>
      <c r="G30" s="121">
        <f>SUM(G25:G29)</f>
        <v>71</v>
      </c>
      <c r="H30" s="121">
        <f>SUM(H25:H29)</f>
        <v>96</v>
      </c>
      <c r="I30" s="103" t="s">
        <v>53</v>
      </c>
      <c r="J30" s="125"/>
    </row>
    <row r="31" spans="1:10" ht="12.75" customHeight="1" x14ac:dyDescent="0.25">
      <c r="A31" s="34" t="s">
        <v>57</v>
      </c>
      <c r="B31" s="115" t="s">
        <v>23</v>
      </c>
      <c r="C31" s="116"/>
      <c r="D31" s="98" t="s">
        <v>30</v>
      </c>
      <c r="E31" s="99" t="s">
        <v>8</v>
      </c>
      <c r="F31" s="99" t="s">
        <v>9</v>
      </c>
      <c r="G31" s="100" t="s">
        <v>10</v>
      </c>
      <c r="H31" s="100" t="s">
        <v>11</v>
      </c>
      <c r="I31" s="101" t="s">
        <v>12</v>
      </c>
      <c r="J31" s="102" t="s">
        <v>13</v>
      </c>
    </row>
    <row r="32" spans="1:10" ht="16.5" customHeight="1" x14ac:dyDescent="0.25">
      <c r="A32" s="18"/>
      <c r="B32" s="103" t="s">
        <v>31</v>
      </c>
      <c r="C32" s="103" t="s">
        <v>32</v>
      </c>
      <c r="D32" s="104"/>
      <c r="E32" s="99" t="s">
        <v>14</v>
      </c>
      <c r="F32" s="99" t="s">
        <v>14</v>
      </c>
      <c r="G32" s="105"/>
      <c r="H32" s="105"/>
      <c r="I32" s="106"/>
      <c r="J32" s="107"/>
    </row>
    <row r="33" spans="1:10" ht="24" x14ac:dyDescent="0.25">
      <c r="A33" s="18"/>
      <c r="B33" s="36" t="s">
        <v>33</v>
      </c>
      <c r="C33" s="29"/>
      <c r="D33" s="60" t="s">
        <v>34</v>
      </c>
      <c r="E33" s="61">
        <v>45108</v>
      </c>
      <c r="F33" s="61">
        <v>45503</v>
      </c>
      <c r="G33" s="19">
        <v>12</v>
      </c>
      <c r="H33" s="19">
        <v>29</v>
      </c>
      <c r="I33" s="62"/>
      <c r="J33" s="63"/>
    </row>
    <row r="34" spans="1:10" x14ac:dyDescent="0.25">
      <c r="A34" s="18"/>
      <c r="B34" s="37"/>
      <c r="C34" s="29"/>
      <c r="D34" s="60" t="s">
        <v>35</v>
      </c>
      <c r="E34" s="61">
        <v>45133</v>
      </c>
      <c r="F34" s="61">
        <v>45803</v>
      </c>
      <c r="G34" s="19">
        <v>22</v>
      </c>
      <c r="H34" s="19">
        <f t="shared" ref="H34:H36" si="6">DATEDIF(E34,F34,"MD")</f>
        <v>0</v>
      </c>
      <c r="I34" s="62"/>
      <c r="J34" s="63"/>
    </row>
    <row r="35" spans="1:10" ht="24" x14ac:dyDescent="0.25">
      <c r="A35" s="18"/>
      <c r="B35" s="37"/>
      <c r="C35" s="29"/>
      <c r="D35" s="60" t="s">
        <v>36</v>
      </c>
      <c r="E35" s="61">
        <v>44713</v>
      </c>
      <c r="F35" s="61">
        <v>44895</v>
      </c>
      <c r="G35" s="19">
        <v>5</v>
      </c>
      <c r="H35" s="19">
        <f t="shared" si="6"/>
        <v>29</v>
      </c>
      <c r="I35" s="62"/>
      <c r="J35" s="63"/>
    </row>
    <row r="36" spans="1:10" ht="24" x14ac:dyDescent="0.25">
      <c r="A36" s="18"/>
      <c r="B36" s="37"/>
      <c r="C36" s="29"/>
      <c r="D36" s="60" t="s">
        <v>36</v>
      </c>
      <c r="E36" s="61">
        <v>45180</v>
      </c>
      <c r="F36" s="61">
        <v>45280</v>
      </c>
      <c r="G36" s="19">
        <v>3</v>
      </c>
      <c r="H36" s="19">
        <f t="shared" si="6"/>
        <v>9</v>
      </c>
      <c r="I36" s="64" t="s">
        <v>31</v>
      </c>
      <c r="J36" s="63" t="s">
        <v>32</v>
      </c>
    </row>
    <row r="37" spans="1:10" x14ac:dyDescent="0.25">
      <c r="A37" s="35"/>
      <c r="B37" s="38"/>
      <c r="C37" s="33"/>
      <c r="D37" s="118" t="s">
        <v>15</v>
      </c>
      <c r="E37" s="119"/>
      <c r="F37" s="120"/>
      <c r="G37" s="121">
        <f>SUM(G33:G36)</f>
        <v>42</v>
      </c>
      <c r="H37" s="121">
        <f>SUM(H33:H36)</f>
        <v>67</v>
      </c>
      <c r="I37" s="103" t="s">
        <v>53</v>
      </c>
      <c r="J37" s="122"/>
    </row>
    <row r="38" spans="1:10" x14ac:dyDescent="0.25">
      <c r="A38" s="34" t="s">
        <v>58</v>
      </c>
      <c r="B38" s="117" t="s">
        <v>23</v>
      </c>
      <c r="C38" s="113"/>
      <c r="D38" s="98" t="s">
        <v>30</v>
      </c>
      <c r="E38" s="99" t="s">
        <v>8</v>
      </c>
      <c r="F38" s="99" t="s">
        <v>9</v>
      </c>
      <c r="G38" s="100" t="s">
        <v>10</v>
      </c>
      <c r="H38" s="100" t="s">
        <v>11</v>
      </c>
      <c r="I38" s="101" t="s">
        <v>12</v>
      </c>
      <c r="J38" s="102" t="s">
        <v>13</v>
      </c>
    </row>
    <row r="39" spans="1:10" ht="15" customHeight="1" x14ac:dyDescent="0.25">
      <c r="A39" s="18"/>
      <c r="B39" s="103" t="s">
        <v>31</v>
      </c>
      <c r="C39" s="103" t="s">
        <v>32</v>
      </c>
      <c r="D39" s="104"/>
      <c r="E39" s="99" t="s">
        <v>14</v>
      </c>
      <c r="F39" s="99" t="s">
        <v>14</v>
      </c>
      <c r="G39" s="105"/>
      <c r="H39" s="105"/>
      <c r="I39" s="106"/>
      <c r="J39" s="107"/>
    </row>
    <row r="40" spans="1:10" ht="24" x14ac:dyDescent="0.25">
      <c r="A40" s="18"/>
      <c r="B40" s="23" t="s">
        <v>53</v>
      </c>
      <c r="C40" s="39"/>
      <c r="D40" s="60" t="s">
        <v>37</v>
      </c>
      <c r="E40" s="61">
        <v>44610</v>
      </c>
      <c r="F40" s="61">
        <v>45622</v>
      </c>
      <c r="G40" s="19">
        <v>33</v>
      </c>
      <c r="H40" s="19">
        <f t="shared" ref="H40" si="7">DATEDIF(E40,F40,"MD")</f>
        <v>8</v>
      </c>
      <c r="I40" s="62"/>
      <c r="J40" s="63"/>
    </row>
    <row r="41" spans="1:10" ht="25.5" x14ac:dyDescent="0.25">
      <c r="A41" s="20"/>
      <c r="B41" s="66" t="s">
        <v>41</v>
      </c>
      <c r="C41" s="65"/>
      <c r="D41" s="60" t="s">
        <v>38</v>
      </c>
      <c r="E41" s="61">
        <v>45200</v>
      </c>
      <c r="F41" s="61">
        <v>45383</v>
      </c>
      <c r="G41" s="19">
        <v>6</v>
      </c>
      <c r="H41" s="19">
        <v>0</v>
      </c>
      <c r="I41" s="62"/>
      <c r="J41" s="63"/>
    </row>
    <row r="42" spans="1:10" x14ac:dyDescent="0.25">
      <c r="A42" s="20"/>
      <c r="B42" s="67"/>
      <c r="C42" s="65"/>
      <c r="D42" s="60" t="s">
        <v>39</v>
      </c>
      <c r="E42" s="61">
        <v>45152</v>
      </c>
      <c r="F42" s="61">
        <v>45162</v>
      </c>
      <c r="G42" s="19">
        <v>0</v>
      </c>
      <c r="H42" s="19">
        <v>10</v>
      </c>
      <c r="I42" s="62"/>
      <c r="J42" s="63"/>
    </row>
    <row r="43" spans="1:10" ht="24" x14ac:dyDescent="0.25">
      <c r="A43" s="20"/>
      <c r="B43" s="67"/>
      <c r="C43" s="65"/>
      <c r="D43" s="60" t="s">
        <v>40</v>
      </c>
      <c r="E43" s="61">
        <v>45488</v>
      </c>
      <c r="F43" s="61">
        <v>45497</v>
      </c>
      <c r="G43" s="19">
        <v>0</v>
      </c>
      <c r="H43" s="19">
        <v>9</v>
      </c>
      <c r="I43" s="62"/>
      <c r="J43" s="63"/>
    </row>
    <row r="44" spans="1:10" ht="24" x14ac:dyDescent="0.25">
      <c r="A44" s="18"/>
      <c r="B44" s="30"/>
      <c r="C44" s="40"/>
      <c r="D44" s="60" t="s">
        <v>42</v>
      </c>
      <c r="E44" s="61">
        <v>45717</v>
      </c>
      <c r="F44" s="61">
        <v>45820</v>
      </c>
      <c r="G44" s="19">
        <v>3</v>
      </c>
      <c r="H44" s="19">
        <v>11</v>
      </c>
      <c r="I44" s="62"/>
      <c r="J44" s="63"/>
    </row>
    <row r="45" spans="1:10" x14ac:dyDescent="0.25">
      <c r="A45" s="35"/>
      <c r="B45" s="32"/>
      <c r="C45" s="41"/>
      <c r="D45" s="118" t="s">
        <v>15</v>
      </c>
      <c r="E45" s="119"/>
      <c r="F45" s="120"/>
      <c r="G45" s="121">
        <f>SUM(G40:G44)</f>
        <v>42</v>
      </c>
      <c r="H45" s="121">
        <f>SUM(H40:H44)</f>
        <v>38</v>
      </c>
      <c r="I45" s="103"/>
      <c r="J45" s="122"/>
    </row>
    <row r="46" spans="1:10" x14ac:dyDescent="0.25">
      <c r="A46" s="68" t="s">
        <v>71</v>
      </c>
      <c r="B46" s="69" t="s">
        <v>44</v>
      </c>
      <c r="C46" s="69"/>
      <c r="D46" s="70" t="s">
        <v>30</v>
      </c>
      <c r="E46" s="71" t="s">
        <v>45</v>
      </c>
      <c r="F46" s="71" t="s">
        <v>46</v>
      </c>
      <c r="G46" s="70" t="s">
        <v>47</v>
      </c>
      <c r="H46" s="70" t="s">
        <v>48</v>
      </c>
      <c r="I46" s="70" t="s">
        <v>49</v>
      </c>
      <c r="J46" s="70" t="s">
        <v>50</v>
      </c>
    </row>
    <row r="47" spans="1:10" x14ac:dyDescent="0.25">
      <c r="A47" s="68"/>
      <c r="B47" s="71" t="s">
        <v>59</v>
      </c>
      <c r="C47" s="71" t="s">
        <v>32</v>
      </c>
      <c r="D47" s="70"/>
      <c r="E47" s="71" t="s">
        <v>51</v>
      </c>
      <c r="F47" s="71" t="s">
        <v>51</v>
      </c>
      <c r="G47" s="70"/>
      <c r="H47" s="70"/>
      <c r="I47" s="70"/>
      <c r="J47" s="70"/>
    </row>
    <row r="48" spans="1:10" x14ac:dyDescent="0.25">
      <c r="A48" s="68"/>
      <c r="B48" s="71" t="s">
        <v>53</v>
      </c>
      <c r="C48" s="72"/>
      <c r="D48" s="73" t="s">
        <v>22</v>
      </c>
      <c r="E48" s="84">
        <v>45386</v>
      </c>
      <c r="F48" s="85">
        <v>45588</v>
      </c>
      <c r="G48" s="75"/>
      <c r="H48" s="75"/>
      <c r="I48" s="76" t="s">
        <v>53</v>
      </c>
      <c r="J48" s="76"/>
    </row>
    <row r="49" spans="1:10" x14ac:dyDescent="0.25">
      <c r="A49" s="68"/>
      <c r="B49" s="70" t="s">
        <v>61</v>
      </c>
      <c r="C49" s="72"/>
      <c r="D49" s="73" t="s">
        <v>60</v>
      </c>
      <c r="E49" s="74">
        <v>44961</v>
      </c>
      <c r="F49" s="74">
        <v>45122</v>
      </c>
      <c r="G49" s="75">
        <f t="shared" ref="G48:G55" si="8">DATEDIF(E49,F49,"YM")</f>
        <v>5</v>
      </c>
      <c r="H49" s="75">
        <f t="shared" ref="H48:H58" si="9">DATEDIF(E49,F49,"MD")</f>
        <v>11</v>
      </c>
      <c r="I49" s="76" t="s">
        <v>53</v>
      </c>
      <c r="J49" s="76"/>
    </row>
    <row r="50" spans="1:10" x14ac:dyDescent="0.25">
      <c r="A50" s="68"/>
      <c r="B50" s="70"/>
      <c r="C50" s="72"/>
      <c r="D50" s="73" t="s">
        <v>60</v>
      </c>
      <c r="E50" s="74">
        <v>45092</v>
      </c>
      <c r="F50" s="74">
        <v>45195</v>
      </c>
      <c r="G50" s="75">
        <f t="shared" si="8"/>
        <v>3</v>
      </c>
      <c r="H50" s="75">
        <f t="shared" si="9"/>
        <v>11</v>
      </c>
      <c r="I50" s="76" t="s">
        <v>53</v>
      </c>
      <c r="J50" s="76"/>
    </row>
    <row r="51" spans="1:10" x14ac:dyDescent="0.25">
      <c r="A51" s="68"/>
      <c r="B51" s="70"/>
      <c r="C51" s="72"/>
      <c r="D51" s="73" t="s">
        <v>62</v>
      </c>
      <c r="E51" s="74">
        <v>42758</v>
      </c>
      <c r="F51" s="74">
        <v>43069</v>
      </c>
      <c r="G51" s="75">
        <f t="shared" si="8"/>
        <v>10</v>
      </c>
      <c r="H51" s="75">
        <f t="shared" si="9"/>
        <v>7</v>
      </c>
      <c r="I51" s="76" t="s">
        <v>53</v>
      </c>
      <c r="J51" s="76"/>
    </row>
    <row r="52" spans="1:10" x14ac:dyDescent="0.25">
      <c r="A52" s="68"/>
      <c r="B52" s="70"/>
      <c r="C52" s="72"/>
      <c r="D52" s="73" t="s">
        <v>62</v>
      </c>
      <c r="E52" s="74">
        <v>43123</v>
      </c>
      <c r="F52" s="74">
        <v>43434</v>
      </c>
      <c r="G52" s="75">
        <f t="shared" si="8"/>
        <v>10</v>
      </c>
      <c r="H52" s="75">
        <f t="shared" si="9"/>
        <v>7</v>
      </c>
      <c r="I52" s="76" t="s">
        <v>53</v>
      </c>
      <c r="J52" s="76"/>
    </row>
    <row r="53" spans="1:10" x14ac:dyDescent="0.25">
      <c r="A53" s="68"/>
      <c r="B53" s="70"/>
      <c r="C53" s="72"/>
      <c r="D53" s="73" t="s">
        <v>62</v>
      </c>
      <c r="E53" s="74">
        <v>43487</v>
      </c>
      <c r="F53" s="74">
        <v>43799</v>
      </c>
      <c r="G53" s="75">
        <f t="shared" si="8"/>
        <v>10</v>
      </c>
      <c r="H53" s="75">
        <f t="shared" si="9"/>
        <v>8</v>
      </c>
      <c r="I53" s="76" t="s">
        <v>53</v>
      </c>
      <c r="J53" s="76"/>
    </row>
    <row r="54" spans="1:10" x14ac:dyDescent="0.25">
      <c r="A54" s="68"/>
      <c r="B54" s="70"/>
      <c r="C54" s="72"/>
      <c r="D54" s="73" t="s">
        <v>62</v>
      </c>
      <c r="E54" s="74">
        <v>43857</v>
      </c>
      <c r="F54" s="74">
        <v>44165</v>
      </c>
      <c r="G54" s="75">
        <f t="shared" si="8"/>
        <v>10</v>
      </c>
      <c r="H54" s="75">
        <f t="shared" si="9"/>
        <v>3</v>
      </c>
      <c r="I54" s="76" t="s">
        <v>53</v>
      </c>
      <c r="J54" s="76"/>
    </row>
    <row r="55" spans="1:10" x14ac:dyDescent="0.25">
      <c r="A55" s="68"/>
      <c r="B55" s="70"/>
      <c r="C55" s="72"/>
      <c r="D55" s="73" t="s">
        <v>62</v>
      </c>
      <c r="E55" s="74">
        <v>44386</v>
      </c>
      <c r="F55" s="74">
        <v>44530</v>
      </c>
      <c r="G55" s="75">
        <f t="shared" si="8"/>
        <v>4</v>
      </c>
      <c r="H55" s="75">
        <f t="shared" si="9"/>
        <v>21</v>
      </c>
      <c r="I55" s="76" t="s">
        <v>53</v>
      </c>
      <c r="J55" s="76"/>
    </row>
    <row r="56" spans="1:10" x14ac:dyDescent="0.25">
      <c r="A56" s="68"/>
      <c r="B56" s="70"/>
      <c r="C56" s="72"/>
      <c r="D56" s="73" t="s">
        <v>62</v>
      </c>
      <c r="E56" s="74">
        <v>44585</v>
      </c>
      <c r="F56" s="74">
        <v>44895</v>
      </c>
      <c r="G56" s="75">
        <f>DATEDIF(E56,F56,"YM")</f>
        <v>10</v>
      </c>
      <c r="H56" s="75">
        <f t="shared" si="9"/>
        <v>6</v>
      </c>
      <c r="I56" s="76" t="s">
        <v>53</v>
      </c>
      <c r="J56" s="76"/>
    </row>
    <row r="57" spans="1:10" x14ac:dyDescent="0.25">
      <c r="A57" s="68"/>
      <c r="B57" s="70"/>
      <c r="C57" s="72"/>
      <c r="D57" s="73" t="s">
        <v>62</v>
      </c>
      <c r="E57" s="74">
        <v>44949</v>
      </c>
      <c r="F57" s="74">
        <v>45260</v>
      </c>
      <c r="G57" s="75">
        <f>DATEDIF(E57,F57,"YM")</f>
        <v>10</v>
      </c>
      <c r="H57" s="75">
        <f t="shared" si="9"/>
        <v>7</v>
      </c>
      <c r="I57" s="76" t="s">
        <v>53</v>
      </c>
      <c r="J57" s="76"/>
    </row>
    <row r="58" spans="1:10" x14ac:dyDescent="0.25">
      <c r="A58" s="68"/>
      <c r="B58" s="70"/>
      <c r="C58" s="72"/>
      <c r="D58" s="73" t="s">
        <v>63</v>
      </c>
      <c r="E58" s="74">
        <v>42565</v>
      </c>
      <c r="F58" s="74">
        <v>42704</v>
      </c>
      <c r="G58" s="75">
        <f t="shared" ref="G58" si="10">DATEDIF(E58,F58,"YM")</f>
        <v>4</v>
      </c>
      <c r="H58" s="75">
        <f t="shared" si="9"/>
        <v>16</v>
      </c>
      <c r="I58" s="76" t="s">
        <v>53</v>
      </c>
      <c r="J58" s="76"/>
    </row>
    <row r="59" spans="1:10" x14ac:dyDescent="0.25">
      <c r="A59" s="68"/>
      <c r="B59" s="70"/>
      <c r="C59" s="72"/>
      <c r="D59" s="73"/>
      <c r="E59" s="77"/>
      <c r="F59" s="77"/>
      <c r="G59" s="76"/>
      <c r="H59" s="76"/>
      <c r="I59" s="71" t="s">
        <v>31</v>
      </c>
      <c r="J59" s="71" t="s">
        <v>32</v>
      </c>
    </row>
    <row r="60" spans="1:10" x14ac:dyDescent="0.25">
      <c r="A60" s="68"/>
      <c r="B60" s="70"/>
      <c r="C60" s="72"/>
      <c r="D60" s="70" t="s">
        <v>52</v>
      </c>
      <c r="E60" s="70"/>
      <c r="F60" s="70"/>
      <c r="G60" s="78">
        <f>SUM(G48:G59)</f>
        <v>76</v>
      </c>
      <c r="H60" s="78">
        <f>SUM(H48:H59)</f>
        <v>97</v>
      </c>
      <c r="I60" s="71" t="s">
        <v>53</v>
      </c>
      <c r="J60" s="73"/>
    </row>
    <row r="61" spans="1:10" x14ac:dyDescent="0.25">
      <c r="A61" s="86" t="s">
        <v>64</v>
      </c>
      <c r="B61" s="87"/>
      <c r="C61" s="87"/>
      <c r="D61" s="88" t="s">
        <v>65</v>
      </c>
      <c r="E61" s="88"/>
      <c r="F61" s="88"/>
      <c r="G61" s="88"/>
      <c r="H61" s="88"/>
      <c r="I61" s="88" t="s">
        <v>65</v>
      </c>
      <c r="J61" s="88"/>
    </row>
    <row r="62" spans="1:10" ht="15" customHeight="1" x14ac:dyDescent="0.25">
      <c r="A62" s="70" t="s">
        <v>72</v>
      </c>
      <c r="B62" s="69" t="s">
        <v>44</v>
      </c>
      <c r="C62" s="69"/>
      <c r="D62" s="70" t="s">
        <v>30</v>
      </c>
      <c r="E62" s="71" t="s">
        <v>45</v>
      </c>
      <c r="F62" s="71" t="s">
        <v>46</v>
      </c>
      <c r="G62" s="70" t="s">
        <v>47</v>
      </c>
      <c r="H62" s="70" t="s">
        <v>48</v>
      </c>
      <c r="I62" s="70" t="s">
        <v>49</v>
      </c>
      <c r="J62" s="70" t="s">
        <v>50</v>
      </c>
    </row>
    <row r="63" spans="1:10" x14ac:dyDescent="0.25">
      <c r="A63" s="70"/>
      <c r="B63" s="71" t="s">
        <v>59</v>
      </c>
      <c r="C63" s="71" t="s">
        <v>32</v>
      </c>
      <c r="D63" s="70"/>
      <c r="E63" s="71" t="s">
        <v>51</v>
      </c>
      <c r="F63" s="71" t="s">
        <v>51</v>
      </c>
      <c r="G63" s="70"/>
      <c r="H63" s="70"/>
      <c r="I63" s="70"/>
      <c r="J63" s="70"/>
    </row>
    <row r="64" spans="1:10" x14ac:dyDescent="0.25">
      <c r="A64" s="70"/>
      <c r="B64" s="70" t="s">
        <v>66</v>
      </c>
      <c r="C64" s="89"/>
      <c r="D64" s="95" t="s">
        <v>22</v>
      </c>
      <c r="E64" s="74">
        <v>45545</v>
      </c>
      <c r="F64" s="74">
        <v>45639</v>
      </c>
      <c r="G64" s="71">
        <v>3</v>
      </c>
      <c r="H64" s="71">
        <v>3</v>
      </c>
      <c r="I64" s="71" t="s">
        <v>53</v>
      </c>
      <c r="J64" s="71"/>
    </row>
    <row r="65" spans="1:10" x14ac:dyDescent="0.25">
      <c r="A65" s="70"/>
      <c r="B65" s="70"/>
      <c r="C65" s="89"/>
      <c r="D65" s="90" t="s">
        <v>67</v>
      </c>
      <c r="E65" s="91">
        <v>44965</v>
      </c>
      <c r="F65" s="91">
        <v>45260</v>
      </c>
      <c r="G65" s="77">
        <v>9</v>
      </c>
      <c r="H65" s="77">
        <v>24</v>
      </c>
      <c r="I65" s="77" t="s">
        <v>53</v>
      </c>
      <c r="J65" s="77"/>
    </row>
    <row r="66" spans="1:10" ht="36" x14ac:dyDescent="0.25">
      <c r="A66" s="70"/>
      <c r="B66" s="70"/>
      <c r="C66" s="89"/>
      <c r="D66" s="90" t="s">
        <v>68</v>
      </c>
      <c r="E66" s="91">
        <v>43565</v>
      </c>
      <c r="F66" s="91">
        <v>43830</v>
      </c>
      <c r="G66" s="77">
        <v>8</v>
      </c>
      <c r="H66" s="77">
        <v>22</v>
      </c>
      <c r="I66" s="77" t="s">
        <v>53</v>
      </c>
      <c r="J66" s="77"/>
    </row>
    <row r="67" spans="1:10" x14ac:dyDescent="0.25">
      <c r="A67" s="70"/>
      <c r="B67" s="70"/>
      <c r="C67" s="89"/>
      <c r="D67" s="90" t="s">
        <v>62</v>
      </c>
      <c r="E67" s="91">
        <v>42751</v>
      </c>
      <c r="F67" s="91">
        <v>43553</v>
      </c>
      <c r="G67" s="77">
        <v>26</v>
      </c>
      <c r="H67" s="77">
        <v>15</v>
      </c>
      <c r="I67" s="77" t="s">
        <v>53</v>
      </c>
      <c r="J67" s="77"/>
    </row>
    <row r="68" spans="1:10" ht="36" x14ac:dyDescent="0.25">
      <c r="A68" s="70"/>
      <c r="B68" s="70"/>
      <c r="C68" s="89"/>
      <c r="D68" s="90" t="s">
        <v>69</v>
      </c>
      <c r="E68" s="91">
        <v>42072</v>
      </c>
      <c r="F68" s="91">
        <v>42369</v>
      </c>
      <c r="G68" s="77">
        <v>9</v>
      </c>
      <c r="H68" s="77">
        <v>24</v>
      </c>
      <c r="I68" s="77" t="s">
        <v>53</v>
      </c>
      <c r="J68" s="77"/>
    </row>
    <row r="69" spans="1:10" ht="36" x14ac:dyDescent="0.25">
      <c r="A69" s="70"/>
      <c r="B69" s="70"/>
      <c r="C69" s="89"/>
      <c r="D69" s="90" t="s">
        <v>69</v>
      </c>
      <c r="E69" s="91">
        <v>42479</v>
      </c>
      <c r="F69" s="91">
        <v>42744</v>
      </c>
      <c r="G69" s="77">
        <v>8</v>
      </c>
      <c r="H69" s="77">
        <v>22</v>
      </c>
      <c r="I69" s="77" t="s">
        <v>53</v>
      </c>
      <c r="J69" s="77"/>
    </row>
    <row r="70" spans="1:10" ht="24" x14ac:dyDescent="0.25">
      <c r="A70" s="70"/>
      <c r="B70" s="70"/>
      <c r="C70" s="89"/>
      <c r="D70" s="90" t="s">
        <v>70</v>
      </c>
      <c r="E70" s="91">
        <v>41835</v>
      </c>
      <c r="F70" s="91">
        <v>42005</v>
      </c>
      <c r="G70" s="77">
        <v>6</v>
      </c>
      <c r="H70" s="77">
        <v>1</v>
      </c>
      <c r="I70" s="77" t="s">
        <v>53</v>
      </c>
      <c r="J70" s="77"/>
    </row>
    <row r="71" spans="1:10" x14ac:dyDescent="0.25">
      <c r="A71" s="70"/>
      <c r="B71" s="70"/>
      <c r="C71" s="89"/>
      <c r="D71" s="90"/>
      <c r="E71" s="83"/>
      <c r="F71" s="91"/>
      <c r="G71" s="77"/>
      <c r="H71" s="77"/>
      <c r="I71" s="77" t="s">
        <v>53</v>
      </c>
      <c r="J71" s="77"/>
    </row>
    <row r="72" spans="1:10" x14ac:dyDescent="0.25">
      <c r="A72" s="70"/>
      <c r="B72" s="70"/>
      <c r="C72" s="89"/>
      <c r="D72" s="92"/>
      <c r="E72" s="93"/>
      <c r="F72" s="93"/>
      <c r="G72" s="94"/>
      <c r="H72" s="94"/>
      <c r="I72" s="94" t="s">
        <v>31</v>
      </c>
      <c r="J72" s="94" t="s">
        <v>32</v>
      </c>
    </row>
    <row r="73" spans="1:10" x14ac:dyDescent="0.25">
      <c r="D73" s="123" t="s">
        <v>52</v>
      </c>
      <c r="E73" s="123"/>
      <c r="F73" s="123"/>
      <c r="G73" s="124">
        <f>SUM(G65:G72)</f>
        <v>66</v>
      </c>
      <c r="H73" s="124">
        <f>SUM(H65:H72)</f>
        <v>108</v>
      </c>
      <c r="I73" s="124" t="s">
        <v>53</v>
      </c>
      <c r="J73" s="124"/>
    </row>
  </sheetData>
  <mergeCells count="83">
    <mergeCell ref="A62:A72"/>
    <mergeCell ref="B62:C62"/>
    <mergeCell ref="D62:D63"/>
    <mergeCell ref="G62:G63"/>
    <mergeCell ref="B64:B72"/>
    <mergeCell ref="D73:F73"/>
    <mergeCell ref="C64:C72"/>
    <mergeCell ref="B61:C61"/>
    <mergeCell ref="D61:H61"/>
    <mergeCell ref="I61:J61"/>
    <mergeCell ref="H62:H63"/>
    <mergeCell ref="I62:I63"/>
    <mergeCell ref="J62:J63"/>
    <mergeCell ref="J46:J47"/>
    <mergeCell ref="C48:C60"/>
    <mergeCell ref="B49:B60"/>
    <mergeCell ref="D60:F60"/>
    <mergeCell ref="A46:A60"/>
    <mergeCell ref="B46:C46"/>
    <mergeCell ref="D46:D47"/>
    <mergeCell ref="G46:G47"/>
    <mergeCell ref="H46:H47"/>
    <mergeCell ref="I46:I47"/>
    <mergeCell ref="J38:J39"/>
    <mergeCell ref="C40:C45"/>
    <mergeCell ref="B44:B45"/>
    <mergeCell ref="D45:F45"/>
    <mergeCell ref="J31:J32"/>
    <mergeCell ref="B33:B37"/>
    <mergeCell ref="C33:C37"/>
    <mergeCell ref="D37:F37"/>
    <mergeCell ref="A38:A45"/>
    <mergeCell ref="B38:C38"/>
    <mergeCell ref="D38:D39"/>
    <mergeCell ref="G38:G39"/>
    <mergeCell ref="H38:H39"/>
    <mergeCell ref="I38:I39"/>
    <mergeCell ref="A31:A37"/>
    <mergeCell ref="B31:C31"/>
    <mergeCell ref="D31:D32"/>
    <mergeCell ref="G31:G32"/>
    <mergeCell ref="H31:H32"/>
    <mergeCell ref="I31:I32"/>
    <mergeCell ref="J23:J24"/>
    <mergeCell ref="B25:B30"/>
    <mergeCell ref="C25:C30"/>
    <mergeCell ref="D30:F30"/>
    <mergeCell ref="J13:J14"/>
    <mergeCell ref="C16:C22"/>
    <mergeCell ref="B17:B22"/>
    <mergeCell ref="D22:F22"/>
    <mergeCell ref="A23:A30"/>
    <mergeCell ref="B23:C23"/>
    <mergeCell ref="D23:D24"/>
    <mergeCell ref="G23:G24"/>
    <mergeCell ref="H23:H24"/>
    <mergeCell ref="I23:I24"/>
    <mergeCell ref="A13:A22"/>
    <mergeCell ref="B13:C13"/>
    <mergeCell ref="D13:D14"/>
    <mergeCell ref="G13:G14"/>
    <mergeCell ref="H13:H14"/>
    <mergeCell ref="I13:I14"/>
    <mergeCell ref="G7:G8"/>
    <mergeCell ref="H7:H8"/>
    <mergeCell ref="I7:I8"/>
    <mergeCell ref="J7:J8"/>
    <mergeCell ref="C9:C12"/>
    <mergeCell ref="B10:B12"/>
    <mergeCell ref="D12:F12"/>
    <mergeCell ref="A7:A12"/>
    <mergeCell ref="B7:C7"/>
    <mergeCell ref="D7:D8"/>
    <mergeCell ref="A6:E6"/>
    <mergeCell ref="F6:G6"/>
    <mergeCell ref="H6:J6"/>
    <mergeCell ref="A1:J1"/>
    <mergeCell ref="A2:J2"/>
    <mergeCell ref="A3:J3"/>
    <mergeCell ref="A4:J4"/>
    <mergeCell ref="A5:E5"/>
    <mergeCell ref="F5:G5"/>
    <mergeCell ref="H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5B200-CD0D-48AC-9AFB-6FA9A435AD72}">
  <dimension ref="A1"/>
  <sheetViews>
    <sheetView workbookViewId="0">
      <selection activeCell="P13" sqref="P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SENA - Servicio Nacional de Aprendizaje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2025-08-15T02:51:21Z</dcterms:created>
  <dcterms:modified xsi:type="dcterms:W3CDTF">2025-08-15T03:53:00Z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2025-08-15T03:53:00Z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abf61676-e9f2-4565-b38b-46d72050bbb9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