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B:\RESPALDO\COMPARTIDA 2025\5- ETAPA PRECONTRACTUAL\MIN-25-2025 PROGRAMA PAE\"/>
    </mc:Choice>
  </mc:AlternateContent>
  <bookViews>
    <workbookView xWindow="0" yWindow="0" windowWidth="23970" windowHeight="9915"/>
  </bookViews>
  <sheets>
    <sheet name="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P3" i="1" l="1"/>
  <c r="E4" i="1"/>
  <c r="E3" i="1"/>
  <c r="Q4" i="1" l="1"/>
  <c r="N4" i="1"/>
  <c r="Q3" i="1"/>
  <c r="Q5" i="1" l="1"/>
  <c r="P4" i="1"/>
  <c r="O5" i="1"/>
  <c r="R3" i="1"/>
  <c r="P5" i="1" l="1"/>
  <c r="P6" i="1" s="1"/>
  <c r="R4" i="1"/>
  <c r="R5" i="1" s="1"/>
</calcChain>
</file>

<file path=xl/sharedStrings.xml><?xml version="1.0" encoding="utf-8"?>
<sst xmlns="http://schemas.openxmlformats.org/spreadsheetml/2006/main" count="22" uniqueCount="22">
  <si>
    <t>PAE REGULAR</t>
  </si>
  <si>
    <t>RACIÓN INDUSTRIALIZADA - RI PAE 2024-2</t>
  </si>
  <si>
    <t>RACIÓN PREPARADA EN SITIO - RPS PAE 2024-2.</t>
  </si>
  <si>
    <t xml:space="preserve">APORTE GOBERNACION </t>
  </si>
  <si>
    <t>APORTE MUNICIPIO</t>
  </si>
  <si>
    <t>VEREDA CONGO</t>
  </si>
  <si>
    <t>VEREDA SANTA INES</t>
  </si>
  <si>
    <t>VEREDA CARIBE</t>
  </si>
  <si>
    <t xml:space="preserve">VEREDA LA MARIA </t>
  </si>
  <si>
    <t xml:space="preserve">VEREDA POTRERITO </t>
  </si>
  <si>
    <t xml:space="preserve">ZONA URBANA </t>
  </si>
  <si>
    <t xml:space="preserve">CUPOS POR RACION </t>
  </si>
  <si>
    <t xml:space="preserve">DIAS DE ATENCION </t>
  </si>
  <si>
    <t xml:space="preserve">VALOR UNIFICADO APORTE MUNICIPIO Y GOBERNACION </t>
  </si>
  <si>
    <t xml:space="preserve">NUMERO DE CEDES </t>
  </si>
  <si>
    <t>NUMERO TOTAL DE RACIONES</t>
  </si>
  <si>
    <t xml:space="preserve">VALOR TOTAL APORTE MUNICIPIO </t>
  </si>
  <si>
    <t xml:space="preserve">TOTAL </t>
  </si>
  <si>
    <t xml:space="preserve">VALOR TOTAL APORTE GOBERNACION </t>
  </si>
  <si>
    <t>VALOR TOTAL</t>
  </si>
  <si>
    <t>VALOR TOTAL DE LAS RACIONES</t>
  </si>
  <si>
    <t>NUMERO DE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</si>
</sst>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6" fontId="0" fillId="0" borderId="0" xfId="0" applyNumberFormat="1"/>
    <xf numFmtId="1" fontId="0" fillId="0" borderId="0" xfId="0" applyNumberFormat="1"/>
    <xf numFmtId="0" fontId="0" fillId="0" borderId="1" xfId="0" applyBorder="1"/>
    <xf numFmtId="0" fontId="0" fillId="3" borderId="1" xfId="0" applyFill="1" applyBorder="1"/>
    <xf numFmtId="2" fontId="0" fillId="0" borderId="0" xfId="0" applyNumberFormat="1"/>
    <xf numFmtId="6" fontId="0" fillId="0" borderId="1" xfId="0" applyNumberFormat="1" applyBorder="1"/>
    <xf numFmtId="1" fontId="0" fillId="0" borderId="1" xfId="0" applyNumberFormat="1" applyBorder="1"/>
    <xf numFmtId="164" fontId="0" fillId="0" borderId="1" xfId="1" applyNumberFormat="1" applyFont="1" applyBorder="1"/>
    <xf numFmtId="164" fontId="2" fillId="0" borderId="1" xfId="0" applyNumberFormat="1" applyFont="1" applyBorder="1"/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" fontId="0" fillId="0" borderId="5" xfId="0" applyNumberFormat="1" applyBorder="1"/>
    <xf numFmtId="16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6" fontId="2" fillId="0" borderId="4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8"/>
  <sheetViews>
    <sheetView tabSelected="1" topLeftCell="J2" workbookViewId="0">
      <selection activeCell="L5" sqref="L5:N5"/>
    </sheetView>
  </sheetViews>
  <sheetFormatPr baseColWidth="10" defaultRowHeight="15" x14ac:dyDescent="0.25"/>
  <cols>
    <col min="1" max="1" width="1.140625" customWidth="1"/>
    <col min="2" max="2" width="19.7109375" customWidth="1"/>
    <col min="3" max="3" width="14.7109375" customWidth="1"/>
    <col min="4" max="4" width="12.28515625" customWidth="1"/>
    <col min="5" max="5" width="19.28515625" customWidth="1"/>
    <col min="6" max="6" width="8.7109375" customWidth="1"/>
    <col min="7" max="7" width="9.42578125" customWidth="1"/>
    <col min="8" max="8" width="8" customWidth="1"/>
    <col min="9" max="9" width="8.140625" customWidth="1"/>
    <col min="10" max="10" width="11.28515625" customWidth="1"/>
    <col min="11" max="11" width="8.85546875" customWidth="1"/>
    <col min="12" max="12" width="9.140625" customWidth="1"/>
    <col min="14" max="14" width="15.42578125" customWidth="1"/>
    <col min="15" max="15" width="14.85546875" customWidth="1"/>
    <col min="16" max="16" width="14" customWidth="1"/>
    <col min="17" max="17" width="17.7109375" customWidth="1"/>
    <col min="18" max="18" width="15.42578125" customWidth="1"/>
  </cols>
  <sheetData>
    <row r="2" spans="1:18" s="12" customFormat="1" ht="44.25" customHeight="1" x14ac:dyDescent="0.25">
      <c r="B2" s="11" t="s">
        <v>0</v>
      </c>
      <c r="C2" s="11" t="s">
        <v>3</v>
      </c>
      <c r="D2" s="11" t="s">
        <v>4</v>
      </c>
      <c r="E2" s="11" t="s">
        <v>13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14</v>
      </c>
      <c r="M2" s="11" t="s">
        <v>11</v>
      </c>
      <c r="N2" s="11" t="s">
        <v>15</v>
      </c>
      <c r="O2" s="11" t="s">
        <v>21</v>
      </c>
      <c r="P2" s="11" t="s">
        <v>16</v>
      </c>
      <c r="Q2" s="11" t="s">
        <v>18</v>
      </c>
      <c r="R2" s="11" t="s">
        <v>20</v>
      </c>
    </row>
    <row r="3" spans="1:18" ht="45" x14ac:dyDescent="0.25">
      <c r="B3" s="10" t="s">
        <v>1</v>
      </c>
      <c r="C3" s="6">
        <v>3293</v>
      </c>
      <c r="D3" s="6">
        <v>907</v>
      </c>
      <c r="E3" s="6">
        <f>+C3+D3</f>
        <v>4200</v>
      </c>
      <c r="G3" s="4"/>
      <c r="H3" s="4"/>
      <c r="J3" s="3"/>
      <c r="K3" s="3"/>
      <c r="L3" s="4"/>
      <c r="M3" s="7"/>
      <c r="N3" s="3"/>
      <c r="O3" s="7"/>
      <c r="P3" s="8">
        <f>+N3*D3</f>
        <v>0</v>
      </c>
      <c r="Q3" s="8">
        <f>+(C3*M3)*O3</f>
        <v>0</v>
      </c>
      <c r="R3" s="9">
        <f>+P3+Q3</f>
        <v>0</v>
      </c>
    </row>
    <row r="4" spans="1:18" ht="45" x14ac:dyDescent="0.25">
      <c r="B4" s="10" t="s">
        <v>2</v>
      </c>
      <c r="C4" s="6">
        <v>3293</v>
      </c>
      <c r="D4" s="6">
        <v>907</v>
      </c>
      <c r="E4" s="6">
        <f>+C4+D4</f>
        <v>4200</v>
      </c>
      <c r="F4" s="4">
        <v>8</v>
      </c>
      <c r="G4" s="7">
        <v>4</v>
      </c>
      <c r="H4">
        <v>17</v>
      </c>
      <c r="I4" s="4">
        <v>8</v>
      </c>
      <c r="J4" s="4">
        <v>8</v>
      </c>
      <c r="K4" s="3">
        <v>359</v>
      </c>
      <c r="L4" s="3">
        <v>6</v>
      </c>
      <c r="M4" s="7">
        <f>+SUM(F4:K4)</f>
        <v>404</v>
      </c>
      <c r="N4" s="3">
        <f>+M4*O4</f>
        <v>9292</v>
      </c>
      <c r="O4" s="15">
        <v>23</v>
      </c>
      <c r="P4" s="8">
        <f>+N4*D4</f>
        <v>8427844</v>
      </c>
      <c r="Q4" s="8">
        <f>+(C4*M4)*O4</f>
        <v>30598556</v>
      </c>
      <c r="R4" s="9">
        <f>+P4+Q4</f>
        <v>39026400</v>
      </c>
    </row>
    <row r="5" spans="1:18" x14ac:dyDescent="0.25">
      <c r="B5" s="10" t="s">
        <v>12</v>
      </c>
      <c r="C5" s="23">
        <v>20</v>
      </c>
      <c r="D5" s="24"/>
      <c r="E5" s="6"/>
      <c r="F5" s="7"/>
      <c r="G5" s="7"/>
      <c r="H5" s="7"/>
      <c r="I5" s="7"/>
      <c r="J5" s="7"/>
      <c r="K5" s="7"/>
      <c r="L5" s="20" t="s">
        <v>17</v>
      </c>
      <c r="M5" s="21"/>
      <c r="N5" s="22"/>
      <c r="O5" s="14">
        <f>+N3+N4</f>
        <v>9292</v>
      </c>
      <c r="P5" s="9">
        <f>+P3+P4</f>
        <v>8427844</v>
      </c>
      <c r="Q5" s="9">
        <f>+Q3+Q4</f>
        <v>30598556</v>
      </c>
      <c r="R5" s="16">
        <f>+R3+R4</f>
        <v>39026400</v>
      </c>
    </row>
    <row r="6" spans="1:18" x14ac:dyDescent="0.25">
      <c r="B6" s="1"/>
      <c r="C6" s="5"/>
      <c r="D6" s="1"/>
      <c r="E6" s="1"/>
      <c r="F6" s="1"/>
      <c r="G6" s="1"/>
      <c r="H6" s="1"/>
      <c r="I6" s="1"/>
      <c r="J6" s="1"/>
      <c r="K6" s="1"/>
      <c r="L6" s="17" t="s">
        <v>19</v>
      </c>
      <c r="M6" s="17"/>
      <c r="N6" s="17"/>
      <c r="O6" s="13"/>
      <c r="P6" s="18">
        <f>+P5+Q5</f>
        <v>39026400</v>
      </c>
      <c r="Q6" s="19"/>
      <c r="R6" s="16"/>
    </row>
    <row r="7" spans="1:18" x14ac:dyDescent="0.25">
      <c r="A7" s="1"/>
      <c r="B7" s="1"/>
      <c r="C7" s="1"/>
      <c r="D7" s="1"/>
      <c r="E7" s="1"/>
      <c r="F7" s="1"/>
      <c r="H7" s="1"/>
      <c r="I7" s="1"/>
      <c r="J7" s="1"/>
      <c r="M7" s="2"/>
    </row>
    <row r="8" spans="1:18" x14ac:dyDescent="0.25">
      <c r="C8" s="2"/>
    </row>
  </sheetData>
  <mergeCells count="5">
    <mergeCell ref="R5:R6"/>
    <mergeCell ref="L6:N6"/>
    <mergeCell ref="P6:Q6"/>
    <mergeCell ref="L5:N5"/>
    <mergeCell ref="C5:D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CONTRATACION</cp:lastModifiedBy>
  <dcterms:created xsi:type="dcterms:W3CDTF">2024-10-22T15:35:06Z</dcterms:created>
  <dcterms:modified xsi:type="dcterms:W3CDTF">2025-08-15T20:45:46Z</dcterms:modified>
</cp:coreProperties>
</file>