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5/SA MC 008 2025 MURO/"/>
    </mc:Choice>
  </mc:AlternateContent>
  <xr:revisionPtr revIDLastSave="0" documentId="8_{1C94E99A-B863-49E4-A5ED-01149BA39995}" xr6:coauthVersionLast="47" xr6:coauthVersionMax="47" xr10:uidLastSave="{00000000-0000-0000-0000-000000000000}"/>
  <bookViews>
    <workbookView xWindow="-108" yWindow="-108" windowWidth="23256" windowHeight="13896" xr2:uid="{B0A5D122-1C58-4BD5-A32D-39C59CDE14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13" i="1"/>
  <c r="G12" i="1"/>
  <c r="G11" i="1"/>
  <c r="G9" i="1"/>
  <c r="G8" i="1"/>
  <c r="G7" i="1"/>
  <c r="G6" i="1"/>
  <c r="G5" i="1"/>
  <c r="G4" i="1"/>
  <c r="D10" i="1"/>
  <c r="G10" i="1" s="1"/>
  <c r="D6" i="1"/>
  <c r="G16" i="1" l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G15" i="1" l="1"/>
  <c r="G17" i="1" s="1"/>
  <c r="G19" i="1" l="1"/>
  <c r="G20" i="1"/>
  <c r="G22" i="1" s="1"/>
  <c r="G18" i="1"/>
  <c r="G21" i="1" l="1"/>
  <c r="G23" i="1" s="1"/>
</calcChain>
</file>

<file path=xl/sharedStrings.xml><?xml version="1.0" encoding="utf-8"?>
<sst xmlns="http://schemas.openxmlformats.org/spreadsheetml/2006/main" count="39" uniqueCount="29">
  <si>
    <t>Permiso ocupación de cauce</t>
  </si>
  <si>
    <t xml:space="preserve">Plan de Manejo Ambiental </t>
  </si>
  <si>
    <t>Estabilización de taludes sistema VETIVER</t>
  </si>
  <si>
    <t xml:space="preserve">Sembrado de pasto Vetiver sobre </t>
  </si>
  <si>
    <t xml:space="preserve">Instalación Manto para el Control de Erosión permanente, Tipo TRM 50. Ensamblado en geotextil </t>
  </si>
  <si>
    <t>Geotextil Tejido de Poliéster, resistencia método tira ancha de 40 KN/m</t>
  </si>
  <si>
    <t xml:space="preserve">Manto antisocavación ensamblado en geotextil de poliester de 89 KN/m. Incluye: Inyección de arena proveniente de la excavación lastre inferior </t>
  </si>
  <si>
    <t>Conformación de dique ataguia para encauzamiento temporal de corriente. Incluye: Repaleo y manejo de aguas</t>
  </si>
  <si>
    <t>ADMINISTRACIÓN</t>
  </si>
  <si>
    <t>CANTIDAD</t>
  </si>
  <si>
    <t>UNIDAD</t>
  </si>
  <si>
    <t>M3</t>
  </si>
  <si>
    <t>M2</t>
  </si>
  <si>
    <t>DESCRIPCION</t>
  </si>
  <si>
    <t>ITEM</t>
  </si>
  <si>
    <t>MANTENIMIENTO PREVENTIVO Y CORRECTIVO DE TRAMOS CRITICOS DEL SISTEMA DE MITIGACIÓN DE INUNDACIÓN EN EL RIO FUNDACION CON GEOCONTENEDORES EN JURISDICCION DEL MUNICIPIO DE FUNDACIÓN-MAGDALENA</t>
  </si>
  <si>
    <t>Reemplazo de Geotextil Tejido de Poliéster, resistencia método tira ancha de 40 KN/m, ensamblado insitu con tensores internos en geotextil de poliester.Incluye: Relleno con material proveniente de la excavación, formaleteria y costuras</t>
  </si>
  <si>
    <t>Mantenimiento de Geotextil Tejido de Poliéster, resistencia método tira ancha de 40 KN/M - Incluye: Relleno con material proveniente de la excavación, formaleteria y costuras</t>
  </si>
  <si>
    <t>Mantenimiento de Geotextil Tejido de Poliéster, resistencia método tira ancha de 40 KN/M - C3:C14Incluye: Relleno con material proveniente de la excavación, formaleteria y costuras</t>
  </si>
  <si>
    <t>COSTOS DIRECTOS</t>
  </si>
  <si>
    <t>IVA SOBRE UTILIDAD</t>
  </si>
  <si>
    <t xml:space="preserve">TOTAL </t>
  </si>
  <si>
    <t>IMPREVISTOS</t>
  </si>
  <si>
    <t>UTILIDADES</t>
  </si>
  <si>
    <t>VR. UNITARIO</t>
  </si>
  <si>
    <t>VR. TOTAL</t>
  </si>
  <si>
    <t>ML</t>
  </si>
  <si>
    <t xml:space="preserve">TOTAL AIU </t>
  </si>
  <si>
    <t>Localización, Trazado y replanteo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</si>
</sst>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7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7" fontId="2" fillId="0" borderId="1" xfId="1" applyNumberFormat="1" applyFont="1" applyFill="1" applyBorder="1" applyAlignment="1">
      <alignment vertical="center"/>
    </xf>
    <xf numFmtId="7" fontId="2" fillId="0" borderId="1" xfId="1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164" fontId="0" fillId="0" borderId="0" xfId="1" applyNumberFormat="1" applyFont="1" applyAlignment="1">
      <alignment vertical="center"/>
    </xf>
    <xf numFmtId="0" fontId="0" fillId="0" borderId="1" xfId="0" applyBorder="1" applyAlignment="1">
      <alignment horizontal="justify" vertical="center" wrapText="1"/>
    </xf>
    <xf numFmtId="7" fontId="2" fillId="2" borderId="1" xfId="1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7" fontId="0" fillId="0" borderId="0" xfId="0" applyNumberFormat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577FA-4516-4B3B-81E2-8C176CCBB6EE}">
  <dimension ref="B2:I24"/>
  <sheetViews>
    <sheetView tabSelected="1" zoomScaleNormal="100" workbookViewId="0">
      <selection activeCell="J14" sqref="J14"/>
    </sheetView>
  </sheetViews>
  <sheetFormatPr baseColWidth="10" defaultColWidth="11.44140625" defaultRowHeight="14.4" x14ac:dyDescent="0.3"/>
  <cols>
    <col min="1" max="1" width="1.88671875" style="5" customWidth="1"/>
    <col min="2" max="2" width="5.5546875" style="5" customWidth="1"/>
    <col min="3" max="3" width="51.33203125" style="12" customWidth="1"/>
    <col min="4" max="4" width="10.88671875" style="1"/>
    <col min="5" max="5" width="11.33203125" style="1" customWidth="1"/>
    <col min="6" max="6" width="14.109375" style="5" bestFit="1" customWidth="1"/>
    <col min="7" max="7" width="15.109375" style="5" bestFit="1" customWidth="1"/>
    <col min="8" max="16384" width="11.44140625" style="5"/>
  </cols>
  <sheetData>
    <row r="2" spans="2:9" ht="65.25" customHeight="1" x14ac:dyDescent="0.3">
      <c r="B2" s="25" t="s">
        <v>15</v>
      </c>
      <c r="C2" s="25"/>
      <c r="D2" s="25"/>
      <c r="E2" s="25"/>
      <c r="F2" s="25"/>
      <c r="G2" s="26"/>
    </row>
    <row r="3" spans="2:9" s="6" customFormat="1" x14ac:dyDescent="0.3">
      <c r="B3" s="16" t="s">
        <v>14</v>
      </c>
      <c r="C3" s="16" t="s">
        <v>13</v>
      </c>
      <c r="D3" s="16" t="s">
        <v>9</v>
      </c>
      <c r="E3" s="16" t="s">
        <v>10</v>
      </c>
      <c r="F3" s="16" t="s">
        <v>24</v>
      </c>
      <c r="G3" s="16" t="s">
        <v>25</v>
      </c>
    </row>
    <row r="4" spans="2:9" ht="17.25" customHeight="1" x14ac:dyDescent="0.3">
      <c r="B4" s="3">
        <v>1</v>
      </c>
      <c r="C4" s="14" t="s">
        <v>28</v>
      </c>
      <c r="D4" s="3">
        <v>800</v>
      </c>
      <c r="E4" s="4" t="s">
        <v>26</v>
      </c>
      <c r="F4" s="8">
        <v>4520</v>
      </c>
      <c r="G4" s="8">
        <f t="shared" ref="G4:G14" si="0">F4*D4</f>
        <v>3616000</v>
      </c>
      <c r="I4" s="17"/>
    </row>
    <row r="5" spans="2:9" ht="57.6" x14ac:dyDescent="0.3">
      <c r="B5" s="3">
        <f>B4+1</f>
        <v>2</v>
      </c>
      <c r="C5" s="14" t="s">
        <v>18</v>
      </c>
      <c r="D5" s="3">
        <v>800</v>
      </c>
      <c r="E5" s="4" t="s">
        <v>11</v>
      </c>
      <c r="F5" s="8">
        <v>32817</v>
      </c>
      <c r="G5" s="8">
        <f t="shared" si="0"/>
        <v>26253600</v>
      </c>
    </row>
    <row r="6" spans="2:9" ht="28.8" x14ac:dyDescent="0.3">
      <c r="B6" s="3">
        <f t="shared" ref="B6:B15" si="1">B5+1</f>
        <v>3</v>
      </c>
      <c r="C6" s="14" t="s">
        <v>7</v>
      </c>
      <c r="D6" s="3">
        <f>D5</f>
        <v>800</v>
      </c>
      <c r="E6" s="4" t="s">
        <v>11</v>
      </c>
      <c r="F6" s="8">
        <v>3200</v>
      </c>
      <c r="G6" s="8">
        <f t="shared" si="0"/>
        <v>2560000</v>
      </c>
    </row>
    <row r="7" spans="2:9" ht="72" x14ac:dyDescent="0.3">
      <c r="B7" s="3">
        <f t="shared" si="1"/>
        <v>4</v>
      </c>
      <c r="C7" s="14" t="s">
        <v>16</v>
      </c>
      <c r="D7" s="3">
        <v>85</v>
      </c>
      <c r="E7" s="4" t="s">
        <v>11</v>
      </c>
      <c r="F7" s="8">
        <v>355580</v>
      </c>
      <c r="G7" s="8">
        <f t="shared" si="0"/>
        <v>30224300</v>
      </c>
    </row>
    <row r="8" spans="2:9" ht="57.6" x14ac:dyDescent="0.3">
      <c r="B8" s="3">
        <f t="shared" si="1"/>
        <v>5</v>
      </c>
      <c r="C8" s="14" t="s">
        <v>17</v>
      </c>
      <c r="D8" s="3">
        <v>45</v>
      </c>
      <c r="E8" s="4" t="s">
        <v>11</v>
      </c>
      <c r="F8" s="8">
        <v>150680</v>
      </c>
      <c r="G8" s="8">
        <f t="shared" si="0"/>
        <v>6780600</v>
      </c>
    </row>
    <row r="9" spans="2:9" ht="43.2" x14ac:dyDescent="0.3">
      <c r="B9" s="3">
        <f t="shared" si="1"/>
        <v>6</v>
      </c>
      <c r="C9" s="14" t="s">
        <v>6</v>
      </c>
      <c r="D9" s="3">
        <v>200</v>
      </c>
      <c r="E9" s="4" t="s">
        <v>12</v>
      </c>
      <c r="F9" s="8">
        <v>25140</v>
      </c>
      <c r="G9" s="8">
        <f t="shared" si="0"/>
        <v>5028000</v>
      </c>
    </row>
    <row r="10" spans="2:9" ht="28.8" x14ac:dyDescent="0.3">
      <c r="B10" s="3">
        <f t="shared" si="1"/>
        <v>7</v>
      </c>
      <c r="C10" s="14" t="s">
        <v>5</v>
      </c>
      <c r="D10" s="3">
        <f>D5</f>
        <v>800</v>
      </c>
      <c r="E10" s="4" t="s">
        <v>12</v>
      </c>
      <c r="F10" s="8">
        <v>3150</v>
      </c>
      <c r="G10" s="8">
        <f t="shared" si="0"/>
        <v>2520000</v>
      </c>
    </row>
    <row r="11" spans="2:9" ht="28.8" x14ac:dyDescent="0.3">
      <c r="B11" s="3">
        <f t="shared" si="1"/>
        <v>8</v>
      </c>
      <c r="C11" s="14" t="s">
        <v>4</v>
      </c>
      <c r="D11" s="3">
        <v>1200</v>
      </c>
      <c r="E11" s="4" t="s">
        <v>12</v>
      </c>
      <c r="F11" s="8">
        <v>953.99945908107804</v>
      </c>
      <c r="G11" s="8">
        <f t="shared" si="0"/>
        <v>1144799.3508972935</v>
      </c>
    </row>
    <row r="12" spans="2:9" x14ac:dyDescent="0.3">
      <c r="B12" s="3">
        <f t="shared" si="1"/>
        <v>9</v>
      </c>
      <c r="C12" s="14" t="s">
        <v>3</v>
      </c>
      <c r="D12" s="3">
        <v>120</v>
      </c>
      <c r="E12" s="4" t="s">
        <v>12</v>
      </c>
      <c r="F12" s="8">
        <v>62050</v>
      </c>
      <c r="G12" s="8">
        <f t="shared" si="0"/>
        <v>7446000</v>
      </c>
    </row>
    <row r="13" spans="2:9" x14ac:dyDescent="0.3">
      <c r="B13" s="3">
        <f t="shared" si="1"/>
        <v>10</v>
      </c>
      <c r="C13" s="14" t="s">
        <v>2</v>
      </c>
      <c r="D13" s="3">
        <v>350</v>
      </c>
      <c r="E13" s="4" t="s">
        <v>12</v>
      </c>
      <c r="F13" s="8">
        <v>11020</v>
      </c>
      <c r="G13" s="8">
        <f t="shared" si="0"/>
        <v>3857000</v>
      </c>
    </row>
    <row r="14" spans="2:9" x14ac:dyDescent="0.3">
      <c r="B14" s="3">
        <f t="shared" si="1"/>
        <v>11</v>
      </c>
      <c r="C14" s="14" t="s">
        <v>1</v>
      </c>
      <c r="D14" s="3">
        <v>1</v>
      </c>
      <c r="E14" s="4" t="s">
        <v>10</v>
      </c>
      <c r="F14" s="8">
        <v>4500000</v>
      </c>
      <c r="G14" s="8">
        <f t="shared" si="0"/>
        <v>4500000</v>
      </c>
    </row>
    <row r="15" spans="2:9" x14ac:dyDescent="0.3">
      <c r="B15" s="3">
        <f t="shared" si="1"/>
        <v>12</v>
      </c>
      <c r="C15" s="14" t="s">
        <v>0</v>
      </c>
      <c r="D15" s="3">
        <v>1</v>
      </c>
      <c r="E15" s="4" t="s">
        <v>10</v>
      </c>
      <c r="F15" s="8">
        <v>8000000</v>
      </c>
      <c r="G15" s="8">
        <f t="shared" ref="G15:G16" si="2">F15*D15</f>
        <v>8000000</v>
      </c>
    </row>
    <row r="16" spans="2:9" x14ac:dyDescent="0.3">
      <c r="B16" s="9"/>
      <c r="C16" s="7"/>
      <c r="D16" s="3">
        <v>1</v>
      </c>
      <c r="E16" s="4" t="s">
        <v>10</v>
      </c>
      <c r="F16" s="8">
        <v>1500000</v>
      </c>
      <c r="G16" s="8">
        <f t="shared" si="2"/>
        <v>1500000</v>
      </c>
    </row>
    <row r="17" spans="2:7" x14ac:dyDescent="0.3">
      <c r="B17" s="19" t="s">
        <v>19</v>
      </c>
      <c r="C17" s="20"/>
      <c r="D17" s="20"/>
      <c r="E17" s="20"/>
      <c r="F17" s="21"/>
      <c r="G17" s="10">
        <f>SUM(G4:G16)</f>
        <v>103430299.3508973</v>
      </c>
    </row>
    <row r="18" spans="2:7" x14ac:dyDescent="0.3">
      <c r="B18" s="27" t="s">
        <v>8</v>
      </c>
      <c r="C18" s="27"/>
      <c r="D18" s="27"/>
      <c r="E18" s="27"/>
      <c r="F18" s="2">
        <v>0.24</v>
      </c>
      <c r="G18" s="10">
        <f>G17*F18</f>
        <v>24823271.844215352</v>
      </c>
    </row>
    <row r="19" spans="2:7" x14ac:dyDescent="0.3">
      <c r="B19" s="27" t="s">
        <v>22</v>
      </c>
      <c r="C19" s="27"/>
      <c r="D19" s="27"/>
      <c r="E19" s="27"/>
      <c r="F19" s="2">
        <v>0.01</v>
      </c>
      <c r="G19" s="10">
        <f>G17*F19</f>
        <v>1034302.993508973</v>
      </c>
    </row>
    <row r="20" spans="2:7" x14ac:dyDescent="0.3">
      <c r="B20" s="27" t="s">
        <v>23</v>
      </c>
      <c r="C20" s="27"/>
      <c r="D20" s="27"/>
      <c r="E20" s="27"/>
      <c r="F20" s="2">
        <v>0.05</v>
      </c>
      <c r="G20" s="10">
        <f>G17*F20</f>
        <v>5171514.9675448649</v>
      </c>
    </row>
    <row r="21" spans="2:7" x14ac:dyDescent="0.3">
      <c r="B21" s="19" t="s">
        <v>27</v>
      </c>
      <c r="C21" s="20"/>
      <c r="D21" s="20"/>
      <c r="E21" s="21"/>
      <c r="F21" s="18">
        <v>0.3</v>
      </c>
      <c r="G21" s="10">
        <f>G18+G19+G20</f>
        <v>31029089.805269189</v>
      </c>
    </row>
    <row r="22" spans="2:7" x14ac:dyDescent="0.3">
      <c r="B22" s="19" t="s">
        <v>20</v>
      </c>
      <c r="C22" s="20"/>
      <c r="D22" s="20"/>
      <c r="E22" s="21"/>
      <c r="F22" s="2">
        <v>0.19</v>
      </c>
      <c r="G22" s="11">
        <f>G20*F22</f>
        <v>982587.84383352438</v>
      </c>
    </row>
    <row r="23" spans="2:7" x14ac:dyDescent="0.3">
      <c r="B23" s="22" t="s">
        <v>21</v>
      </c>
      <c r="C23" s="23"/>
      <c r="D23" s="23"/>
      <c r="E23" s="23"/>
      <c r="F23" s="24"/>
      <c r="G23" s="15">
        <f>G17+G21+G22</f>
        <v>135441977.00000003</v>
      </c>
    </row>
    <row r="24" spans="2:7" x14ac:dyDescent="0.3">
      <c r="F24" s="13"/>
      <c r="G24" s="13"/>
    </row>
  </sheetData>
  <mergeCells count="8">
    <mergeCell ref="B22:E22"/>
    <mergeCell ref="B17:F17"/>
    <mergeCell ref="B23:F23"/>
    <mergeCell ref="B2:G2"/>
    <mergeCell ref="B18:E18"/>
    <mergeCell ref="B19:E19"/>
    <mergeCell ref="B20:E20"/>
    <mergeCell ref="B21:E21"/>
  </mergeCells>
  <pageMargins left="0.7" right="0.7" top="1.3149999999999999" bottom="0.75" header="0.3" footer="0.3"/>
  <pageSetup paperSize="9" scale="7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CMPD</dc:creator>
  <cp:lastModifiedBy>enrique cabarcas</cp:lastModifiedBy>
  <cp:lastPrinted>2025-05-02T19:25:54Z</cp:lastPrinted>
  <dcterms:created xsi:type="dcterms:W3CDTF">2025-05-02T17:44:24Z</dcterms:created>
  <dcterms:modified xsi:type="dcterms:W3CDTF">2025-07-23T13:35:46Z</dcterms:modified>
</cp:coreProperties>
</file>