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ENA\SENA 2020\Contratacion\Despacho\Menor cuantia\SAMC-ATL-0033-2020 Dotacion\1. Publicacion\"/>
    </mc:Choice>
  </mc:AlternateContent>
  <bookViews>
    <workbookView xWindow="0" yWindow="0" windowWidth="20490" windowHeight="7155" tabRatio="799" activeTab="2"/>
  </bookViews>
  <sheets>
    <sheet name="CONSOLIDADO necesidad ajustada" sheetId="9" r:id="rId1"/>
    <sheet name="CONSOLIDADO necesidad real" sheetId="1" r:id="rId2"/>
    <sheet name="VESTUARIO DAMA" sheetId="2" r:id="rId3"/>
    <sheet name="CALZADO DAMA" sheetId="3" r:id="rId4"/>
    <sheet name="VESTUARIO CABALLERO" sheetId="4" r:id="rId5"/>
    <sheet name="CALZADO CABALLERO" sheetId="6" r:id="rId6"/>
    <sheet name="ROPA TO" sheetId="7" r:id="rId7"/>
    <sheet name="CALZADO TO" sheetId="8" r:id="rId8"/>
  </sheets>
  <definedNames>
    <definedName name="_xlnm._FilterDatabase" localSheetId="5" hidden="1">'CALZADO CABALLERO'!$A$1:$O$132</definedName>
    <definedName name="_xlnm._FilterDatabase" localSheetId="3" hidden="1">'CALZADO DAMA'!$A$1:$T$52</definedName>
    <definedName name="_xlnm._FilterDatabase" localSheetId="4" hidden="1">'VESTUARIO CABALLERO'!$A$1:$Y$1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45" i="4" l="1"/>
  <c r="D41" i="9"/>
  <c r="D54" i="9"/>
  <c r="D53" i="9"/>
  <c r="D52" i="9"/>
  <c r="D51" i="9"/>
  <c r="D50" i="9"/>
  <c r="D48" i="9"/>
  <c r="D47" i="9"/>
  <c r="D46" i="9"/>
  <c r="D57" i="9" s="1"/>
  <c r="D45" i="9"/>
  <c r="D18" i="9"/>
  <c r="N133" i="6"/>
  <c r="D59" i="9" l="1"/>
  <c r="D54" i="1" l="1"/>
  <c r="D53" i="1"/>
  <c r="D51" i="1"/>
  <c r="D50" i="1"/>
  <c r="D48" i="1"/>
  <c r="D47" i="1"/>
  <c r="D46" i="1"/>
  <c r="D45" i="1"/>
  <c r="D15" i="1"/>
  <c r="D14" i="1"/>
  <c r="D13" i="1"/>
  <c r="D12" i="1"/>
  <c r="D11" i="1"/>
  <c r="D10" i="1"/>
  <c r="D9" i="1"/>
  <c r="D8" i="1"/>
  <c r="D7" i="1"/>
  <c r="D6" i="1"/>
  <c r="D4" i="1"/>
  <c r="D3" i="1"/>
  <c r="S191" i="2"/>
  <c r="L191" i="2"/>
  <c r="M191" i="2"/>
  <c r="D5" i="1" s="1"/>
  <c r="N191" i="2"/>
  <c r="O191" i="2"/>
  <c r="P191" i="2"/>
  <c r="Q191" i="2"/>
  <c r="R191" i="2"/>
  <c r="T191" i="2"/>
  <c r="U191" i="2"/>
  <c r="V191" i="2"/>
  <c r="W191" i="2"/>
  <c r="K191" i="2"/>
  <c r="L245" i="4" l="1"/>
  <c r="D23" i="1" s="1"/>
  <c r="M245" i="4"/>
  <c r="D24" i="1" s="1"/>
  <c r="N245" i="4"/>
  <c r="D25" i="1" s="1"/>
  <c r="O245" i="4"/>
  <c r="D26" i="1" s="1"/>
  <c r="P245" i="4"/>
  <c r="D27" i="1" s="1"/>
  <c r="Q245" i="4"/>
  <c r="D28" i="1" s="1"/>
  <c r="R245" i="4"/>
  <c r="D29" i="1" s="1"/>
  <c r="S245" i="4"/>
  <c r="D30" i="1" s="1"/>
  <c r="T245" i="4"/>
  <c r="D31" i="1" s="1"/>
  <c r="U245" i="4"/>
  <c r="D32" i="1" s="1"/>
  <c r="D33" i="1"/>
  <c r="W245" i="4"/>
  <c r="D34" i="1" s="1"/>
  <c r="X245" i="4"/>
  <c r="D35" i="1" s="1"/>
  <c r="Y245" i="4"/>
  <c r="D36" i="1" s="1"/>
  <c r="K245" i="4"/>
  <c r="D22" i="1" s="1"/>
  <c r="L133" i="6" l="1"/>
  <c r="M133" i="6"/>
  <c r="D52" i="1"/>
  <c r="O133" i="6"/>
  <c r="K133" i="6"/>
  <c r="L53" i="3"/>
  <c r="M53" i="3"/>
  <c r="N53" i="3"/>
  <c r="K53" i="3"/>
  <c r="F59" i="8" l="1"/>
  <c r="E59" i="8"/>
  <c r="F52" i="8"/>
  <c r="E52" i="8"/>
  <c r="F33" i="8"/>
  <c r="E33" i="8"/>
  <c r="F14" i="8"/>
  <c r="F60" i="8" s="1"/>
  <c r="E14" i="8"/>
  <c r="E60" i="8" s="1"/>
  <c r="J59" i="7" l="1"/>
  <c r="I59" i="7"/>
  <c r="H59" i="7"/>
  <c r="G59" i="7"/>
  <c r="F59" i="7"/>
  <c r="E59" i="7"/>
  <c r="J52" i="7"/>
  <c r="I52" i="7"/>
  <c r="H52" i="7"/>
  <c r="G52" i="7"/>
  <c r="F52" i="7"/>
  <c r="E52" i="7"/>
  <c r="J33" i="7"/>
  <c r="I33" i="7"/>
  <c r="H33" i="7"/>
  <c r="G33" i="7"/>
  <c r="F33" i="7"/>
  <c r="E33" i="7"/>
  <c r="J14" i="7"/>
  <c r="I14" i="7"/>
  <c r="H14" i="7"/>
  <c r="G14" i="7"/>
  <c r="F14" i="7"/>
  <c r="F60" i="7" s="1"/>
  <c r="E14" i="7"/>
  <c r="E60" i="7" s="1"/>
  <c r="I60" i="7" l="1"/>
  <c r="G60" i="7"/>
  <c r="H60" i="7"/>
  <c r="J60" i="7"/>
  <c r="D57" i="1" l="1"/>
  <c r="D41" i="1"/>
  <c r="D18" i="1"/>
  <c r="D59" i="1" l="1"/>
</calcChain>
</file>

<file path=xl/sharedStrings.xml><?xml version="1.0" encoding="utf-8"?>
<sst xmlns="http://schemas.openxmlformats.org/spreadsheetml/2006/main" count="4741" uniqueCount="1236">
  <si>
    <t>LOTE 1. VESTUARIO Y ROPA DE DAMA</t>
  </si>
  <si>
    <t xml:space="preserve">ITEM </t>
  </si>
  <si>
    <t>CODIGO UNSPSC</t>
  </si>
  <si>
    <t xml:space="preserve">DESCRIPCION </t>
  </si>
  <si>
    <t xml:space="preserve">CANTIDAD </t>
  </si>
  <si>
    <t>TIPO DE TRABAJADOR</t>
  </si>
  <si>
    <t xml:space="preserve">ESPECIFICACIONES </t>
  </si>
  <si>
    <t>BLUSA DE CALLE
11510025</t>
  </si>
  <si>
    <t>Empleado público</t>
  </si>
  <si>
    <t>Ver pestaña VESTUARIO DAMA Anexo No 2. Catalogo de dotacion y ropa de trabajo</t>
  </si>
  <si>
    <t>CACHUCHA 
11510040</t>
  </si>
  <si>
    <t>VESTIDO DAMA
11510049/11510220</t>
  </si>
  <si>
    <t>UNIFORME DE COCINA UNISEX 
11510050</t>
  </si>
  <si>
    <t>FALDA 
11510228</t>
  </si>
  <si>
    <t>OVEROL UNISEX
11510150/11510050</t>
  </si>
  <si>
    <t>BLUE JEAN UNISEX
11510161</t>
  </si>
  <si>
    <t>UNIFORME DE ENFERMERIA 
11510216</t>
  </si>
  <si>
    <t>BATA 
11510028</t>
  </si>
  <si>
    <t>IMPERMEABLE 
11580425</t>
  </si>
  <si>
    <t>CHALECO 11550252</t>
  </si>
  <si>
    <t>UNIFORMES QUIRURGICOS 
11510217</t>
  </si>
  <si>
    <t>UNIFORME DE BELLEZA 
11510218</t>
  </si>
  <si>
    <t>VESTIDO DE CALLE PARA MUJER (TO)</t>
  </si>
  <si>
    <t>Trabajador oficial</t>
  </si>
  <si>
    <t>Ver pestaña ROPA TO
Anexo No 2. Catalogo de dotacion y ropa de trabajo</t>
  </si>
  <si>
    <t>ANTIFLUIDO (TO)</t>
  </si>
  <si>
    <t>TOTAL LOTE 1</t>
  </si>
  <si>
    <t>LOTE 2. VESTUARIO Y ROPA DE CABALLERO</t>
  </si>
  <si>
    <t>Ver pestaña VESTUARIO CABALLERO
Anexo No 2. Catalogo de dotacion y ropa de trabajo</t>
  </si>
  <si>
    <t>CAMISA 
11510042</t>
  </si>
  <si>
    <t>VESTIDO HOMBRE
11510225</t>
  </si>
  <si>
    <t>PANTALONETA UNISEX
11510170</t>
  </si>
  <si>
    <t>SUDADERA UNISEX
11550250</t>
  </si>
  <si>
    <t>CAMISETA
11550260</t>
  </si>
  <si>
    <t>MEDIAS 
11510414</t>
  </si>
  <si>
    <t>BATA 
11510027</t>
  </si>
  <si>
    <t>BUZO 
11550261</t>
  </si>
  <si>
    <t>PANTALON 
11510230</t>
  </si>
  <si>
    <t>CAMISA MANGA LARGA (TO)</t>
  </si>
  <si>
    <t>PANTALON FORMAL (TO)</t>
  </si>
  <si>
    <t>VESTIDO PARA HOMBRE (TO)</t>
  </si>
  <si>
    <t>OVEROL (TO)</t>
  </si>
  <si>
    <t>TOTAL LOTE 2</t>
  </si>
  <si>
    <t>LOTE 3. CALZADO</t>
  </si>
  <si>
    <t>ZAPATOS ENFERMERIA DAMA
11580410</t>
  </si>
  <si>
    <t>Ver pestaña CALZADO DAMA
Anexo No 2. Catalogo de dotacion y ropa de trabajo</t>
  </si>
  <si>
    <t>BOTAS DE CAUCHO DAMA
11520030</t>
  </si>
  <si>
    <t>BOTAS DE CUERO DAMA
11580025</t>
  </si>
  <si>
    <t>ZAPATOS DE COCINA DAMA 11580414</t>
  </si>
  <si>
    <t>ZAPATO DE ASEO PARA DAMA</t>
  </si>
  <si>
    <t>Ver pestaña CALZADO TO
Anexo No 2. Catalogo de dotacion y ropa de trabajo</t>
  </si>
  <si>
    <t>ZAPATOS
ENFERMERIA CABALLERO
11580410</t>
  </si>
  <si>
    <t>Ver pestaña CALZADO CABALLERO
Anexo No 2. Catalogo de dotacion y ropa de trabajo</t>
  </si>
  <si>
    <t>TENIS 
11550415</t>
  </si>
  <si>
    <t>BOTAS DE CUERO CABALLERO 11580025</t>
  </si>
  <si>
    <t>BOTA DE CAUCHO CABALLERO 11520030</t>
  </si>
  <si>
    <t>ZAPATO DE COCINA CABALLERO 11580414</t>
  </si>
  <si>
    <t>ZAPATO DE TRABAJO PARA HOMBRE TRABAJADOR OFICIAL</t>
  </si>
  <si>
    <t>ZAPATO TRABAJO HOMBRE MANTENIMIENTO.</t>
  </si>
  <si>
    <t>TOTAL LOTE 3</t>
  </si>
  <si>
    <t>TOTAL UNIDADES</t>
  </si>
  <si>
    <t>IDENTIFICACIÓN</t>
  </si>
  <si>
    <t>NOMBRES</t>
  </si>
  <si>
    <t>APELLIDOS</t>
  </si>
  <si>
    <t>CENTRO</t>
  </si>
  <si>
    <t>CÓDIGO</t>
  </si>
  <si>
    <t>GRUPO</t>
  </si>
  <si>
    <t>RED</t>
  </si>
  <si>
    <t>AREA DE CONOCIMIENTO</t>
  </si>
  <si>
    <t>TIPO</t>
  </si>
  <si>
    <t>BLUSA DE 
CALLE
11510025</t>
  </si>
  <si>
    <t>VESTIDO
DAMA
11510049/11510220</t>
  </si>
  <si>
    <t>UNIFORME DE COCINA
UNISEX 
11510050</t>
  </si>
  <si>
    <t>OVEROL
UNISEX
11510150/11510050</t>
  </si>
  <si>
    <t>BLUE JEAN
UNISEX
11510161</t>
  </si>
  <si>
    <t>UNIFORME DE 
ENFERMERIA 
11510216</t>
  </si>
  <si>
    <t>BATA 11510028</t>
  </si>
  <si>
    <t>IMPERMEABLE 11580425</t>
  </si>
  <si>
    <t>UNIFORMES QUIRURGICOS 11510217</t>
  </si>
  <si>
    <t>UNIFORME DE BELLEZA 11510218</t>
  </si>
  <si>
    <t>KELLY JOHANNA</t>
  </si>
  <si>
    <t>ACUÑA TORRES</t>
  </si>
  <si>
    <t>Comercio</t>
  </si>
  <si>
    <t>Instructor</t>
  </si>
  <si>
    <t>COMERCIO Y VENTAS</t>
  </si>
  <si>
    <t>VENTAS</t>
  </si>
  <si>
    <t>EP</t>
  </si>
  <si>
    <t>ILVA ROSA</t>
  </si>
  <si>
    <t>AHUMADA MAURY</t>
  </si>
  <si>
    <t>GESTIÓN ADMINISTRATIVA Y SERVICIOS  FINANCIEROS</t>
  </si>
  <si>
    <t>TALENTO HUMANO</t>
  </si>
  <si>
    <t>ALBA LUZ</t>
  </si>
  <si>
    <t>ALVAREZ BARRANCO</t>
  </si>
  <si>
    <t>CONTABILIDAD</t>
  </si>
  <si>
    <t>CLAUDIA PATRICIA</t>
  </si>
  <si>
    <t>ARDILA ARENAS</t>
  </si>
  <si>
    <t>SALUD.</t>
  </si>
  <si>
    <t>SERVICIOS FARMACÉUTICOS</t>
  </si>
  <si>
    <t>JACQUELINE</t>
  </si>
  <si>
    <t>ARIZA SALZEDO</t>
  </si>
  <si>
    <t xml:space="preserve">INTEGRALIDAD </t>
  </si>
  <si>
    <t>INTERACCIÓN CONSIGO MISMO, CON LOS DEMÁS, CON LA NATURALEZA Y CON LA TRASCENDENCIA</t>
  </si>
  <si>
    <t>PAOLA MARGARITA</t>
  </si>
  <si>
    <t>BARCELO CANTILLO</t>
  </si>
  <si>
    <t>ENSEÑANZA DE IDIOMAS</t>
  </si>
  <si>
    <t>DELMA MERCEDES</t>
  </si>
  <si>
    <t>BARRIOS HERAZO</t>
  </si>
  <si>
    <t>APOYO TERAPÉUTICO Y REHABILITACIÓN</t>
  </si>
  <si>
    <t xml:space="preserve">DOLORES </t>
  </si>
  <si>
    <t>BARRIOS VILLALBA</t>
  </si>
  <si>
    <t>SALUD PÚBLICA</t>
  </si>
  <si>
    <t>WUENDY YURANI</t>
  </si>
  <si>
    <t>BOHORQUEZ MIELES</t>
  </si>
  <si>
    <t>EDIN FELIPA</t>
  </si>
  <si>
    <t>BORJA QUINONEZ</t>
  </si>
  <si>
    <t>PEDAGOGÍA</t>
  </si>
  <si>
    <t>EDUMÁTICA EN LA FORMACIÓN PROFESIONAL</t>
  </si>
  <si>
    <t>OSIRIS AMELIA</t>
  </si>
  <si>
    <t xml:space="preserve">BUZON SALAS </t>
  </si>
  <si>
    <t>GESTIÓN ADMINISTRATIVA</t>
  </si>
  <si>
    <t>NELLY</t>
  </si>
  <si>
    <t>CALA ARGUELLO</t>
  </si>
  <si>
    <t>HOTELERÍA Y TURISMO.</t>
  </si>
  <si>
    <t>TURISMO</t>
  </si>
  <si>
    <t>ROSA LORENA</t>
  </si>
  <si>
    <t>CAMARGO PARDO</t>
  </si>
  <si>
    <t>DIANA CAROLINA</t>
  </si>
  <si>
    <t>CARDENAS GUTIERREZ</t>
  </si>
  <si>
    <t>SOL MAGALY</t>
  </si>
  <si>
    <t>CASTILLA LOZANO</t>
  </si>
  <si>
    <t>GESTIÓN DE MERCADOS</t>
  </si>
  <si>
    <t>MONICA CECILIA</t>
  </si>
  <si>
    <t>CITARELLA ESPINOZA</t>
  </si>
  <si>
    <t>DEBORA CLEMENCIA</t>
  </si>
  <si>
    <t xml:space="preserve">COBOS DE COBOS </t>
  </si>
  <si>
    <t xml:space="preserve"> PEDAGOGIA  Y DIDACTICA DE LA FP</t>
  </si>
  <si>
    <t xml:space="preserve">SUGEID </t>
  </si>
  <si>
    <t>CONEO PEREZ</t>
  </si>
  <si>
    <t>CARMELA ISABEL</t>
  </si>
  <si>
    <t>DE LA HOZ MONTENEGRO</t>
  </si>
  <si>
    <t>DORIS ESTER</t>
  </si>
  <si>
    <t xml:space="preserve">DEL TORO RUIZ </t>
  </si>
  <si>
    <t>COORDINACIÓN ACADÉMICA</t>
  </si>
  <si>
    <t>COMERCIO Y VENTAS, GESTIÓN ADMINISTRATIVA Y SERVICIOS FINANCIEROS; GESTIÓN DE LA PRODUCCIÓN; HOTELERÍA Y TURISMO; INFORMÁTICA, DISEÑO Y DESARROLLO DE SOFTWARE; SERVICIOS PERSONALES</t>
  </si>
  <si>
    <t>ILEANA</t>
  </si>
  <si>
    <t>DIAZ ORTEGA</t>
  </si>
  <si>
    <t>MARINA CONCEPCION</t>
  </si>
  <si>
    <t>FONTALVO GOMEZ</t>
  </si>
  <si>
    <t>MARIA ISABEL</t>
  </si>
  <si>
    <t>GUIDO ALDANA</t>
  </si>
  <si>
    <t>LOGÍSTICA Y GESTIÓN DE LA PRODUCCIÓN</t>
  </si>
  <si>
    <t>SEGURIDAD Y SALUD EN EL TRABAJO</t>
  </si>
  <si>
    <t>ARLEY MARGARITA</t>
  </si>
  <si>
    <t>HERNANDEZ</t>
  </si>
  <si>
    <t>SERVICIOS PERSONALES.</t>
  </si>
  <si>
    <t>BELLEZA</t>
  </si>
  <si>
    <t>EVA</t>
  </si>
  <si>
    <t xml:space="preserve">HERNANDEZ WILCHES </t>
  </si>
  <si>
    <t xml:space="preserve">MIROSLAVA </t>
  </si>
  <si>
    <t>HERRERA COBA</t>
  </si>
  <si>
    <t>TELEINFORMATICA</t>
  </si>
  <si>
    <t>SOFTWARE EN CENTROS Y ÁREAS URBANAS</t>
  </si>
  <si>
    <t>TRILSE</t>
  </si>
  <si>
    <t>HERRERA MARTINEZ</t>
  </si>
  <si>
    <t>JIMENEZ DE LA HOZ</t>
  </si>
  <si>
    <t xml:space="preserve">LUISA PATRICIA </t>
  </si>
  <si>
    <t>JUVINAO CARBONO</t>
  </si>
  <si>
    <t>XIOMARA DEL CARMEN</t>
  </si>
  <si>
    <t>LARA MIRANDA</t>
  </si>
  <si>
    <t>GESTIÓN DOCUMENTAL</t>
  </si>
  <si>
    <t>SANDRA PATRICIA</t>
  </si>
  <si>
    <t>LENGUA GALEANO</t>
  </si>
  <si>
    <t>JHOHANA</t>
  </si>
  <si>
    <t>LLORENTE MORALES</t>
  </si>
  <si>
    <t>LOPEZ HERNANDEZ</t>
  </si>
  <si>
    <t>ISILA MARÍA</t>
  </si>
  <si>
    <t>MALDONADO PIZARRO</t>
  </si>
  <si>
    <t>CONSULEO JUDITH</t>
  </si>
  <si>
    <t>MALDONADO ROJANO</t>
  </si>
  <si>
    <t>COCINA</t>
  </si>
  <si>
    <t>MARIA CECILIA</t>
  </si>
  <si>
    <t xml:space="preserve">MANJARRES </t>
  </si>
  <si>
    <t>ANA CECILIA</t>
  </si>
  <si>
    <t>MARRUGO PEREZ</t>
  </si>
  <si>
    <t>NORA ALBA</t>
  </si>
  <si>
    <t>MENDOZA MARTINEZ</t>
  </si>
  <si>
    <t>DANNYS PATRICIA</t>
  </si>
  <si>
    <t>MENDOZA VALENCIA</t>
  </si>
  <si>
    <t>GESTIÓN LOGÍSTICA EN CENTRO Y AREA URBANA</t>
  </si>
  <si>
    <t>RUBY VICENTA</t>
  </si>
  <si>
    <t>ARREGOCES FUENTES</t>
  </si>
  <si>
    <t>ROSIRIS ELENA</t>
  </si>
  <si>
    <t>MERCADO GONZALEZ</t>
  </si>
  <si>
    <t>GEYHLER MARÍA</t>
  </si>
  <si>
    <t>MOLINA BLANCO</t>
  </si>
  <si>
    <t>MARIA CONCEPCION</t>
  </si>
  <si>
    <t>MONTERO MARQUEZ</t>
  </si>
  <si>
    <t>EMPRENDIMIENTO</t>
  </si>
  <si>
    <t>LILIANA ROSA</t>
  </si>
  <si>
    <t>NUÑEZ  MACKENZIE</t>
  </si>
  <si>
    <t>NEGOCIACION INTERNACIONAL</t>
  </si>
  <si>
    <t>DAMARIS PATRICIA</t>
  </si>
  <si>
    <t>OROZCO HERNANDEZ</t>
  </si>
  <si>
    <t>EJERCICIO DE LOS DERECHOS FUNDAMENTALES EN EL TRABAJO</t>
  </si>
  <si>
    <t>VILMA PATRICIA</t>
  </si>
  <si>
    <t xml:space="preserve">PASCO DONADO </t>
  </si>
  <si>
    <t>BARISMO</t>
  </si>
  <si>
    <t>AMANDA MARIELA</t>
  </si>
  <si>
    <t>PENA DONADO</t>
  </si>
  <si>
    <t>LEIDY</t>
  </si>
  <si>
    <t>PERTUZ</t>
  </si>
  <si>
    <t>LINDA EVELIN</t>
  </si>
  <si>
    <t xml:space="preserve">PICHON RONCALLO </t>
  </si>
  <si>
    <t>MELISSA MILENA</t>
  </si>
  <si>
    <t>PONTON JIMENEZ</t>
  </si>
  <si>
    <t>BRENDA MONICA</t>
  </si>
  <si>
    <t>PORTILLO VASQUEZ</t>
  </si>
  <si>
    <t>MILDRETH MARIA</t>
  </si>
  <si>
    <t>RANGEL CONSUEGRA</t>
  </si>
  <si>
    <t>LILIA DE JESUS</t>
  </si>
  <si>
    <t xml:space="preserve">RODRIGUEZ DE LEON </t>
  </si>
  <si>
    <t>MARIA HERMILDA</t>
  </si>
  <si>
    <t xml:space="preserve">SANCHEZ MEDINA </t>
  </si>
  <si>
    <t>PATRICIA ROSMARY</t>
  </si>
  <si>
    <t>SERRANO SANTIAGO</t>
  </si>
  <si>
    <t xml:space="preserve">SUAREZ BENAVIDES </t>
  </si>
  <si>
    <t>ANGELLI JOAN</t>
  </si>
  <si>
    <t>SUAREZ VARGAS</t>
  </si>
  <si>
    <t>LIBIA ISABEL</t>
  </si>
  <si>
    <t>VASQUEZ AVENDAÑO</t>
  </si>
  <si>
    <t>MARYIETH CECILIA</t>
  </si>
  <si>
    <t>VERGARA TORRENEGRA</t>
  </si>
  <si>
    <t>ADIS VIVIANA</t>
  </si>
  <si>
    <t>VITAL CRUZ</t>
  </si>
  <si>
    <t>DIANA MARIA</t>
  </si>
  <si>
    <t>ARDILA RADA</t>
  </si>
  <si>
    <t>Asistencial</t>
  </si>
  <si>
    <t>DENIS YANETH</t>
  </si>
  <si>
    <t>CASTRO CARBONELL</t>
  </si>
  <si>
    <t>Técnico</t>
  </si>
  <si>
    <t>MARISOL</t>
  </si>
  <si>
    <t>DURAN CASTILLO</t>
  </si>
  <si>
    <t>NUBIA ESTELA</t>
  </si>
  <si>
    <t>SOLORZANO GUZMAN</t>
  </si>
  <si>
    <t>MARELYS DEL CARMEN</t>
  </si>
  <si>
    <t>NOVOA ESCORCIA</t>
  </si>
  <si>
    <t>IVETH</t>
  </si>
  <si>
    <t>LUCIA CARO</t>
  </si>
  <si>
    <t>MARTHA CECILIA</t>
  </si>
  <si>
    <t>BERMUDEZ RIVERA</t>
  </si>
  <si>
    <t>YOLANDA</t>
  </si>
  <si>
    <t>CORREA CHACON</t>
  </si>
  <si>
    <t>MONICA ROCIO</t>
  </si>
  <si>
    <t>VERGARA CARRILLO</t>
  </si>
  <si>
    <t>Industrial</t>
  </si>
  <si>
    <t>SUNEM</t>
  </si>
  <si>
    <t>CAMPO GARCIA</t>
  </si>
  <si>
    <t>NORIS DEL CARMEN</t>
  </si>
  <si>
    <t>STAVE MENDOZA</t>
  </si>
  <si>
    <t>GEORGINA</t>
  </si>
  <si>
    <t>LÓPEZ MENDOZA</t>
  </si>
  <si>
    <t>Profesional</t>
  </si>
  <si>
    <t>NORMALIZACIÓN</t>
  </si>
  <si>
    <t>NUBIS</t>
  </si>
  <si>
    <t>SIERRA TOBAR</t>
  </si>
  <si>
    <t>ELINORE BIBIANA</t>
  </si>
  <si>
    <t>GASTELBONDO MARTINEZ</t>
  </si>
  <si>
    <t>CONTRATO DE APRENDIZAJE</t>
  </si>
  <si>
    <t>MARELVIS</t>
  </si>
  <si>
    <t>MUÑOZ OCHOA</t>
  </si>
  <si>
    <t>BIENESTAR AL APRENDIZ</t>
  </si>
  <si>
    <t>YARA CRISTINA</t>
  </si>
  <si>
    <t>AMARIS CAMPBELL</t>
  </si>
  <si>
    <t>CERTIFICACIÓN DE COMPETENCIAS LABORALES</t>
  </si>
  <si>
    <t>ENEDITH LUCIA</t>
  </si>
  <si>
    <t>COLMENARES OROZCO</t>
  </si>
  <si>
    <t>Despacho</t>
  </si>
  <si>
    <t>RINA BEATRIZ</t>
  </si>
  <si>
    <t>PABOLA ELIAS</t>
  </si>
  <si>
    <t>MARLY ESTHER</t>
  </si>
  <si>
    <t>BOLIVAR DE LA ASUNCION</t>
  </si>
  <si>
    <t>MARIA HELENA</t>
  </si>
  <si>
    <t>SERNA DE GAMEZ</t>
  </si>
  <si>
    <t>TERESA DE JESUS</t>
  </si>
  <si>
    <t>ALTAMAR PEREZ</t>
  </si>
  <si>
    <t>Cedagro</t>
  </si>
  <si>
    <t>AGRÍCOLA</t>
  </si>
  <si>
    <t>AGROINDUSTRIAL - CONTROL DE CALIDAD E INOCUIDAD</t>
  </si>
  <si>
    <t>JUANA ESTHER</t>
  </si>
  <si>
    <t>ARIZA PASTOR</t>
  </si>
  <si>
    <t>PILAR HELENA</t>
  </si>
  <si>
    <t>ARRIETA STAND</t>
  </si>
  <si>
    <t>LUZ ANGELA</t>
  </si>
  <si>
    <t>BEDOYA MEJIA</t>
  </si>
  <si>
    <t>AMBIENTAL</t>
  </si>
  <si>
    <t>FORESTAL</t>
  </si>
  <si>
    <t>MEIDYS EDITSHEN</t>
  </si>
  <si>
    <t>BELENO LOZANO</t>
  </si>
  <si>
    <t>PAOLA CECILIA</t>
  </si>
  <si>
    <t>CAMPO RUZ</t>
  </si>
  <si>
    <t>GESTIÓN LOGÍSTICA EN CENTRO Y AREA RURAL</t>
  </si>
  <si>
    <t>VIRGINIA ASUNCION</t>
  </si>
  <si>
    <t>CANTILLO MORON</t>
  </si>
  <si>
    <t>YACERIS MERCEDES</t>
  </si>
  <si>
    <t>CASTRO ESCORCIA</t>
  </si>
  <si>
    <t>PROCESAMIENTO DE ALIMENTOS - LÁCTEOS Y DERIVADOS</t>
  </si>
  <si>
    <t>GILMA ROSA</t>
  </si>
  <si>
    <t>CASTRO GONZALEZ</t>
  </si>
  <si>
    <t>ACUÍCOLA Y PESCA; AGRÍCOLA; AMBIENTAL; BIOTECNOLOGÍA, MINERÍA , PECUARIA</t>
  </si>
  <si>
    <t>YALILE</t>
  </si>
  <si>
    <t>CHAUX DORADO</t>
  </si>
  <si>
    <t>SHIRLEY DANIELA</t>
  </si>
  <si>
    <t>CORONELL SALAS</t>
  </si>
  <si>
    <t xml:space="preserve">FACETTE DIAZ </t>
  </si>
  <si>
    <t>ORITZA MERY</t>
  </si>
  <si>
    <t>GUTIERREZ RONCANCIO</t>
  </si>
  <si>
    <t>VERA JUDITH</t>
  </si>
  <si>
    <t>IBANEZ DE JURE</t>
  </si>
  <si>
    <t>MARIA JULIANA</t>
  </si>
  <si>
    <t>LOZADA PUA</t>
  </si>
  <si>
    <t>AILIN</t>
  </si>
  <si>
    <t>MONTERROSA CHAMORRO</t>
  </si>
  <si>
    <t>CARMELA LUCIA</t>
  </si>
  <si>
    <t>NAVARRO FERNANDEZ</t>
  </si>
  <si>
    <t>YAZMIN</t>
  </si>
  <si>
    <t>OLARTE PARDO</t>
  </si>
  <si>
    <t>PECUARIA</t>
  </si>
  <si>
    <t>PRODUCCIÓN ESPECIES MENORES Y PRODUCCION GANADERA</t>
  </si>
  <si>
    <t>LISBETH LETICIA</t>
  </si>
  <si>
    <t>OLMOS BLANQUICET</t>
  </si>
  <si>
    <t>PROCESAMIENTO DE ALIMENTOS - FRUTAS Y VERDURAS</t>
  </si>
  <si>
    <t>NORYS MILENA</t>
  </si>
  <si>
    <t>ORTIZ SALAZAR</t>
  </si>
  <si>
    <t>CONSTRUCCIÓN</t>
  </si>
  <si>
    <t>HILDA ESTHER</t>
  </si>
  <si>
    <t>CINDY MILAGRO</t>
  </si>
  <si>
    <t>PUCHE CASTRO</t>
  </si>
  <si>
    <t>LUZ MARINA</t>
  </si>
  <si>
    <t>PULIDO PEÑALOZA</t>
  </si>
  <si>
    <t>MONICA</t>
  </si>
  <si>
    <t>SILVA LOPEZ</t>
  </si>
  <si>
    <t>MILDRE MERCEDES</t>
  </si>
  <si>
    <t>BELTRAN MEDINA</t>
  </si>
  <si>
    <t xml:space="preserve">
AEROPARCIAL; ARTES GRÁFICAS, ARTESANÍA Y JOYERÍA; AUTOMOTOR; CONSTRUCCIÓN; INFRAESTRUCTURA; CUERO CALZADO Y MARROQUINERÍA; ELECTRÓNICA, INSTRUMENTALIZACIÓN Y AUTOMATIZACIÓN; ENERGÍA ELÉCTRICA; HIDROCARBUROS, TRANSPORTE;
MATERIALES PARA LA CONSTRUCCIÓN; MECÁNICA INDUSTRIAL, QUÍMICA
APLICADA ;TELECOMUNICACIONES; TEXTIL, CONFECCIÓN, DISEÑO Y MODA
</t>
  </si>
  <si>
    <t>KATHERINE PAOLA</t>
  </si>
  <si>
    <t>BLANCO CUENTAS</t>
  </si>
  <si>
    <t>ZULLY DEL SOCORRO</t>
  </si>
  <si>
    <t>CABALLERO ARRIETA</t>
  </si>
  <si>
    <t>IDIOMAS</t>
  </si>
  <si>
    <t xml:space="preserve">DIAZ ARROYO </t>
  </si>
  <si>
    <t>PRODUCCION INDUSTRIAL</t>
  </si>
  <si>
    <t>PATRICIA MARIA</t>
  </si>
  <si>
    <t>DOVALE PEREZ</t>
  </si>
  <si>
    <t>ARQUITECTURA Y DECORACION</t>
  </si>
  <si>
    <t>NANCY</t>
  </si>
  <si>
    <t>FABREGAS CARRILLO</t>
  </si>
  <si>
    <t>CONSTRUCCION</t>
  </si>
  <si>
    <t>MIRNA MARLET</t>
  </si>
  <si>
    <t>FALCON PEREZ</t>
  </si>
  <si>
    <t>ARTES GRAFICO</t>
  </si>
  <si>
    <t>DISEÑO GRAFICAS</t>
  </si>
  <si>
    <t>LINDA</t>
  </si>
  <si>
    <t>GARCIA ANAYA</t>
  </si>
  <si>
    <t>MILDRED DE LA CANDELARIA</t>
  </si>
  <si>
    <t>GUERRERO VILLALBA</t>
  </si>
  <si>
    <t xml:space="preserve"> INTEGRALIDAD </t>
  </si>
  <si>
    <t>LISSETTE ROSARIO</t>
  </si>
  <si>
    <t>TEXTIL, CONFECCION, DISEÑO Y MODA</t>
  </si>
  <si>
    <t>CONFECCION INDUSTRIAL</t>
  </si>
  <si>
    <t>DELSY JOSEFINA</t>
  </si>
  <si>
    <t>GUTIERREZ SIERRA</t>
  </si>
  <si>
    <t>SISTEMA INTEGRADO DE GESTIÓN EN CENTRO Y AREA URBANA</t>
  </si>
  <si>
    <t>VIOLET AMARILLIS</t>
  </si>
  <si>
    <t>HANI DIAZ</t>
  </si>
  <si>
    <t>GESTION DE LA PRODUCCION EN CONFECCIONES</t>
  </si>
  <si>
    <t>KATHERINE ISABEL</t>
  </si>
  <si>
    <t>HERRERA RUÍZ</t>
  </si>
  <si>
    <t>CATALINA IBETH</t>
  </si>
  <si>
    <t>LOPEZ VARGAS</t>
  </si>
  <si>
    <t>DISEÑO</t>
  </si>
  <si>
    <t>ENITH MARIA</t>
  </si>
  <si>
    <t>MENCO TAFUR</t>
  </si>
  <si>
    <t>KATERIN MARIA</t>
  </si>
  <si>
    <t>MEZA THORNE</t>
  </si>
  <si>
    <t>ALICIA PATRIC</t>
  </si>
  <si>
    <t>NAVARRO CASANOVA</t>
  </si>
  <si>
    <t>CUERO CALZADO Y MARROQUINERIA</t>
  </si>
  <si>
    <t>FABRICACION DE MARROQUINERIA</t>
  </si>
  <si>
    <t>ANA SOFIA</t>
  </si>
  <si>
    <t>ROCHA IGUARAN</t>
  </si>
  <si>
    <t>RODRIGUEZ PRIETO</t>
  </si>
  <si>
    <t>IRINA ISABEL</t>
  </si>
  <si>
    <t>ROGET VILORIA</t>
  </si>
  <si>
    <t>MILDRED YAROV</t>
  </si>
  <si>
    <t>ROLON NIETO</t>
  </si>
  <si>
    <t>YOVELIS YANETH</t>
  </si>
  <si>
    <t>ROMERO REDONDO</t>
  </si>
  <si>
    <t>ADA LUZ</t>
  </si>
  <si>
    <t>ROMERO ROJAS</t>
  </si>
  <si>
    <t>IBETH DEL SOCOR</t>
  </si>
  <si>
    <t xml:space="preserve">TEJERA MORALES </t>
  </si>
  <si>
    <t xml:space="preserve">YONEID PATRICIA </t>
  </si>
  <si>
    <t>VILLA GARCIA</t>
  </si>
  <si>
    <t>LUISA IBETH</t>
  </si>
  <si>
    <t>VILLARREAL GUTIERREZ</t>
  </si>
  <si>
    <t>SILVIA PATR</t>
  </si>
  <si>
    <t>VILLEGAS JARAMILLO</t>
  </si>
  <si>
    <t>REBECA CECILIA</t>
  </si>
  <si>
    <t>ZAPATA DONADO</t>
  </si>
  <si>
    <t>ILVA MERCEDES</t>
  </si>
  <si>
    <t>VILLARREAL MUNOZ</t>
  </si>
  <si>
    <t>KARINA JANETH</t>
  </si>
  <si>
    <t>SUCERQUIA BADILLO</t>
  </si>
  <si>
    <t>YOMAR DEL CAR</t>
  </si>
  <si>
    <t xml:space="preserve">MARTINEZ AREVALO </t>
  </si>
  <si>
    <t>ISABEL MARIA</t>
  </si>
  <si>
    <t>SARMIENTO SALCEDO</t>
  </si>
  <si>
    <t>ANA MARIA</t>
  </si>
  <si>
    <t>BARRIOS OROZCO</t>
  </si>
  <si>
    <t>Colombo</t>
  </si>
  <si>
    <t>MECANICA INDUSTRIAL</t>
  </si>
  <si>
    <t>MECANIZADO</t>
  </si>
  <si>
    <t>CONSUELO MARIA</t>
  </si>
  <si>
    <t>BARRIOS PADILLA</t>
  </si>
  <si>
    <t>ASTRID DEL CARM</t>
  </si>
  <si>
    <t>BLANCO SALAZAR</t>
  </si>
  <si>
    <t>MARLENE</t>
  </si>
  <si>
    <t>BORRERO GERALDINO</t>
  </si>
  <si>
    <t>ANGELICA MARIA</t>
  </si>
  <si>
    <t>BUSTOS REDONDO</t>
  </si>
  <si>
    <t>YADIRA ELENA</t>
  </si>
  <si>
    <t>CALDERON DELGADO</t>
  </si>
  <si>
    <t>PAOLA ANDREA</t>
  </si>
  <si>
    <t>CARRILLO VALDERRAMA</t>
  </si>
  <si>
    <t>INFRAESTRUCTURA EN CENTROS Y ÁREAS URBANAS</t>
  </si>
  <si>
    <t>LAURA MARGARITA</t>
  </si>
  <si>
    <t>CATAÑO RODRIGUEZ</t>
  </si>
  <si>
    <t>DE ALBA GUTIERREZ</t>
  </si>
  <si>
    <t>MARBEL LUZ</t>
  </si>
  <si>
    <t>DE LA CRUZ CARRILLO</t>
  </si>
  <si>
    <t>LIZ BLEYDIS</t>
  </si>
  <si>
    <t>FONSECA CONSUEGRA</t>
  </si>
  <si>
    <t>SEGUIMIENTO ETAPA PRODUCTIVA</t>
  </si>
  <si>
    <t>MADYS DEL CARMEN</t>
  </si>
  <si>
    <t>GARCIA CORTINA</t>
  </si>
  <si>
    <t>ANA ISABEL</t>
  </si>
  <si>
    <t xml:space="preserve">GOMEZ BONILLA </t>
  </si>
  <si>
    <t>MABIS ISABEL</t>
  </si>
  <si>
    <t>GONZALEZ BARRIOS</t>
  </si>
  <si>
    <t>JACKELINE</t>
  </si>
  <si>
    <t>HARVEY MEJIA</t>
  </si>
  <si>
    <t>MILENA PATRICIA</t>
  </si>
  <si>
    <t>HERNANDEZ CORDERO</t>
  </si>
  <si>
    <t>CONTENIDOS AUDIOVISUALES DIGITALES EN CENTROS Y AREAS URBANAS</t>
  </si>
  <si>
    <t>NIMIA FRANCISCA</t>
  </si>
  <si>
    <t>ROSALES DONADO</t>
  </si>
  <si>
    <t>LUZ ELENA</t>
  </si>
  <si>
    <t>JIMENEZ ROA</t>
  </si>
  <si>
    <t>TELECOMUNICACIONES</t>
  </si>
  <si>
    <t>REDES CABLEADAS PARA TELECOMUNICACIONES</t>
  </si>
  <si>
    <t>MARTHA</t>
  </si>
  <si>
    <t>MARIN GOMEZ</t>
  </si>
  <si>
    <t>MEJÍA BRUNVIG</t>
  </si>
  <si>
    <t xml:space="preserve">ELECTRONICA  Y AUTOMATIZACION </t>
  </si>
  <si>
    <t>MANTENINIEMTO DE EQUIPO BIOMEDICO</t>
  </si>
  <si>
    <t>ESTELA MERCEDES</t>
  </si>
  <si>
    <t>MERCADO AVILA</t>
  </si>
  <si>
    <t>JUDITH MARIA</t>
  </si>
  <si>
    <t>MURILLO PLATA</t>
  </si>
  <si>
    <t>ISABEL CRISTINA</t>
  </si>
  <si>
    <t>NINO CAMACHO</t>
  </si>
  <si>
    <t>MATERIALES PARA LA INDUSTRIA</t>
  </si>
  <si>
    <t>MATERIALES COMPUESTOS POLIMERICOS</t>
  </si>
  <si>
    <t>IVETT  CECILIA</t>
  </si>
  <si>
    <t>PAHUANA  MARTÍNEZ</t>
  </si>
  <si>
    <t>QUIMICA APLICADA</t>
  </si>
  <si>
    <t>ANALISIS QUIMICO</t>
  </si>
  <si>
    <t>ALEIDA</t>
  </si>
  <si>
    <t>PEREZ PINEDA</t>
  </si>
  <si>
    <t>TATIANA MARGARITA</t>
  </si>
  <si>
    <t>PINEDO SALGADO</t>
  </si>
  <si>
    <t>DORCAS MERCED</t>
  </si>
  <si>
    <t>RODRIGUEZ ACOSTA</t>
  </si>
  <si>
    <t>RELACIONES CORPORATIVA</t>
  </si>
  <si>
    <t>NORIS ESTHER</t>
  </si>
  <si>
    <t xml:space="preserve">ROMERO BARROS </t>
  </si>
  <si>
    <t>PATRICIA ELENA</t>
  </si>
  <si>
    <t xml:space="preserve">ROMERO SANCHEZ </t>
  </si>
  <si>
    <t>ZULEIMA DEL ROSARIO</t>
  </si>
  <si>
    <t>TORRES ARANGO</t>
  </si>
  <si>
    <t>ELIZABETH</t>
  </si>
  <si>
    <t>TUBERQUIA VANEGAS</t>
  </si>
  <si>
    <t>DAISY MARIA</t>
  </si>
  <si>
    <t>PEREZ VARGAS</t>
  </si>
  <si>
    <t>GESTION AMBIENTAL SECTORIAL Y URBANA</t>
  </si>
  <si>
    <t>LLINAS REDONDO</t>
  </si>
  <si>
    <t>REGUSTRO CALIFICADO</t>
  </si>
  <si>
    <t>NATALY DEL CARMEN</t>
  </si>
  <si>
    <t>ROMERO FERNANDEZ</t>
  </si>
  <si>
    <t>AGENCIA PUBLICA DE EMPLEO</t>
  </si>
  <si>
    <t>CARMEN CECILIA</t>
  </si>
  <si>
    <t>VERGARA VERGARA</t>
  </si>
  <si>
    <t>Gestión académica y aseguramiento de calidad de la formación profesional</t>
  </si>
  <si>
    <t>FARIDES JUDITH</t>
  </si>
  <si>
    <t>MIRANDA ESCAMILLA</t>
  </si>
  <si>
    <t>SILENE BEATRIZ</t>
  </si>
  <si>
    <t>VALENCIA TORRES</t>
  </si>
  <si>
    <t>ENI/CALIDAD</t>
  </si>
  <si>
    <t>EYLEEN VANESA</t>
  </si>
  <si>
    <t>GUZMAN ALMANZA</t>
  </si>
  <si>
    <t> Verificación de Normas de Competencias Laborales</t>
  </si>
  <si>
    <t>LUZ KARIME</t>
  </si>
  <si>
    <t>BULA TORRECILLA</t>
  </si>
  <si>
    <t>Líder de Certificación de Competencias Laborales</t>
  </si>
  <si>
    <t>MARIA LUZ</t>
  </si>
  <si>
    <t>NIETO SAID</t>
  </si>
  <si>
    <t>NELCY STELLA</t>
  </si>
  <si>
    <t>WILCHES FEBLES</t>
  </si>
  <si>
    <t>VERONICA DEL SOCORRO</t>
  </si>
  <si>
    <t>POLO MARTINEZ</t>
  </si>
  <si>
    <t>INDIRA</t>
  </si>
  <si>
    <t>REYES BELLO</t>
  </si>
  <si>
    <t>REGISTRO CALIFICADO</t>
  </si>
  <si>
    <t>OLGA CECILIA</t>
  </si>
  <si>
    <t>DIAZ ROMERO</t>
  </si>
  <si>
    <t>MORALYS DEL SOCORRO</t>
  </si>
  <si>
    <t>MORALES SUAREZ</t>
  </si>
  <si>
    <t>LUZ STELLA</t>
  </si>
  <si>
    <t>RANGEL MUNOZ</t>
  </si>
  <si>
    <t>KATHERINE</t>
  </si>
  <si>
    <t>MENESES RAMIREZ</t>
  </si>
  <si>
    <t>YANERIS ISABEL</t>
  </si>
  <si>
    <t>PAYARES PACHECO</t>
  </si>
  <si>
    <t>DAMA/ CABALLERO</t>
  </si>
  <si>
    <t>ZAPATOS
ENFERMERIA DAMA
11580410</t>
  </si>
  <si>
    <t>BOTA DE CAUCHO 11520030</t>
  </si>
  <si>
    <t>BOTAS DE CUERO 11580025</t>
  </si>
  <si>
    <t>ZAPATO DE COCINA 11580414</t>
  </si>
  <si>
    <t>Dama</t>
  </si>
  <si>
    <t>PEDAGOGÍA Y DIDÁCTICA PARA LA FORMACIÓN PROFESIONAL</t>
  </si>
  <si>
    <t xml:space="preserve">INFRAESTRUCTURA EN CENTROS Y ÁREAS URBANAS
</t>
  </si>
  <si>
    <t>VESTIDO
HOMBRE
11510225</t>
  </si>
  <si>
    <t>PANTALONETA 
UNISEX
11510170</t>
  </si>
  <si>
    <t>SUDADERA
UNISEX
11550250</t>
  </si>
  <si>
    <t>MEDIAS 11510414</t>
  </si>
  <si>
    <t>BATA 11510027</t>
  </si>
  <si>
    <t>BUZO 11550261</t>
  </si>
  <si>
    <t>PANTALON 11510230</t>
  </si>
  <si>
    <t>YAMIR ENRIQUE</t>
  </si>
  <si>
    <t>ACOSTA GONZALEZ</t>
  </si>
  <si>
    <t>GESTIÓN ADMINISTRATIVA Y SERVICIOS FINANCIEROS</t>
  </si>
  <si>
    <t>GESTIÓN DOCUMENTAL EN CENTROS Y AREA URBANA</t>
  </si>
  <si>
    <t>MILTON RAFAEL</t>
  </si>
  <si>
    <t>ALFARO JIMENEZ</t>
  </si>
  <si>
    <t>CONTENIDO AUDIVISUALES DIGITALES EN CENTROS Y ÁREAS URBANAS</t>
  </si>
  <si>
    <t>OSCAR JAVIER</t>
  </si>
  <si>
    <t>ALFORD MUÑOZ</t>
  </si>
  <si>
    <t>SERVICIOS FARMACÉUTICOS Y REGENCIA DE FARMACIA</t>
  </si>
  <si>
    <t>GABIS DE JESUS</t>
  </si>
  <si>
    <t>AMAYA TORRES</t>
  </si>
  <si>
    <t>GUILLERMO RAFAEL</t>
  </si>
  <si>
    <t>ANGULO VEGA</t>
  </si>
  <si>
    <t>RENE GREGORIO</t>
  </si>
  <si>
    <t>BARBOZA PEREZ</t>
  </si>
  <si>
    <t>ALVARO DE JESUS</t>
  </si>
  <si>
    <t xml:space="preserve">BARCELO THOMAS </t>
  </si>
  <si>
    <t xml:space="preserve">VENTAS EN CENTROS Y URBANOS </t>
  </si>
  <si>
    <t>ANDRES FERNANDO</t>
  </si>
  <si>
    <t>BARRIOS BOLAÑOS</t>
  </si>
  <si>
    <t>ORLANDO JOSE</t>
  </si>
  <si>
    <t>BERMUDEZ PADILLA</t>
  </si>
  <si>
    <t>CONTABILIDAD EN CENTRO Y AREA URBANA</t>
  </si>
  <si>
    <t>KENNY MAURICIO</t>
  </si>
  <si>
    <t>CABALLERO CASTAÑO</t>
  </si>
  <si>
    <t>GESTIÓN DE MERCADOS EN CENTROS Y URBANOS</t>
  </si>
  <si>
    <t>MANUEL</t>
  </si>
  <si>
    <t xml:space="preserve">CABALLERO GOMEZ </t>
  </si>
  <si>
    <t>GESTIÓN ADMINISTRATIVA EN CENTRO Y AREA URBANA</t>
  </si>
  <si>
    <t xml:space="preserve">MANUEL </t>
  </si>
  <si>
    <t>CANTILLO CANTILLO</t>
  </si>
  <si>
    <t>JEFERSON ANDRES</t>
  </si>
  <si>
    <t>COLON NUÑEZ</t>
  </si>
  <si>
    <t>TALENTO HUMANO EN CENTRO Y ÁREA URBANA</t>
  </si>
  <si>
    <t>RUBEN DARIO</t>
  </si>
  <si>
    <t>CUBILLOS COLL</t>
  </si>
  <si>
    <t>JUAN CARLOS</t>
  </si>
  <si>
    <t>DE LA HOZ GUTIERREZ</t>
  </si>
  <si>
    <t>ROTNY ALEXANDER</t>
  </si>
  <si>
    <t>DELGADO VILLADIEGO</t>
  </si>
  <si>
    <t>HERNANDO RAFAEL</t>
  </si>
  <si>
    <t>DOMINGUEZ GUTIERREZ</t>
  </si>
  <si>
    <t>FRANCISCO JAVIER</t>
  </si>
  <si>
    <t>DONADO PALACIO</t>
  </si>
  <si>
    <t>FORNARIS RENGIFO</t>
  </si>
  <si>
    <t>LUIS JORGE</t>
  </si>
  <si>
    <t>GNECCO POLO</t>
  </si>
  <si>
    <t>ADOLFO LEON</t>
  </si>
  <si>
    <t>GOMEZ ROJAS</t>
  </si>
  <si>
    <t>HENRY</t>
  </si>
  <si>
    <t>GONZALEZ CERVANTES</t>
  </si>
  <si>
    <t xml:space="preserve">
CONTACT CENTER Y B.P.O EN CENTROS Y URBANO
</t>
  </si>
  <si>
    <t>EDWARD ALBERTO</t>
  </si>
  <si>
    <t>GUERRERO PINEDA</t>
  </si>
  <si>
    <t>CONTACT CENTER Y B.P.O EN CENTROS Y URBANO</t>
  </si>
  <si>
    <t>ALVARO GUILLERMO</t>
  </si>
  <si>
    <t xml:space="preserve">GUZMAN CONSUEGRA </t>
  </si>
  <si>
    <t>JOSE ISAAC</t>
  </si>
  <si>
    <t>JALK GUERRERO</t>
  </si>
  <si>
    <t>SERVICIOS FINANCIEROS EN CENTRO Y AREA URBANA</t>
  </si>
  <si>
    <t>ANTONIO ALEXANDER</t>
  </si>
  <si>
    <t>LOPEZ CLARO</t>
  </si>
  <si>
    <t>TRANSPORTE.</t>
  </si>
  <si>
    <t>TRANSPORTE MARITIMO Y  FLUVIAL</t>
  </si>
  <si>
    <t>RAMIRO ANTONIO</t>
  </si>
  <si>
    <t>LÓPEZ MIZUNO</t>
  </si>
  <si>
    <t>HUGO HERNAN</t>
  </si>
  <si>
    <t>MALDONADO FONSECA</t>
  </si>
  <si>
    <t>JAIR LORENZO</t>
  </si>
  <si>
    <t>MARCHENA DE LA HOZ</t>
  </si>
  <si>
    <t>MAURICIO ALFONSO</t>
  </si>
  <si>
    <t>MARRUGO PITALUA</t>
  </si>
  <si>
    <t xml:space="preserve">ARTURO </t>
  </si>
  <si>
    <t>MAYORAL ROMERO</t>
  </si>
  <si>
    <t>SERGIO IGNACIO</t>
  </si>
  <si>
    <t>MENESES CUDRIZ</t>
  </si>
  <si>
    <t>OSCAR LUIS</t>
  </si>
  <si>
    <t>MEZA MARRUGO</t>
  </si>
  <si>
    <t>SERGIO ISAAC</t>
  </si>
  <si>
    <t>MIRANDA BLANQUICETT</t>
  </si>
  <si>
    <t>JORGE ELIECER</t>
  </si>
  <si>
    <t>NAVARRO OROZCO</t>
  </si>
  <si>
    <t>ROGER EDUARDO</t>
  </si>
  <si>
    <t>NIETO BORREGO</t>
  </si>
  <si>
    <t xml:space="preserve">OSPINA ARIAS </t>
  </si>
  <si>
    <t>PAUL ANTONIO</t>
  </si>
  <si>
    <t>PADILLA GALOFRE</t>
  </si>
  <si>
    <t>INFRAESTRUCTURA EN CENTRO Y AREAS URBANAS</t>
  </si>
  <si>
    <t>RAFAEL ENRIQUE</t>
  </si>
  <si>
    <t>PLATA PATERNINA</t>
  </si>
  <si>
    <t>INTERACCIÓN CONSIGO MISMO- CON LOS DEMAS-CON LA NATURALEZA Y CON LA TRASCENDENCIA</t>
  </si>
  <si>
    <t>JOSE ALBERTO</t>
  </si>
  <si>
    <t>PULIDO CHARRY</t>
  </si>
  <si>
    <t>RAFAEL ROBERTO</t>
  </si>
  <si>
    <t xml:space="preserve">RACEDO MIRANDA </t>
  </si>
  <si>
    <t>ISAAC DE JESUS</t>
  </si>
  <si>
    <t>RANGEL MONTERO</t>
  </si>
  <si>
    <t>PROCESAMIENTO DE ALIMENTOS - PANADERÍA Y REPOSTERÍA</t>
  </si>
  <si>
    <t>ANDRES LEONARDO</t>
  </si>
  <si>
    <t>RODRIGUEZ URBINA</t>
  </si>
  <si>
    <t>FERNANDO LUIS</t>
  </si>
  <si>
    <t>RAFAEL ARMANDO</t>
  </si>
  <si>
    <t>SALTARIN DE LA HOZ</t>
  </si>
  <si>
    <t>CARLOS IVAN</t>
  </si>
  <si>
    <t>TORRES AGRESSOTT</t>
  </si>
  <si>
    <t>JORGE LUIS</t>
  </si>
  <si>
    <t>TURIZO CORREA</t>
  </si>
  <si>
    <t>DANILO DANIEL</t>
  </si>
  <si>
    <t xml:space="preserve">ULLOQUE GERMAN </t>
  </si>
  <si>
    <t>CARLOS ALBERTO</t>
  </si>
  <si>
    <t>URUETA GONZALEZ</t>
  </si>
  <si>
    <t>ENRIQUE JOSE</t>
  </si>
  <si>
    <t>VEGA PEREZ</t>
  </si>
  <si>
    <t>FABIAN RICARDO</t>
  </si>
  <si>
    <t>VILLANUEVA SANCHEZ</t>
  </si>
  <si>
    <t>JESUS DAVID</t>
  </si>
  <si>
    <t>ZAMORA THOWINSSON</t>
  </si>
  <si>
    <t>RODRIGUEZ PEREZ</t>
  </si>
  <si>
    <t>JOSE MARIO</t>
  </si>
  <si>
    <t>PACHECO DEL PORTILLO</t>
  </si>
  <si>
    <t>CARLOS GREGORIO</t>
  </si>
  <si>
    <t>BARRIOS ARRIETA</t>
  </si>
  <si>
    <t>GERARDO SAUL</t>
  </si>
  <si>
    <t>LLANOS CONTRERAS</t>
  </si>
  <si>
    <t>CARLOS ARTURO</t>
  </si>
  <si>
    <t>RIOS SANZ</t>
  </si>
  <si>
    <t>JAVIER</t>
  </si>
  <si>
    <t>CAPUTO ARIZA</t>
  </si>
  <si>
    <t>JAVIER JOSE</t>
  </si>
  <si>
    <t>MESA SARMIENTO</t>
  </si>
  <si>
    <t>HERNAN ALBERTO</t>
  </si>
  <si>
    <t>BERDEJO MARTINEZ</t>
  </si>
  <si>
    <t>FRANKLIN</t>
  </si>
  <si>
    <t>FERRER MANOTAS</t>
  </si>
  <si>
    <t>FELIX DAVID</t>
  </si>
  <si>
    <t>BADRAN LOREO</t>
  </si>
  <si>
    <t>ADMINISTRACION DE EDIFICIO</t>
  </si>
  <si>
    <t>EDIE ANTONIO</t>
  </si>
  <si>
    <t>CERPA GARCIA</t>
  </si>
  <si>
    <t>JOSE ELIAS</t>
  </si>
  <si>
    <t>AYUS FARIÑO</t>
  </si>
  <si>
    <t>ACUÍCOLA Y DE PESCA</t>
  </si>
  <si>
    <t>ACUICULTURA</t>
  </si>
  <si>
    <t>LUIS JOSE</t>
  </si>
  <si>
    <t>BARRIOS DE LA HOZ</t>
  </si>
  <si>
    <t>PEDAGOGÍA Y DIDÁCTICA PARA LA FORMACIÓN PROFESIONAL -RURAL</t>
  </si>
  <si>
    <t>ALFREDO</t>
  </si>
  <si>
    <t>BERMEJO</t>
  </si>
  <si>
    <t>SOFTWARE EN AREA RURAL</t>
  </si>
  <si>
    <t>BURITICA VELEZ</t>
  </si>
  <si>
    <t>CONTABILIDAD EN AREA RURAL</t>
  </si>
  <si>
    <t>ROLAND</t>
  </si>
  <si>
    <t>CAMACHO MENDEZ</t>
  </si>
  <si>
    <t>PRODUCCIÓN ESPECIES MENORES</t>
  </si>
  <si>
    <t>EDGARDO</t>
  </si>
  <si>
    <t>CORONELL LUNA</t>
  </si>
  <si>
    <t>ALBERTO ANTONIO</t>
  </si>
  <si>
    <t>DE LA CRUZ LLANOS</t>
  </si>
  <si>
    <t>PESCA</t>
  </si>
  <si>
    <t>ARTURO RAFAEL</t>
  </si>
  <si>
    <t>DIAZ GUTIERREZ</t>
  </si>
  <si>
    <t>AGRICULTURA</t>
  </si>
  <si>
    <t>ALBERTO</t>
  </si>
  <si>
    <t>ESCANDON CAMARGO</t>
  </si>
  <si>
    <t>AGRICULTURA DE PRECISIÓN</t>
  </si>
  <si>
    <t>JAVIER EMILIO</t>
  </si>
  <si>
    <t>FERNANDEZ MARQUEZ</t>
  </si>
  <si>
    <t>GESTIÓN ADMINISTRATIVA EN  AREA RURAL</t>
  </si>
  <si>
    <t>JAVIER ENRIQUE</t>
  </si>
  <si>
    <t>GARCIA NORIEGA</t>
  </si>
  <si>
    <t>BIODIVERSIDAD</t>
  </si>
  <si>
    <t>GIOVANNY WALTER</t>
  </si>
  <si>
    <t>IBANEZ PRADA</t>
  </si>
  <si>
    <t>GERMAN DIEGO</t>
  </si>
  <si>
    <t>JAIMES AMAYA</t>
  </si>
  <si>
    <t>DANIEL EDUARDO</t>
  </si>
  <si>
    <t>MARTINEZ FLOREZ</t>
  </si>
  <si>
    <t>SEGURIDAD Y SALUD EN EL TRABAJO EN AREA RURAL</t>
  </si>
  <si>
    <t>ALFREDO DEL CRISTO</t>
  </si>
  <si>
    <t>MARTINEZ JARABA</t>
  </si>
  <si>
    <t>RICARDO ANTONIO</t>
  </si>
  <si>
    <t>MAURY MARQUEZ</t>
  </si>
  <si>
    <t>CESAR</t>
  </si>
  <si>
    <t>MENDOZA ALVARADO</t>
  </si>
  <si>
    <t>GESTIÓN AMBIENTAL SECTORIAL Y URBANA</t>
  </si>
  <si>
    <t>RICARDO ISRAEL</t>
  </si>
  <si>
    <t>NORIEGA CABRALES</t>
  </si>
  <si>
    <t>EJERCICIO DE LOS DERECHOS FUNDAMENTALES EN EL TRABAJO EN EL AREA RURAL</t>
  </si>
  <si>
    <t>ROBINSON ANTONIO</t>
  </si>
  <si>
    <t>OROZCO NIEBLES</t>
  </si>
  <si>
    <t>EDUARDO</t>
  </si>
  <si>
    <t>PEÑA DAZA</t>
  </si>
  <si>
    <t>OSCAR DE JESUS</t>
  </si>
  <si>
    <t>PEREZ HERNANDEZ</t>
  </si>
  <si>
    <t>HECTOR LEONIDAS</t>
  </si>
  <si>
    <t>POLO CALDERIN</t>
  </si>
  <si>
    <t>VICTOR HUGO</t>
  </si>
  <si>
    <t>POLO CALVO</t>
  </si>
  <si>
    <t>ERMIT ANTONIO</t>
  </si>
  <si>
    <t>SANDOVAL GUEVARA</t>
  </si>
  <si>
    <t>JESER JOSUE</t>
  </si>
  <si>
    <t>SARMIENTO CORCHO</t>
  </si>
  <si>
    <t>TALENTO HUMANO AREA RURAL</t>
  </si>
  <si>
    <t>CARLOS ANDRES</t>
  </si>
  <si>
    <t>SUAZA MORENO</t>
  </si>
  <si>
    <t>ENERGÍA ELÉCTRICA</t>
  </si>
  <si>
    <t>USO FINAL DE LA ENERGÍA ELÉCTRICA</t>
  </si>
  <si>
    <t>GUILLERMO</t>
  </si>
  <si>
    <t>VEGA ORTEGA</t>
  </si>
  <si>
    <t>GESTIÓN DEL RECURSO HIDRÍCO</t>
  </si>
  <si>
    <t>EDGARDO ANTONIO</t>
  </si>
  <si>
    <t>VILLALBA PEREZ</t>
  </si>
  <si>
    <t>ANDRES MAURICIO</t>
  </si>
  <si>
    <t>AGUIRRE ANTOLINEZ</t>
  </si>
  <si>
    <t>ADMINISTRACION DE PROYECTOS</t>
  </si>
  <si>
    <t xml:space="preserve">ARMANDO </t>
  </si>
  <si>
    <t>ACEVEDO TIRIA</t>
  </si>
  <si>
    <t>FABRICACION DE CALZADO</t>
  </si>
  <si>
    <t xml:space="preserve">MARLON </t>
  </si>
  <si>
    <t>AFRICANO FERRER</t>
  </si>
  <si>
    <t>AEROESPACIAL</t>
  </si>
  <si>
    <t>TLA / TLH AVIONES Y HELICÓPTEROS</t>
  </si>
  <si>
    <t>ALFREDO JUAQUIN</t>
  </si>
  <si>
    <t>ALCOCER CORVACHO</t>
  </si>
  <si>
    <t>CONSTRUCCION EN CENTRO Y  URBANO</t>
  </si>
  <si>
    <t>MANUEL JULIAN</t>
  </si>
  <si>
    <t>ALZAMORA NIEBLES</t>
  </si>
  <si>
    <t>ARTES GRAFICAS</t>
  </si>
  <si>
    <t>PREPRENSA</t>
  </si>
  <si>
    <t>FELIX JOSE</t>
  </si>
  <si>
    <t>AMARIS JACOME</t>
  </si>
  <si>
    <t>JESUS EMEL</t>
  </si>
  <si>
    <t>AREVALO VELASQUEZ</t>
  </si>
  <si>
    <t>LUIS CARLOS</t>
  </si>
  <si>
    <t>ARIAS BUTRON</t>
  </si>
  <si>
    <t>ALVARO JOSE</t>
  </si>
  <si>
    <t xml:space="preserve">ARRAZOLA BENITEZ </t>
  </si>
  <si>
    <t>TRASNFORMACIÓN DE LA MADERA TAPIZ ADO Y PINTURA</t>
  </si>
  <si>
    <t xml:space="preserve">RAFAEL </t>
  </si>
  <si>
    <t>BARRAZA FERNANDEZ</t>
  </si>
  <si>
    <t>JORGE ARTURO</t>
  </si>
  <si>
    <t>BENAVIDES DUARTE</t>
  </si>
  <si>
    <t>AUTOMOTOR</t>
  </si>
  <si>
    <t>MECATRÓNICA AUTOMOTRIZ</t>
  </si>
  <si>
    <t>BOLANO ROYERO</t>
  </si>
  <si>
    <t>JAIRO ENRIQUE</t>
  </si>
  <si>
    <t>CASTILLA MARRUGO</t>
  </si>
  <si>
    <t xml:space="preserve">HEBER </t>
  </si>
  <si>
    <t>CASTRO BARRETO</t>
  </si>
  <si>
    <t>TEEI ELECTRICIDAD ELECTRÓNICA E INSTRUMENTOS DE AERONAVES</t>
  </si>
  <si>
    <t>OSVALDO JOSE</t>
  </si>
  <si>
    <t>CASTRO MOLINA</t>
  </si>
  <si>
    <t>INFRAESTRUCTURA</t>
  </si>
  <si>
    <t>OBRAS CIVILES</t>
  </si>
  <si>
    <t xml:space="preserve">ENGELBERTO </t>
  </si>
  <si>
    <t>COBA PENALOZA</t>
  </si>
  <si>
    <t>JOSÉ ALBERTO</t>
  </si>
  <si>
    <t>COLONNA PERTUZ</t>
  </si>
  <si>
    <t>CESAR AUGUSTO</t>
  </si>
  <si>
    <t>DE LA CRUZ BOVEA</t>
  </si>
  <si>
    <t xml:space="preserve">AEROPARCIAL; ARTES GRÁFICAS, ARTESANÍA Y JOYERÍA; AUTOMOTOR; CONSTRUCCIÓN; INFRAESTRUCTURA; CUERO CALZADO Y MARROQUINERÍA; ELECTRÓNICA, INSTRUMENTALIZACIÓN Y AUTOMATIZACIÓN; ENERGÍA ELÉCTRICA; HIDROCARBUROS, TRANSPORTE;
MATERIALES PARA LA CONSTRUCCIÓN; MECÁNICA INDUSTRIAL, QUÍMICA
APLICADA ;TELECOMUNICACIONES; TEXTIL, CONFECCIÓN, DISEÑO Y MODA
</t>
  </si>
  <si>
    <t xml:space="preserve">ALCIBIADES </t>
  </si>
  <si>
    <t>DE LA ROSA BARCELO</t>
  </si>
  <si>
    <t>JOHNNY DE JESUS</t>
  </si>
  <si>
    <t>DE LA ROSA BOLIVAR</t>
  </si>
  <si>
    <t>JHON ALEXANDER</t>
  </si>
  <si>
    <t>DURANGO SANCHEZ</t>
  </si>
  <si>
    <t>TEXTIL, CONFECCIÓN, DISEÑO Y MODA</t>
  </si>
  <si>
    <t>MANTENIMIENTO DE MAQUINARIA DE CONFECCION</t>
  </si>
  <si>
    <t>ESTRADA BLANCO</t>
  </si>
  <si>
    <t>JUAN RAFAEL</t>
  </si>
  <si>
    <t>FARELO PEÑA</t>
  </si>
  <si>
    <t>FELIPE ANTONIO</t>
  </si>
  <si>
    <t>GALVEZ ORTIZ</t>
  </si>
  <si>
    <t>DELIMIRO MANUEL</t>
  </si>
  <si>
    <t>GARAY GUERRERO</t>
  </si>
  <si>
    <t>WILMARO G</t>
  </si>
  <si>
    <t>WILMARO JUNIOR</t>
  </si>
  <si>
    <t>GARAY VUELVAS</t>
  </si>
  <si>
    <t>IVAN ENRIQUE</t>
  </si>
  <si>
    <t>GARCIA ACUNA</t>
  </si>
  <si>
    <t>JOSE EUSEBIO</t>
  </si>
  <si>
    <t>GUALDRON ALTAMAR</t>
  </si>
  <si>
    <t>RONALD ANDRÉS</t>
  </si>
  <si>
    <t>GUTIERREZ ACOSTA</t>
  </si>
  <si>
    <t>MOTOCICLETAS</t>
  </si>
  <si>
    <t>HENRY MIGUEL</t>
  </si>
  <si>
    <t>GUZMÁN ESCORCIA</t>
  </si>
  <si>
    <t>JOSÉ NICOLAS</t>
  </si>
  <si>
    <t>HERNÁNDEZ LÓPEZ</t>
  </si>
  <si>
    <t>HENRY DAVID</t>
  </si>
  <si>
    <t xml:space="preserve">IBARRA RANGEL </t>
  </si>
  <si>
    <t>RAFAEL ANGEL</t>
  </si>
  <si>
    <t>JULIAO BOLAÑO</t>
  </si>
  <si>
    <t xml:space="preserve">DANILO </t>
  </si>
  <si>
    <t>JUNCO COLINA</t>
  </si>
  <si>
    <t>DEWINS JOSÉ</t>
  </si>
  <si>
    <t>LAURENS VERGARA</t>
  </si>
  <si>
    <t>ARTURO</t>
  </si>
  <si>
    <t xml:space="preserve">LOPEZ MARTINEZ </t>
  </si>
  <si>
    <t xml:space="preserve">RAMIRO </t>
  </si>
  <si>
    <t>MANRIQUE NAVARRO</t>
  </si>
  <si>
    <t>SERGIO ALFONSO</t>
  </si>
  <si>
    <t>MEJIA GIL</t>
  </si>
  <si>
    <t xml:space="preserve">ROBERTO CARLOS </t>
  </si>
  <si>
    <t>MENDOZA CARDENAS</t>
  </si>
  <si>
    <t>ACTIVIDAD FÍSICA, DEPORTE Y RECREACIÓN</t>
  </si>
  <si>
    <t>DEPORTE</t>
  </si>
  <si>
    <t>CARLOS HUGO</t>
  </si>
  <si>
    <t>MURCIA BEDOYA</t>
  </si>
  <si>
    <t>TRAZO Y CORTE EN CONFECCION INDUSTRIAL</t>
  </si>
  <si>
    <t>OSCAR YEZID</t>
  </si>
  <si>
    <t xml:space="preserve">NEIRA PEREZ </t>
  </si>
  <si>
    <t>DAVID ENRIQUE</t>
  </si>
  <si>
    <t>NOVOA JULIO</t>
  </si>
  <si>
    <t>RODOLFO DE JESÚS</t>
  </si>
  <si>
    <t>NUÑEZ CAMPO</t>
  </si>
  <si>
    <t xml:space="preserve">ALEJANDRO </t>
  </si>
  <si>
    <t>OLASCUAGA ARRAZOLA</t>
  </si>
  <si>
    <t xml:space="preserve">MANTENIMIENTO ELECTRÓNICO DE EQUIPO PESADO </t>
  </si>
  <si>
    <t>FERNEY</t>
  </si>
  <si>
    <t>ORTIZ ACERO</t>
  </si>
  <si>
    <t>ALCIDES DE JES</t>
  </si>
  <si>
    <t xml:space="preserve">OSORIO VILLEGAS </t>
  </si>
  <si>
    <t>EDUMATICA</t>
  </si>
  <si>
    <t>ARMANDO DE JESUS</t>
  </si>
  <si>
    <t>PABON PACHECO</t>
  </si>
  <si>
    <t>WILLIAM</t>
  </si>
  <si>
    <t>PATINO CUBEROS</t>
  </si>
  <si>
    <t>ELIAS MOISES</t>
  </si>
  <si>
    <t>PATIÑO HURTADO</t>
  </si>
  <si>
    <t>MARROQUINERIA</t>
  </si>
  <si>
    <t xml:space="preserve">PEDROZA CABALLERO </t>
  </si>
  <si>
    <t>AEROPARCIAL; ARTES GRÁFICAS, ARTESANÍA Y JOYERÍA; AUTOMOTOR; CONSTRUCCIÓN; INFRAESTRUCTURA; CUERO CALZADO Y MARROQUINERÍA; ELECTRÓNICA, INSTRUMENTALIZACIÓN Y AUTOMATIZACIÓN; ENERGÍA ELÉCTRICA; HIDROCARBUROS, TRANSPORTE;
MATERIALES PARA LA CONSTRUCCIÓN; MECÁNICA INDUSTRIAL, QUÍMICA
APLICADA ;TELECOMUNICACIONES; TEXTIL, CONFECCIÓN, DISEÑO Y MODA</t>
  </si>
  <si>
    <t>HARVEY ENRIQUE</t>
  </si>
  <si>
    <t>PEREZ GONZALEZ</t>
  </si>
  <si>
    <t xml:space="preserve">ELBERTO </t>
  </si>
  <si>
    <t>PERTUZ DE LA HOZ</t>
  </si>
  <si>
    <t>EDWIN RAFAEL</t>
  </si>
  <si>
    <t>POLO OSORIO</t>
  </si>
  <si>
    <t>HIDRAULICA NEUMATICA</t>
  </si>
  <si>
    <t>KENDRY ALEXANDER</t>
  </si>
  <si>
    <t>PRIETO GARCIA</t>
  </si>
  <si>
    <t xml:space="preserve">EUGENIO NELSON </t>
  </si>
  <si>
    <t>REY CELI</t>
  </si>
  <si>
    <t>JHONNY ALBERTO</t>
  </si>
  <si>
    <t>RODRÍGUEZ DE LA ROSA</t>
  </si>
  <si>
    <t>JHON JAIRO</t>
  </si>
  <si>
    <t>RODRIGUEZ TORRES</t>
  </si>
  <si>
    <t>DISEÑO MOBILARIO Y DE PRODUCTOS INDUSTRIALES</t>
  </si>
  <si>
    <t>ZAHEDYS MANUEL</t>
  </si>
  <si>
    <t>RODRIGUEZ VILLARREAL</t>
  </si>
  <si>
    <t>JANSEN JOAN MICHELL</t>
  </si>
  <si>
    <t>RUEDA LEON</t>
  </si>
  <si>
    <t>TOPOGRAFIA</t>
  </si>
  <si>
    <t>SAENZ PINTO</t>
  </si>
  <si>
    <t>´MODELAJE DE CALZADO</t>
  </si>
  <si>
    <t>YOAO ENRIQUE</t>
  </si>
  <si>
    <t>SALAZAR DE LA CRUZ</t>
  </si>
  <si>
    <t xml:space="preserve"> IDIOMAS</t>
  </si>
  <si>
    <t>ENSEÑANZA DE IDIOMA</t>
  </si>
  <si>
    <t>RICARDO ENRRIQ</t>
  </si>
  <si>
    <t>SANDOVAL BARROS</t>
  </si>
  <si>
    <t>JUAN JOSÉ</t>
  </si>
  <si>
    <t>SUAREZ CASTRO</t>
  </si>
  <si>
    <t>EDWIN ALEXANDER</t>
  </si>
  <si>
    <t>SUAREZ PALACIO</t>
  </si>
  <si>
    <t>EDGAR ENRIQUE</t>
  </si>
  <si>
    <t>THORRENS TIRADO</t>
  </si>
  <si>
    <t>FERNANDO ANTONIO</t>
  </si>
  <si>
    <t xml:space="preserve">TORRES GUISAO </t>
  </si>
  <si>
    <t>HUMBERTO RAFAEL</t>
  </si>
  <si>
    <t>VARELA VILLA</t>
  </si>
  <si>
    <t>IVAN ALONSO</t>
  </si>
  <si>
    <t>VARGAS ACOSTA</t>
  </si>
  <si>
    <t>BORIS HERNANDO</t>
  </si>
  <si>
    <t>VELILLA PINTO</t>
  </si>
  <si>
    <t>JAIME ARTURO</t>
  </si>
  <si>
    <t>VENDRIES VARGAS</t>
  </si>
  <si>
    <t>LUIS CALET</t>
  </si>
  <si>
    <t xml:space="preserve">VILLEGAS CANO </t>
  </si>
  <si>
    <t>JORGE MARIO</t>
  </si>
  <si>
    <t>VILLEGAS JIMÉNEZ</t>
  </si>
  <si>
    <t>SISTEMAS INTEGRADOS DE GESTIÓN</t>
  </si>
  <si>
    <t>RAFAEL DAVID</t>
  </si>
  <si>
    <t xml:space="preserve">AHUMADA NAVARRO </t>
  </si>
  <si>
    <t>SOLDADURA</t>
  </si>
  <si>
    <t>JOHN JAIRO</t>
  </si>
  <si>
    <t>ARBELAEZ RUDAS</t>
  </si>
  <si>
    <t>ARIZA ARNEDO</t>
  </si>
  <si>
    <t>WILMAN ENRIQUE</t>
  </si>
  <si>
    <t>ARIZA CEPEDA</t>
  </si>
  <si>
    <t>AUTOMATICACION INDUSTRIAL</t>
  </si>
  <si>
    <t>ALFREDO WILLIAM</t>
  </si>
  <si>
    <t>BARRIOS GALVEZ</t>
  </si>
  <si>
    <t>WILLIAM ALBERTO</t>
  </si>
  <si>
    <t>BELTRAN LOPEZ</t>
  </si>
  <si>
    <t>SISTEMA DE TELECOMUNICACIONES</t>
  </si>
  <si>
    <t>HEYNER ENRIQUE</t>
  </si>
  <si>
    <t>CABARCAS BONILLA</t>
  </si>
  <si>
    <t>ALFONSO</t>
  </si>
  <si>
    <t>CAMPOS DE LOS REYES</t>
  </si>
  <si>
    <t>ELECTRÓNICA EN CENTRO Y ÁREA URBANA</t>
  </si>
  <si>
    <t>ROBERTO DE JESUS</t>
  </si>
  <si>
    <t>CANTILLO ORTIZ</t>
  </si>
  <si>
    <t>JOSE DAVID</t>
  </si>
  <si>
    <t>CASTILLO MELENDEZ</t>
  </si>
  <si>
    <t xml:space="preserve">CHARRIS GOMEZ </t>
  </si>
  <si>
    <t>Oscar Rogers</t>
  </si>
  <si>
    <t>Coley Sisa</t>
  </si>
  <si>
    <t>ERNESTO ERASMO</t>
  </si>
  <si>
    <t>DIAZ REDONDO</t>
  </si>
  <si>
    <t>GENERACION DE LA ENERGIA ELECTRICA</t>
  </si>
  <si>
    <t>RODOLFO ANDRES</t>
  </si>
  <si>
    <t>DONADO CARDOZA</t>
  </si>
  <si>
    <t>DISEÑO MECANICO</t>
  </si>
  <si>
    <t>NICOLAS JOSE</t>
  </si>
  <si>
    <t>ESCORCIA GALVAN</t>
  </si>
  <si>
    <t>FABREGAS PENA</t>
  </si>
  <si>
    <t>NORMALIZACION</t>
  </si>
  <si>
    <t>FABIAN JOSE</t>
  </si>
  <si>
    <t>FADUL GUTIERREZ</t>
  </si>
  <si>
    <t>GEWIN ALFONSO</t>
  </si>
  <si>
    <t>FERNANDEZ CACERES</t>
  </si>
  <si>
    <t>NARCISO ELIAS</t>
  </si>
  <si>
    <t xml:space="preserve">GARAVITO SERRANO </t>
  </si>
  <si>
    <t>MANTENIMIENTO MECANICO INDUSTRIAL</t>
  </si>
  <si>
    <t>EFREN HUMBERTO</t>
  </si>
  <si>
    <t>GARCÍA CLAVIJO</t>
  </si>
  <si>
    <t>SALIM</t>
  </si>
  <si>
    <t>GIHA YIDI</t>
  </si>
  <si>
    <t>EDUARDO DE JESÚS</t>
  </si>
  <si>
    <t>GÓMEZ PEÑA</t>
  </si>
  <si>
    <t>JORGE MANUEL</t>
  </si>
  <si>
    <t>GOMEZ PRIETO</t>
  </si>
  <si>
    <t>RICHARD MANUEL</t>
  </si>
  <si>
    <t>GONZALEZ VELILLA</t>
  </si>
  <si>
    <t>CAMILO ANDRES</t>
  </si>
  <si>
    <t>GUERRERO GOMEZ</t>
  </si>
  <si>
    <t>MECATRONICA</t>
  </si>
  <si>
    <t>OMAR</t>
  </si>
  <si>
    <t>EDGAR</t>
  </si>
  <si>
    <t>HERNANDEZ MARTINEZ</t>
  </si>
  <si>
    <t>HERRERA RODRIGUEZ</t>
  </si>
  <si>
    <t>MANUEL GREGORIO</t>
  </si>
  <si>
    <t>HORMECHEA LANCE</t>
  </si>
  <si>
    <t>AEROPARCIAL; ARTES GRÁFICAS, ARTESANÍA Y JOYERÍA; AUTOMOTOR; CONSTRUCCIÓN; INFRAESTRUCTURA; CUERO CALZADO Y MARROQUINERÍA; ELECTRÓNICA, INSTRUMENTALIZACIÓN Y AUTOMATIZACIÓN; ENERGÍA ELÉCTRICA; HIDROCARBUROS, TRANSPORTE;</t>
  </si>
  <si>
    <t>RAFAEL MARIA</t>
  </si>
  <si>
    <t>HURTADO BARRERA</t>
  </si>
  <si>
    <t>WILVER</t>
  </si>
  <si>
    <t>LEAL PEREZ</t>
  </si>
  <si>
    <t>ALVARO IGNACIO</t>
  </si>
  <si>
    <t xml:space="preserve">MARTINEZ FRANCO </t>
  </si>
  <si>
    <t>ALFONSO DARIO</t>
  </si>
  <si>
    <t>MEJÍA FERNÁNDEZ</t>
  </si>
  <si>
    <t>MUVIRO</t>
  </si>
  <si>
    <t>MENDOZA LOPEZ</t>
  </si>
  <si>
    <t>GERSON ENRI</t>
  </si>
  <si>
    <t xml:space="preserve">MONSALVE CERVANTES </t>
  </si>
  <si>
    <t>ROBERTO</t>
  </si>
  <si>
    <t>MORALES HEILBRON</t>
  </si>
  <si>
    <t>JAVIER ANTONIO</t>
  </si>
  <si>
    <t>MORENO SALTARIN</t>
  </si>
  <si>
    <t>GERMAN EMILIANO</t>
  </si>
  <si>
    <t>OCHOA ESCORCIA</t>
  </si>
  <si>
    <t>INSTRUMENTACION Y CONTROL DE PROCESOS</t>
  </si>
  <si>
    <t>SEGUNDO RAFAEL</t>
  </si>
  <si>
    <t>OLIVERA MARTÍNEZ</t>
  </si>
  <si>
    <t>JONIS ALFONSO</t>
  </si>
  <si>
    <t>ORTEGA GUTIERREZ</t>
  </si>
  <si>
    <t>MIGUEL ENRIQUE</t>
  </si>
  <si>
    <t xml:space="preserve">PENA SARA </t>
  </si>
  <si>
    <t>MARLON FERNANDO</t>
  </si>
  <si>
    <t>PEREZ RUIZ</t>
  </si>
  <si>
    <t>MATEMATICAS</t>
  </si>
  <si>
    <t>ELKIN DAVID</t>
  </si>
  <si>
    <t>PERTUZ RADA</t>
  </si>
  <si>
    <t>RAFAEL HUMBERTO</t>
  </si>
  <si>
    <t>QUIROZ ROMERO</t>
  </si>
  <si>
    <t>JULIO ANDRES</t>
  </si>
  <si>
    <t>RAMIREZ COLL</t>
  </si>
  <si>
    <t>JOSE JAVIER</t>
  </si>
  <si>
    <t>RAMIREZ GOMEZ</t>
  </si>
  <si>
    <t>OSVALDO</t>
  </si>
  <si>
    <t>REYES PADILLA</t>
  </si>
  <si>
    <t>RODRIGUEZ BAEZ</t>
  </si>
  <si>
    <t>ALBEIRO PASTOR</t>
  </si>
  <si>
    <t>RODRIGUEZ RAMIREZ</t>
  </si>
  <si>
    <t>METROLOGIA</t>
  </si>
  <si>
    <t>ROYMER ANTONIO</t>
  </si>
  <si>
    <t>ROMERO ALGARIN</t>
  </si>
  <si>
    <t>WILFRIDO</t>
  </si>
  <si>
    <t>ROMERO DOMINGUEZ</t>
  </si>
  <si>
    <t>CARLOS ENRIQUE</t>
  </si>
  <si>
    <t>SABALZA JIMENEZ</t>
  </si>
  <si>
    <t>SABALZA ROJANO</t>
  </si>
  <si>
    <t>SALZEDO VILORIA</t>
  </si>
  <si>
    <t>FREDDY</t>
  </si>
  <si>
    <t>SANJUAN SALCEDO</t>
  </si>
  <si>
    <t>CARLOS ANDRÉS</t>
  </si>
  <si>
    <t>SCHOONEWOLF DE LA ASUNCIÓ</t>
  </si>
  <si>
    <t>JOSE ANTONIO</t>
  </si>
  <si>
    <t>SIERRA SALAZAR</t>
  </si>
  <si>
    <t>ALDO JOSE</t>
  </si>
  <si>
    <t>SILVERA SERRANO</t>
  </si>
  <si>
    <t>JACINTO</t>
  </si>
  <si>
    <t xml:space="preserve">TORRES CARVAJAL </t>
  </si>
  <si>
    <t xml:space="preserve">VELEZ BETANCOURT </t>
  </si>
  <si>
    <t>RICARDO SILVANO</t>
  </si>
  <si>
    <t>ZAPATA STACEY</t>
  </si>
  <si>
    <t>EFRAIN SEGUNDO</t>
  </si>
  <si>
    <t>PACHECO ZAMBRANO</t>
  </si>
  <si>
    <t>CONTRACION DE APRENDICES</t>
  </si>
  <si>
    <t>ROBERT ANDRES</t>
  </si>
  <si>
    <t>LLINAS LASTRA</t>
  </si>
  <si>
    <t xml:space="preserve">APE </t>
  </si>
  <si>
    <t>RODRIGO</t>
  </si>
  <si>
    <t>CIENFUEGOS MOLINA</t>
  </si>
  <si>
    <t>ROQUE JOSE</t>
  </si>
  <si>
    <t>HERRERA MICHEL</t>
  </si>
  <si>
    <t>PINEDO CABARCAS</t>
  </si>
  <si>
    <t>SISTEMAS</t>
  </si>
  <si>
    <t xml:space="preserve">JOSE DARIO </t>
  </si>
  <si>
    <t>MEJIA CORONADO</t>
  </si>
  <si>
    <t>RAFAEL JULIO</t>
  </si>
  <si>
    <t>GARCIA POLO</t>
  </si>
  <si>
    <t>LIONEL JESUS</t>
  </si>
  <si>
    <t>CORREA CARRASCAL</t>
  </si>
  <si>
    <t>ERNESTO RAFAEL</t>
  </si>
  <si>
    <t>SALCEDO LORA</t>
  </si>
  <si>
    <t>LUIS ELISEO</t>
  </si>
  <si>
    <t>JULIO ALVIZ</t>
  </si>
  <si>
    <t>HERNANDO LUIS</t>
  </si>
  <si>
    <t>ESTARITA TAPIAS</t>
  </si>
  <si>
    <t>VICTOR ALEXANDER</t>
  </si>
  <si>
    <t>MENDOZA PEREZ</t>
  </si>
  <si>
    <t>PEDRO ANTONIO</t>
  </si>
  <si>
    <t>DE LA CRUZ ROJAS</t>
  </si>
  <si>
    <t>TENIS 11550415</t>
  </si>
  <si>
    <t>Caballero</t>
  </si>
  <si>
    <t>PEDAGOGÍA Y DIDÁCTICA PARA LA FORMACIÓN PROFESIONAL- RURAL</t>
  </si>
  <si>
    <t>GESTIÓN ADMINISTRATIVA EN AREA RURAL</t>
  </si>
  <si>
    <t>TALENTO HUMANO EN AREA RURAL</t>
  </si>
  <si>
    <t>AEROESAECIAL</t>
  </si>
  <si>
    <t>MANTENIMIENTO ELECTRONICO  DE EQUIPO PESADO</t>
  </si>
  <si>
    <t>HIDRAULICA Y NEUMATICA</t>
  </si>
  <si>
    <t>Cantidad De Prendas Según Lo Establecido En El Artículo 79 De La Convención Colectiva De Trabajo</t>
  </si>
  <si>
    <t xml:space="preserve">VESTIDO DE CALLE PARA MUJER </t>
  </si>
  <si>
    <t xml:space="preserve">ANTIFLUIDO </t>
  </si>
  <si>
    <t xml:space="preserve">CAMISA MANGA LARGA </t>
  </si>
  <si>
    <t>PANTALON FORMAL</t>
  </si>
  <si>
    <t>VESTIDO PARA HOMBRE</t>
  </si>
  <si>
    <t>OVEROL</t>
  </si>
  <si>
    <t>TRABAJADORES OFICIALES CENTRO NACIONAL COLOMBO ALEMAN</t>
  </si>
  <si>
    <t>Identificación</t>
  </si>
  <si>
    <t>Nombres</t>
  </si>
  <si>
    <t>Apellidos</t>
  </si>
  <si>
    <t>Descripción Cargo</t>
  </si>
  <si>
    <t>JOSE LUIS</t>
  </si>
  <si>
    <t xml:space="preserve">MAESTRE BADDINES </t>
  </si>
  <si>
    <t>Conductor G10</t>
  </si>
  <si>
    <t>DIANA MARCEL</t>
  </si>
  <si>
    <t xml:space="preserve">LUBO SOBRINO </t>
  </si>
  <si>
    <t>Aseador(a) G10</t>
  </si>
  <si>
    <t>OSIRIS CARINA</t>
  </si>
  <si>
    <t>OROZCO REJTMAN</t>
  </si>
  <si>
    <t>XIOMARA DEL SOCORRO</t>
  </si>
  <si>
    <t>MORA GENECCO</t>
  </si>
  <si>
    <t xml:space="preserve">ELIZABETH </t>
  </si>
  <si>
    <t>QUIROGA LUQUE</t>
  </si>
  <si>
    <t>Aseador(a) G08</t>
  </si>
  <si>
    <t xml:space="preserve">SIGIFREDO </t>
  </si>
  <si>
    <t>MARTINEZ SANTIAGO</t>
  </si>
  <si>
    <t>Operario Mtto Gral.G10</t>
  </si>
  <si>
    <t>BENJAMIN ENRIQUE</t>
  </si>
  <si>
    <t>PEDROZO ROCHA</t>
  </si>
  <si>
    <t>Oficial Mantto Gral.G10</t>
  </si>
  <si>
    <t>LUIS GUILLERMO</t>
  </si>
  <si>
    <t>MARTINEZ CASTRO</t>
  </si>
  <si>
    <t>ANTONIO ENRIQUE</t>
  </si>
  <si>
    <t>RIOS PALMA</t>
  </si>
  <si>
    <t>HERMINZUL RAFAEL</t>
  </si>
  <si>
    <t>ISAAC ELIAS</t>
  </si>
  <si>
    <t>BLANCO GULLO</t>
  </si>
  <si>
    <t>Trabajador de Campo G10</t>
  </si>
  <si>
    <t>TOTALES</t>
  </si>
  <si>
    <t>TRABAJADORES OFICIALES CENTRO INDUSTRIAL Y DE AVIACION</t>
  </si>
  <si>
    <t xml:space="preserve">SURIO </t>
  </si>
  <si>
    <t>CHARRIS ECHAVEZ</t>
  </si>
  <si>
    <t>Conductor G09</t>
  </si>
  <si>
    <t>VICTOR MANUEL</t>
  </si>
  <si>
    <t>URINA ELJAIEK</t>
  </si>
  <si>
    <t>TOBIAS RANGEL</t>
  </si>
  <si>
    <t>HUGO RAMON</t>
  </si>
  <si>
    <t>PEREZ MARQUEZ</t>
  </si>
  <si>
    <t>ORLANDO JESUS</t>
  </si>
  <si>
    <t>SARMIENTO ACENDRA</t>
  </si>
  <si>
    <t>Oficial Mantto Gral.G09</t>
  </si>
  <si>
    <t>NELSON ENRIQUE</t>
  </si>
  <si>
    <t>LUBO SOBRINO</t>
  </si>
  <si>
    <t>ALFREDO RAFAEL</t>
  </si>
  <si>
    <t>HURTADO NAVARRO</t>
  </si>
  <si>
    <t>DAIRO ANTONIO</t>
  </si>
  <si>
    <t>CHARRIS TERNERA</t>
  </si>
  <si>
    <t>Operario Mtto Gral.G08</t>
  </si>
  <si>
    <t xml:space="preserve">ANDERSON </t>
  </si>
  <si>
    <t>MEZA CASTILLO</t>
  </si>
  <si>
    <t>FABIO ALBERTO</t>
  </si>
  <si>
    <t>PINZON REALES</t>
  </si>
  <si>
    <t>JULIO ALBERTO</t>
  </si>
  <si>
    <t>ORELLANO VARELA</t>
  </si>
  <si>
    <t>PATRICIA JUDI</t>
  </si>
  <si>
    <t>MARTINEZ GUTIERREZ</t>
  </si>
  <si>
    <t>MARIA DE LOS SANT</t>
  </si>
  <si>
    <t>ALMARIO PEÑA</t>
  </si>
  <si>
    <t>DIAZ ESTRADA</t>
  </si>
  <si>
    <t>TRABAJADORES OFICIALES CENTRO DE COMERCIO Y SERVICIOS</t>
  </si>
  <si>
    <t>JAIDITH MARIA</t>
  </si>
  <si>
    <t>LOPEZ MENDOZA</t>
  </si>
  <si>
    <t>LUDYS</t>
  </si>
  <si>
    <t xml:space="preserve">MEDINA VILLARREAL </t>
  </si>
  <si>
    <t>ENEIDA MARIA</t>
  </si>
  <si>
    <t>JIMENEZ MARQUEZ</t>
  </si>
  <si>
    <t>MARIA ANGELICA</t>
  </si>
  <si>
    <t>CASTRO SARMIENTO</t>
  </si>
  <si>
    <t>HELENA ISABEL</t>
  </si>
  <si>
    <t>STAND BUITRAGO</t>
  </si>
  <si>
    <t>CARMEN EUGENIA</t>
  </si>
  <si>
    <t>MONSALVO PADILLA</t>
  </si>
  <si>
    <t>DIANA MARCELA</t>
  </si>
  <si>
    <t>MUÑOZ ALMARIO</t>
  </si>
  <si>
    <t>Aseador(a) G05</t>
  </si>
  <si>
    <t>MANUEL SALVADOR</t>
  </si>
  <si>
    <t>BUSTOS HERNANDES</t>
  </si>
  <si>
    <t>EMIRO RAFAEL</t>
  </si>
  <si>
    <t>MEZA MEZA</t>
  </si>
  <si>
    <t xml:space="preserve">OSCAR </t>
  </si>
  <si>
    <t>HERNANDEZ CHIMA</t>
  </si>
  <si>
    <t>ALFREDO EUGENIO</t>
  </si>
  <si>
    <t xml:space="preserve">GRANADOS GARAY </t>
  </si>
  <si>
    <t>Oficial Mantto Gral.G06</t>
  </si>
  <si>
    <t xml:space="preserve">ADOLFO </t>
  </si>
  <si>
    <t>CHAVEZ GOMEZ</t>
  </si>
  <si>
    <t>JORGE ARMANDO</t>
  </si>
  <si>
    <t>CANTILLO TORRES</t>
  </si>
  <si>
    <t>GERMAN ANTONIO</t>
  </si>
  <si>
    <t>MONTERO SANDOVAL</t>
  </si>
  <si>
    <t xml:space="preserve">FILIBERTO </t>
  </si>
  <si>
    <t>MARTES MENDOZA</t>
  </si>
  <si>
    <t>Trabajador de Campo G09</t>
  </si>
  <si>
    <t>TRABAJADORES OFICIALES CEDAGRO</t>
  </si>
  <si>
    <t>MABEL LUZ</t>
  </si>
  <si>
    <t>SALAS FERRER</t>
  </si>
  <si>
    <t>MARVIN JOAQUIN</t>
  </si>
  <si>
    <t>ACOSTA CHEGWIN</t>
  </si>
  <si>
    <t>ZOILO ENRIQ</t>
  </si>
  <si>
    <t>MACHACON SARMIENTO</t>
  </si>
  <si>
    <t xml:space="preserve">TOTAL TODO EL PROCESO </t>
  </si>
  <si>
    <t>Cantidad De calzado Según Lo Establecido En El Artículo 79 De La Convención Colectiva De Trabajo</t>
  </si>
  <si>
    <t>CALZADO (MTTO Y CONDUCTOR) HOMBRE</t>
  </si>
  <si>
    <t>CALZADO MUJER</t>
  </si>
  <si>
    <t>Negocios internacionales</t>
  </si>
  <si>
    <t xml:space="preserve">Almacen </t>
  </si>
  <si>
    <t>SEBASTIÁN FELIPE</t>
  </si>
  <si>
    <t xml:space="preserve"> SEPULVEDA HERNÁNDEZ </t>
  </si>
  <si>
    <t xml:space="preserve">Lider etapa productiva y apoyo a programación </t>
  </si>
  <si>
    <t xml:space="preserve">CARMELO ENRIQUE </t>
  </si>
  <si>
    <t>BELEÑO DE LEÓN</t>
  </si>
  <si>
    <t xml:space="preserve">Liderar SIGA </t>
  </si>
  <si>
    <t>RICARDO AURELIO</t>
  </si>
  <si>
    <t xml:space="preserve">SILVERA </t>
  </si>
  <si>
    <t>CLEMENTE</t>
  </si>
  <si>
    <t>OCHOA CANTILLO</t>
  </si>
  <si>
    <t xml:space="preserve">LEOMARYS </t>
  </si>
  <si>
    <t xml:space="preserve">PÉREZ GUERRERO </t>
  </si>
  <si>
    <t xml:space="preserve">Comercio </t>
  </si>
  <si>
    <t xml:space="preserve">IDANIS LUZ </t>
  </si>
  <si>
    <t>NAVARRO CERVANTES</t>
  </si>
  <si>
    <t xml:space="preserve">AMIRA ISABEL  </t>
  </si>
  <si>
    <t>PRENS SANDOVAL</t>
  </si>
  <si>
    <t xml:space="preserve">Colombo </t>
  </si>
  <si>
    <t xml:space="preserve">JESSICA PAOLA </t>
  </si>
  <si>
    <t>CARRILLO SALGADO</t>
  </si>
  <si>
    <t xml:space="preserve">CAROLINA  </t>
  </si>
  <si>
    <t>HERRERA ESCOBAR</t>
  </si>
  <si>
    <t>Guillermo Angulo Vega.</t>
  </si>
  <si>
    <t>NEGOCIACIÓN INTERNACIONAL EN CENTROS 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</si>
</sst>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44" fontId="5" fillId="6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7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4" fontId="5" fillId="0" borderId="1" xfId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" fontId="6" fillId="0" borderId="0" xfId="0" applyNumberFormat="1" applyFont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6" fillId="0" borderId="1" xfId="0" applyFont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1" fontId="6" fillId="0" borderId="0" xfId="0" applyNumberFormat="1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5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1" fontId="6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9" borderId="1" xfId="2" applyFill="1" applyBorder="1" applyAlignment="1">
      <alignment vertical="center"/>
    </xf>
    <xf numFmtId="0" fontId="9" fillId="9" borderId="1" xfId="2" applyFont="1" applyFill="1" applyBorder="1" applyAlignment="1">
      <alignment horizontal="center" vertical="center"/>
    </xf>
    <xf numFmtId="0" fontId="9" fillId="9" borderId="1" xfId="2" applyFill="1" applyBorder="1" applyAlignment="1">
      <alignment horizontal="center" vertical="center"/>
    </xf>
    <xf numFmtId="0" fontId="9" fillId="0" borderId="1" xfId="2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2" applyFill="1" applyBorder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11" fillId="8" borderId="1" xfId="2" applyFont="1" applyFill="1" applyBorder="1" applyAlignment="1">
      <alignment horizontal="center" vertical="center"/>
    </xf>
    <xf numFmtId="0" fontId="11" fillId="8" borderId="1" xfId="2" applyFont="1" applyFill="1" applyBorder="1" applyAlignment="1">
      <alignment horizontal="center" vertical="center" wrapText="1"/>
    </xf>
    <xf numFmtId="0" fontId="10" fillId="8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10" borderId="1" xfId="2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9" fillId="9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1" fillId="10" borderId="1" xfId="2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13" borderId="13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 wrapText="1"/>
    </xf>
    <xf numFmtId="44" fontId="4" fillId="0" borderId="4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_Hoja1" xfId="2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50" workbookViewId="0">
      <selection activeCell="E67" sqref="E67"/>
    </sheetView>
  </sheetViews>
  <sheetFormatPr baseColWidth="10" defaultRowHeight="12.75" x14ac:dyDescent="0.25"/>
  <cols>
    <col min="1" max="1" width="4.7109375" style="12" bestFit="1" customWidth="1"/>
    <col min="2" max="2" width="13.85546875" style="12" bestFit="1" customWidth="1"/>
    <col min="3" max="3" width="26.42578125" style="1" customWidth="1"/>
    <col min="4" max="4" width="9.140625" style="1" bestFit="1" customWidth="1"/>
    <col min="5" max="5" width="17.85546875" style="1" bestFit="1" customWidth="1"/>
    <col min="6" max="6" width="26" style="12" customWidth="1"/>
    <col min="7" max="16384" width="11.42578125" style="1"/>
  </cols>
  <sheetData>
    <row r="1" spans="1:6" x14ac:dyDescent="0.25">
      <c r="A1" s="146" t="s">
        <v>0</v>
      </c>
      <c r="B1" s="146"/>
      <c r="C1" s="146"/>
      <c r="D1" s="146"/>
      <c r="E1" s="146"/>
      <c r="F1" s="146"/>
    </row>
    <row r="2" spans="1:6" s="3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5.5" customHeight="1" x14ac:dyDescent="0.25">
      <c r="A3" s="117">
        <v>1</v>
      </c>
      <c r="B3" s="119">
        <v>531016</v>
      </c>
      <c r="C3" s="119" t="s">
        <v>7</v>
      </c>
      <c r="D3" s="121">
        <v>215</v>
      </c>
      <c r="E3" s="158" t="s">
        <v>8</v>
      </c>
      <c r="F3" s="142" t="s">
        <v>9</v>
      </c>
    </row>
    <row r="4" spans="1:6" ht="25.5" x14ac:dyDescent="0.25">
      <c r="A4" s="117">
        <v>2</v>
      </c>
      <c r="B4" s="7">
        <v>531025</v>
      </c>
      <c r="C4" s="119" t="s">
        <v>10</v>
      </c>
      <c r="D4" s="121">
        <v>30</v>
      </c>
      <c r="E4" s="158"/>
      <c r="F4" s="142"/>
    </row>
    <row r="5" spans="1:6" ht="25.5" x14ac:dyDescent="0.25">
      <c r="A5" s="117">
        <v>3</v>
      </c>
      <c r="B5" s="7">
        <v>531020</v>
      </c>
      <c r="C5" s="119" t="s">
        <v>11</v>
      </c>
      <c r="D5" s="121">
        <v>135</v>
      </c>
      <c r="E5" s="158"/>
      <c r="F5" s="142"/>
    </row>
    <row r="6" spans="1:6" ht="25.5" x14ac:dyDescent="0.25">
      <c r="A6" s="117">
        <v>4</v>
      </c>
      <c r="B6" s="7">
        <v>531027</v>
      </c>
      <c r="C6" s="119" t="s">
        <v>12</v>
      </c>
      <c r="D6" s="121">
        <v>3</v>
      </c>
      <c r="E6" s="158"/>
      <c r="F6" s="142"/>
    </row>
    <row r="7" spans="1:6" ht="25.5" x14ac:dyDescent="0.25">
      <c r="A7" s="117">
        <v>5</v>
      </c>
      <c r="B7" s="7">
        <v>531020</v>
      </c>
      <c r="C7" s="119" t="s">
        <v>13</v>
      </c>
      <c r="D7" s="121">
        <v>84</v>
      </c>
      <c r="E7" s="158"/>
      <c r="F7" s="142"/>
    </row>
    <row r="8" spans="1:6" ht="25.5" x14ac:dyDescent="0.25">
      <c r="A8" s="117">
        <v>6</v>
      </c>
      <c r="B8" s="7">
        <v>531021</v>
      </c>
      <c r="C8" s="119" t="s">
        <v>14</v>
      </c>
      <c r="D8" s="121">
        <v>34</v>
      </c>
      <c r="E8" s="158"/>
      <c r="F8" s="142"/>
    </row>
    <row r="9" spans="1:6" ht="25.5" x14ac:dyDescent="0.25">
      <c r="A9" s="117">
        <v>7</v>
      </c>
      <c r="B9" s="7">
        <v>531015</v>
      </c>
      <c r="C9" s="119" t="s">
        <v>15</v>
      </c>
      <c r="D9" s="121">
        <v>113</v>
      </c>
      <c r="E9" s="158"/>
      <c r="F9" s="142"/>
    </row>
    <row r="10" spans="1:6" ht="25.5" x14ac:dyDescent="0.25">
      <c r="A10" s="117">
        <v>8</v>
      </c>
      <c r="B10" s="7">
        <v>531027</v>
      </c>
      <c r="C10" s="119" t="s">
        <v>16</v>
      </c>
      <c r="D10" s="121">
        <v>18</v>
      </c>
      <c r="E10" s="158"/>
      <c r="F10" s="142"/>
    </row>
    <row r="11" spans="1:6" ht="25.5" x14ac:dyDescent="0.25">
      <c r="A11" s="117">
        <v>9</v>
      </c>
      <c r="B11" s="7">
        <v>531021</v>
      </c>
      <c r="C11" s="118" t="s">
        <v>17</v>
      </c>
      <c r="D11" s="121">
        <v>414</v>
      </c>
      <c r="E11" s="158"/>
      <c r="F11" s="142"/>
    </row>
    <row r="12" spans="1:6" ht="25.5" x14ac:dyDescent="0.25">
      <c r="A12" s="117">
        <v>10</v>
      </c>
      <c r="B12" s="7">
        <v>531027</v>
      </c>
      <c r="C12" s="118" t="s">
        <v>18</v>
      </c>
      <c r="D12" s="121">
        <v>14</v>
      </c>
      <c r="E12" s="158"/>
      <c r="F12" s="142"/>
    </row>
    <row r="13" spans="1:6" x14ac:dyDescent="0.25">
      <c r="A13" s="117">
        <v>11</v>
      </c>
      <c r="B13" s="7">
        <v>531031</v>
      </c>
      <c r="C13" s="9" t="s">
        <v>19</v>
      </c>
      <c r="D13" s="121">
        <v>1</v>
      </c>
      <c r="E13" s="158"/>
      <c r="F13" s="142"/>
    </row>
    <row r="14" spans="1:6" ht="25.5" x14ac:dyDescent="0.25">
      <c r="A14" s="117">
        <v>12</v>
      </c>
      <c r="B14" s="7">
        <v>531027</v>
      </c>
      <c r="C14" s="118" t="s">
        <v>20</v>
      </c>
      <c r="D14" s="121">
        <v>12</v>
      </c>
      <c r="E14" s="158"/>
      <c r="F14" s="142"/>
    </row>
    <row r="15" spans="1:6" ht="25.5" x14ac:dyDescent="0.25">
      <c r="A15" s="117">
        <v>13</v>
      </c>
      <c r="B15" s="7">
        <v>531027</v>
      </c>
      <c r="C15" s="118" t="s">
        <v>21</v>
      </c>
      <c r="D15" s="121">
        <v>2</v>
      </c>
      <c r="E15" s="158"/>
      <c r="F15" s="142"/>
    </row>
    <row r="16" spans="1:6" ht="25.5" x14ac:dyDescent="0.25">
      <c r="A16" s="117">
        <v>14</v>
      </c>
      <c r="B16" s="7">
        <v>531020</v>
      </c>
      <c r="C16" s="118" t="s">
        <v>22</v>
      </c>
      <c r="D16" s="121">
        <v>75</v>
      </c>
      <c r="E16" s="144" t="s">
        <v>23</v>
      </c>
      <c r="F16" s="142" t="s">
        <v>24</v>
      </c>
    </row>
    <row r="17" spans="1:6" x14ac:dyDescent="0.25">
      <c r="A17" s="117">
        <v>15</v>
      </c>
      <c r="B17" s="7">
        <v>531027</v>
      </c>
      <c r="C17" s="118" t="s">
        <v>25</v>
      </c>
      <c r="D17" s="121">
        <v>32</v>
      </c>
      <c r="E17" s="144"/>
      <c r="F17" s="142"/>
    </row>
    <row r="18" spans="1:6" x14ac:dyDescent="0.25">
      <c r="A18" s="143"/>
      <c r="B18" s="143"/>
      <c r="C18" s="2" t="s">
        <v>26</v>
      </c>
      <c r="D18" s="10">
        <f>SUM(D3:D17)</f>
        <v>1182</v>
      </c>
      <c r="E18" s="144"/>
      <c r="F18" s="144"/>
    </row>
    <row r="19" spans="1:6" ht="14.25" customHeight="1" x14ac:dyDescent="0.25">
      <c r="A19" s="145"/>
      <c r="B19" s="145"/>
      <c r="C19" s="145"/>
      <c r="D19" s="145"/>
      <c r="E19" s="145"/>
      <c r="F19" s="145"/>
    </row>
    <row r="20" spans="1:6" x14ac:dyDescent="0.25">
      <c r="A20" s="146" t="s">
        <v>27</v>
      </c>
      <c r="B20" s="146"/>
      <c r="C20" s="146"/>
      <c r="D20" s="146"/>
      <c r="E20" s="146"/>
      <c r="F20" s="146"/>
    </row>
    <row r="21" spans="1:6" x14ac:dyDescent="0.25">
      <c r="A21" s="2" t="s">
        <v>1</v>
      </c>
      <c r="B21" s="2" t="s">
        <v>2</v>
      </c>
      <c r="C21" s="2" t="s">
        <v>3</v>
      </c>
      <c r="D21" s="2" t="s">
        <v>4</v>
      </c>
      <c r="E21" s="2" t="s">
        <v>5</v>
      </c>
      <c r="F21" s="2" t="s">
        <v>6</v>
      </c>
    </row>
    <row r="22" spans="1:6" ht="25.5" customHeight="1" x14ac:dyDescent="0.25">
      <c r="A22" s="117">
        <v>1</v>
      </c>
      <c r="B22" s="7">
        <v>531025</v>
      </c>
      <c r="C22" s="119" t="s">
        <v>10</v>
      </c>
      <c r="D22" s="121">
        <v>117</v>
      </c>
      <c r="E22" s="150" t="s">
        <v>8</v>
      </c>
      <c r="F22" s="153" t="s">
        <v>28</v>
      </c>
    </row>
    <row r="23" spans="1:6" ht="25.5" x14ac:dyDescent="0.25">
      <c r="A23" s="117">
        <v>2</v>
      </c>
      <c r="B23" s="7">
        <v>531016</v>
      </c>
      <c r="C23" s="119" t="s">
        <v>29</v>
      </c>
      <c r="D23" s="121">
        <v>282</v>
      </c>
      <c r="E23" s="151"/>
      <c r="F23" s="154"/>
    </row>
    <row r="24" spans="1:6" ht="25.5" x14ac:dyDescent="0.25">
      <c r="A24" s="117">
        <v>3</v>
      </c>
      <c r="B24" s="7">
        <v>531019</v>
      </c>
      <c r="C24" s="119" t="s">
        <v>30</v>
      </c>
      <c r="D24" s="121">
        <v>84</v>
      </c>
      <c r="E24" s="151"/>
      <c r="F24" s="154"/>
    </row>
    <row r="25" spans="1:6" ht="25.5" x14ac:dyDescent="0.25">
      <c r="A25" s="117">
        <v>4</v>
      </c>
      <c r="B25" s="7">
        <v>531027</v>
      </c>
      <c r="C25" s="119" t="s">
        <v>12</v>
      </c>
      <c r="D25" s="121">
        <v>3</v>
      </c>
      <c r="E25" s="151"/>
      <c r="F25" s="154"/>
    </row>
    <row r="26" spans="1:6" ht="25.5" x14ac:dyDescent="0.25">
      <c r="A26" s="117">
        <v>5</v>
      </c>
      <c r="B26" s="7">
        <v>531021</v>
      </c>
      <c r="C26" s="119" t="s">
        <v>14</v>
      </c>
      <c r="D26" s="121">
        <v>230</v>
      </c>
      <c r="E26" s="151"/>
      <c r="F26" s="154"/>
    </row>
    <row r="27" spans="1:6" ht="25.5" x14ac:dyDescent="0.25">
      <c r="A27" s="117">
        <v>6</v>
      </c>
      <c r="B27" s="7">
        <v>531015</v>
      </c>
      <c r="C27" s="119" t="s">
        <v>15</v>
      </c>
      <c r="D27" s="121">
        <v>205</v>
      </c>
      <c r="E27" s="151"/>
      <c r="F27" s="154"/>
    </row>
    <row r="28" spans="1:6" ht="25.5" x14ac:dyDescent="0.25">
      <c r="A28" s="117">
        <v>7</v>
      </c>
      <c r="B28" s="7">
        <v>531015</v>
      </c>
      <c r="C28" s="119" t="s">
        <v>31</v>
      </c>
      <c r="D28" s="121">
        <v>6</v>
      </c>
      <c r="E28" s="151"/>
      <c r="F28" s="154"/>
    </row>
    <row r="29" spans="1:6" ht="25.5" x14ac:dyDescent="0.25">
      <c r="A29" s="117">
        <v>8</v>
      </c>
      <c r="B29" s="7">
        <v>531027</v>
      </c>
      <c r="C29" s="119" t="s">
        <v>16</v>
      </c>
      <c r="D29" s="121">
        <v>6</v>
      </c>
      <c r="E29" s="151"/>
      <c r="F29" s="154"/>
    </row>
    <row r="30" spans="1:6" ht="25.5" x14ac:dyDescent="0.25">
      <c r="A30" s="117">
        <v>9</v>
      </c>
      <c r="B30" s="7">
        <v>531015</v>
      </c>
      <c r="C30" s="119" t="s">
        <v>32</v>
      </c>
      <c r="D30" s="121">
        <v>6</v>
      </c>
      <c r="E30" s="151"/>
      <c r="F30" s="154"/>
    </row>
    <row r="31" spans="1:6" ht="25.5" x14ac:dyDescent="0.25">
      <c r="A31" s="117">
        <v>10</v>
      </c>
      <c r="B31" s="7">
        <v>531030</v>
      </c>
      <c r="C31" s="119" t="s">
        <v>33</v>
      </c>
      <c r="D31" s="121">
        <v>48</v>
      </c>
      <c r="E31" s="151"/>
      <c r="F31" s="154"/>
    </row>
    <row r="32" spans="1:6" ht="25.5" customHeight="1" x14ac:dyDescent="0.25">
      <c r="A32" s="117">
        <v>11</v>
      </c>
      <c r="B32" s="7">
        <v>531024</v>
      </c>
      <c r="C32" s="119" t="s">
        <v>34</v>
      </c>
      <c r="D32" s="121">
        <v>6</v>
      </c>
      <c r="E32" s="151"/>
      <c r="F32" s="154"/>
    </row>
    <row r="33" spans="1:6" ht="25.5" customHeight="1" x14ac:dyDescent="0.25">
      <c r="A33" s="117">
        <v>12</v>
      </c>
      <c r="B33" s="7">
        <v>531021</v>
      </c>
      <c r="C33" s="119" t="s">
        <v>35</v>
      </c>
      <c r="D33" s="121">
        <v>427</v>
      </c>
      <c r="E33" s="151"/>
      <c r="F33" s="154"/>
    </row>
    <row r="34" spans="1:6" ht="25.5" customHeight="1" x14ac:dyDescent="0.25">
      <c r="A34" s="117">
        <v>13</v>
      </c>
      <c r="B34" s="7">
        <v>531017</v>
      </c>
      <c r="C34" s="119" t="s">
        <v>36</v>
      </c>
      <c r="D34" s="121">
        <v>6</v>
      </c>
      <c r="E34" s="151"/>
      <c r="F34" s="154"/>
    </row>
    <row r="35" spans="1:6" ht="25.5" customHeight="1" x14ac:dyDescent="0.25">
      <c r="A35" s="117">
        <v>14</v>
      </c>
      <c r="B35" s="7">
        <v>531027</v>
      </c>
      <c r="C35" s="119" t="s">
        <v>18</v>
      </c>
      <c r="D35" s="121">
        <v>18</v>
      </c>
      <c r="E35" s="151"/>
      <c r="F35" s="154"/>
    </row>
    <row r="36" spans="1:6" ht="25.5" customHeight="1" x14ac:dyDescent="0.25">
      <c r="A36" s="117">
        <v>15</v>
      </c>
      <c r="B36" s="7">
        <v>531015</v>
      </c>
      <c r="C36" s="119" t="s">
        <v>37</v>
      </c>
      <c r="D36" s="121">
        <v>38</v>
      </c>
      <c r="E36" s="152"/>
      <c r="F36" s="154"/>
    </row>
    <row r="37" spans="1:6" ht="12.75" customHeight="1" x14ac:dyDescent="0.25">
      <c r="A37" s="117">
        <v>16</v>
      </c>
      <c r="B37" s="7">
        <v>531016</v>
      </c>
      <c r="C37" s="119" t="s">
        <v>38</v>
      </c>
      <c r="D37" s="121">
        <v>133</v>
      </c>
      <c r="E37" s="155" t="s">
        <v>23</v>
      </c>
      <c r="F37" s="142" t="s">
        <v>24</v>
      </c>
    </row>
    <row r="38" spans="1:6" x14ac:dyDescent="0.25">
      <c r="A38" s="117">
        <v>17</v>
      </c>
      <c r="B38" s="7">
        <v>531015</v>
      </c>
      <c r="C38" s="119" t="s">
        <v>39</v>
      </c>
      <c r="D38" s="121">
        <v>115</v>
      </c>
      <c r="E38" s="156"/>
      <c r="F38" s="142"/>
    </row>
    <row r="39" spans="1:6" x14ac:dyDescent="0.25">
      <c r="A39" s="117">
        <v>18</v>
      </c>
      <c r="B39" s="7">
        <v>531019</v>
      </c>
      <c r="C39" s="119" t="s">
        <v>40</v>
      </c>
      <c r="D39" s="121">
        <v>24</v>
      </c>
      <c r="E39" s="156"/>
      <c r="F39" s="142"/>
    </row>
    <row r="40" spans="1:6" x14ac:dyDescent="0.25">
      <c r="A40" s="117">
        <v>19</v>
      </c>
      <c r="B40" s="7">
        <v>531021</v>
      </c>
      <c r="C40" s="119" t="s">
        <v>41</v>
      </c>
      <c r="D40" s="121">
        <v>62</v>
      </c>
      <c r="E40" s="157"/>
      <c r="F40" s="142"/>
    </row>
    <row r="41" spans="1:6" x14ac:dyDescent="0.25">
      <c r="A41" s="143"/>
      <c r="B41" s="143"/>
      <c r="C41" s="2" t="s">
        <v>42</v>
      </c>
      <c r="D41" s="10">
        <f>SUM(D22:D40)</f>
        <v>1816</v>
      </c>
      <c r="E41" s="144"/>
      <c r="F41" s="144"/>
    </row>
    <row r="42" spans="1:6" x14ac:dyDescent="0.25">
      <c r="A42" s="145"/>
      <c r="B42" s="145"/>
      <c r="C42" s="145"/>
      <c r="D42" s="145"/>
      <c r="E42" s="145"/>
      <c r="F42" s="145"/>
    </row>
    <row r="43" spans="1:6" x14ac:dyDescent="0.25">
      <c r="A43" s="146" t="s">
        <v>43</v>
      </c>
      <c r="B43" s="146"/>
      <c r="C43" s="146"/>
      <c r="D43" s="146"/>
      <c r="E43" s="146"/>
      <c r="F43" s="146"/>
    </row>
    <row r="44" spans="1:6" x14ac:dyDescent="0.25">
      <c r="A44" s="2" t="s">
        <v>1</v>
      </c>
      <c r="B44" s="2" t="s">
        <v>2</v>
      </c>
      <c r="C44" s="2" t="s">
        <v>3</v>
      </c>
      <c r="D44" s="2" t="s">
        <v>4</v>
      </c>
      <c r="E44" s="2" t="s">
        <v>5</v>
      </c>
      <c r="F44" s="2" t="s">
        <v>6</v>
      </c>
    </row>
    <row r="45" spans="1:6" ht="76.5" customHeight="1" x14ac:dyDescent="0.25">
      <c r="A45" s="117">
        <v>1</v>
      </c>
      <c r="B45" s="147">
        <v>531116</v>
      </c>
      <c r="C45" s="119" t="s">
        <v>44</v>
      </c>
      <c r="D45" s="121">
        <f>'CALZADO DAMA'!K53</f>
        <v>12</v>
      </c>
      <c r="E45" s="150" t="s">
        <v>8</v>
      </c>
      <c r="F45" s="153" t="s">
        <v>45</v>
      </c>
    </row>
    <row r="46" spans="1:6" ht="25.5" x14ac:dyDescent="0.25">
      <c r="A46" s="117">
        <v>2</v>
      </c>
      <c r="B46" s="148"/>
      <c r="C46" s="119" t="s">
        <v>46</v>
      </c>
      <c r="D46" s="121">
        <f>'CALZADO DAMA'!L53</f>
        <v>15</v>
      </c>
      <c r="E46" s="151"/>
      <c r="F46" s="154"/>
    </row>
    <row r="47" spans="1:6" ht="25.5" x14ac:dyDescent="0.25">
      <c r="A47" s="117">
        <v>3</v>
      </c>
      <c r="B47" s="148"/>
      <c r="C47" s="119" t="s">
        <v>47</v>
      </c>
      <c r="D47" s="121">
        <f>'CALZADO DAMA'!M53</f>
        <v>46</v>
      </c>
      <c r="E47" s="151"/>
      <c r="F47" s="154"/>
    </row>
    <row r="48" spans="1:6" ht="25.5" x14ac:dyDescent="0.25">
      <c r="A48" s="117">
        <v>4</v>
      </c>
      <c r="B48" s="148"/>
      <c r="C48" s="119" t="s">
        <v>48</v>
      </c>
      <c r="D48" s="121">
        <f>'CALZADO DAMA'!N53</f>
        <v>2</v>
      </c>
      <c r="E48" s="152"/>
      <c r="F48" s="154"/>
    </row>
    <row r="49" spans="1:6" ht="38.25" x14ac:dyDescent="0.25">
      <c r="A49" s="117">
        <v>5</v>
      </c>
      <c r="B49" s="148"/>
      <c r="C49" s="119" t="s">
        <v>49</v>
      </c>
      <c r="D49" s="121">
        <v>60</v>
      </c>
      <c r="E49" s="119" t="s">
        <v>23</v>
      </c>
      <c r="F49" s="120" t="s">
        <v>50</v>
      </c>
    </row>
    <row r="50" spans="1:6" ht="38.25" customHeight="1" x14ac:dyDescent="0.25">
      <c r="A50" s="117">
        <v>6</v>
      </c>
      <c r="B50" s="148"/>
      <c r="C50" s="119" t="s">
        <v>51</v>
      </c>
      <c r="D50" s="121">
        <f>'CALZADO CABALLERO'!K133</f>
        <v>4</v>
      </c>
      <c r="E50" s="150" t="s">
        <v>8</v>
      </c>
      <c r="F50" s="153" t="s">
        <v>52</v>
      </c>
    </row>
    <row r="51" spans="1:6" ht="25.5" x14ac:dyDescent="0.25">
      <c r="A51" s="117">
        <v>7</v>
      </c>
      <c r="B51" s="148"/>
      <c r="C51" s="119" t="s">
        <v>53</v>
      </c>
      <c r="D51" s="121">
        <f>'CALZADO CABALLERO'!L133</f>
        <v>4</v>
      </c>
      <c r="E51" s="151"/>
      <c r="F51" s="154"/>
    </row>
    <row r="52" spans="1:6" ht="25.5" x14ac:dyDescent="0.25">
      <c r="A52" s="117">
        <v>8</v>
      </c>
      <c r="B52" s="148"/>
      <c r="C52" s="119" t="s">
        <v>54</v>
      </c>
      <c r="D52" s="121">
        <f>'CALZADO CABALLERO'!N133</f>
        <v>130</v>
      </c>
      <c r="E52" s="151"/>
      <c r="F52" s="154"/>
    </row>
    <row r="53" spans="1:6" ht="25.5" x14ac:dyDescent="0.25">
      <c r="A53" s="117">
        <v>9</v>
      </c>
      <c r="B53" s="148"/>
      <c r="C53" s="119" t="s">
        <v>55</v>
      </c>
      <c r="D53" s="121">
        <f>'CALZADO CABALLERO'!M133</f>
        <v>19</v>
      </c>
      <c r="E53" s="151"/>
      <c r="F53" s="154"/>
    </row>
    <row r="54" spans="1:6" ht="25.5" x14ac:dyDescent="0.25">
      <c r="A54" s="117">
        <v>10</v>
      </c>
      <c r="B54" s="148"/>
      <c r="C54" s="119" t="s">
        <v>56</v>
      </c>
      <c r="D54" s="121">
        <f>'CALZADO CABALLERO'!O133</f>
        <v>2</v>
      </c>
      <c r="E54" s="152"/>
      <c r="F54" s="154"/>
    </row>
    <row r="55" spans="1:6" ht="30" customHeight="1" x14ac:dyDescent="0.25">
      <c r="A55" s="117">
        <v>11</v>
      </c>
      <c r="B55" s="148"/>
      <c r="C55" s="119" t="s">
        <v>57</v>
      </c>
      <c r="D55" s="121">
        <v>100</v>
      </c>
      <c r="E55" s="150" t="s">
        <v>23</v>
      </c>
      <c r="F55" s="142" t="s">
        <v>50</v>
      </c>
    </row>
    <row r="56" spans="1:6" ht="25.5" x14ac:dyDescent="0.25">
      <c r="A56" s="117">
        <v>12</v>
      </c>
      <c r="B56" s="149"/>
      <c r="C56" s="119" t="s">
        <v>58</v>
      </c>
      <c r="D56" s="121">
        <v>4</v>
      </c>
      <c r="E56" s="152"/>
      <c r="F56" s="142"/>
    </row>
    <row r="57" spans="1:6" x14ac:dyDescent="0.25">
      <c r="A57" s="143"/>
      <c r="B57" s="143"/>
      <c r="C57" s="2" t="s">
        <v>59</v>
      </c>
      <c r="D57" s="10">
        <f>SUM(D45:D56)</f>
        <v>398</v>
      </c>
      <c r="E57" s="144"/>
      <c r="F57" s="144"/>
    </row>
    <row r="59" spans="1:6" x14ac:dyDescent="0.25">
      <c r="C59" s="10" t="s">
        <v>60</v>
      </c>
      <c r="D59" s="10">
        <f>D18+D41+D57</f>
        <v>3396</v>
      </c>
    </row>
  </sheetData>
  <mergeCells count="26">
    <mergeCell ref="A18:B18"/>
    <mergeCell ref="E18:F18"/>
    <mergeCell ref="A1:F1"/>
    <mergeCell ref="E3:E15"/>
    <mergeCell ref="F3:F15"/>
    <mergeCell ref="E16:E17"/>
    <mergeCell ref="F16:F17"/>
    <mergeCell ref="A19:F19"/>
    <mergeCell ref="A20:F20"/>
    <mergeCell ref="E22:E36"/>
    <mergeCell ref="F22:F36"/>
    <mergeCell ref="E37:E40"/>
    <mergeCell ref="F37:F40"/>
    <mergeCell ref="F55:F56"/>
    <mergeCell ref="A57:B57"/>
    <mergeCell ref="E57:F57"/>
    <mergeCell ref="A41:B41"/>
    <mergeCell ref="E41:F41"/>
    <mergeCell ref="A42:F42"/>
    <mergeCell ref="A43:F43"/>
    <mergeCell ref="B45:B56"/>
    <mergeCell ref="E45:E48"/>
    <mergeCell ref="F45:F48"/>
    <mergeCell ref="E50:E54"/>
    <mergeCell ref="F50:F54"/>
    <mergeCell ref="E55:E5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59"/>
  <sheetViews>
    <sheetView workbookViewId="0">
      <selection activeCell="F16" sqref="F16:F17"/>
    </sheetView>
  </sheetViews>
  <sheetFormatPr baseColWidth="10" defaultRowHeight="12.75" x14ac:dyDescent="0.25"/>
  <cols>
    <col min="1" max="1" width="4.7109375" style="12" bestFit="1" customWidth="1"/>
    <col min="2" max="2" width="13.85546875" style="12" bestFit="1" customWidth="1"/>
    <col min="3" max="3" width="26.42578125" style="1" customWidth="1"/>
    <col min="4" max="4" width="9.140625" style="1" bestFit="1" customWidth="1"/>
    <col min="5" max="5" width="17.85546875" style="1" bestFit="1" customWidth="1"/>
    <col min="6" max="6" width="26" style="12" customWidth="1"/>
    <col min="7" max="16384" width="11.42578125" style="1"/>
  </cols>
  <sheetData>
    <row r="1" spans="1:6" x14ac:dyDescent="0.25">
      <c r="A1" s="146" t="s">
        <v>0</v>
      </c>
      <c r="B1" s="146"/>
      <c r="C1" s="146"/>
      <c r="D1" s="146"/>
      <c r="E1" s="146"/>
      <c r="F1" s="146"/>
    </row>
    <row r="2" spans="1:6" s="3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5.5" customHeight="1" x14ac:dyDescent="0.25">
      <c r="A3" s="4">
        <v>1</v>
      </c>
      <c r="B3" s="5">
        <v>531016</v>
      </c>
      <c r="C3" s="5" t="s">
        <v>7</v>
      </c>
      <c r="D3" s="6">
        <f>'VESTUARIO DAMA'!K191</f>
        <v>215</v>
      </c>
      <c r="E3" s="158" t="s">
        <v>8</v>
      </c>
      <c r="F3" s="142" t="s">
        <v>9</v>
      </c>
    </row>
    <row r="4" spans="1:6" ht="25.5" x14ac:dyDescent="0.25">
      <c r="A4" s="4">
        <v>2</v>
      </c>
      <c r="B4" s="7">
        <v>531025</v>
      </c>
      <c r="C4" s="5" t="s">
        <v>10</v>
      </c>
      <c r="D4" s="6">
        <f>'VESTUARIO DAMA'!L191</f>
        <v>30</v>
      </c>
      <c r="E4" s="158"/>
      <c r="F4" s="142"/>
    </row>
    <row r="5" spans="1:6" ht="25.5" x14ac:dyDescent="0.25">
      <c r="A5" s="4">
        <v>3</v>
      </c>
      <c r="B5" s="7">
        <v>531020</v>
      </c>
      <c r="C5" s="5" t="s">
        <v>11</v>
      </c>
      <c r="D5" s="6">
        <f>'VESTUARIO DAMA'!M191</f>
        <v>135</v>
      </c>
      <c r="E5" s="158"/>
      <c r="F5" s="142"/>
    </row>
    <row r="6" spans="1:6" ht="25.5" x14ac:dyDescent="0.25">
      <c r="A6" s="4">
        <v>4</v>
      </c>
      <c r="B6" s="7">
        <v>531027</v>
      </c>
      <c r="C6" s="5" t="s">
        <v>12</v>
      </c>
      <c r="D6" s="6">
        <f>'VESTUARIO DAMA'!N191</f>
        <v>3</v>
      </c>
      <c r="E6" s="158"/>
      <c r="F6" s="142"/>
    </row>
    <row r="7" spans="1:6" ht="25.5" x14ac:dyDescent="0.25">
      <c r="A7" s="4">
        <v>5</v>
      </c>
      <c r="B7" s="7">
        <v>531020</v>
      </c>
      <c r="C7" s="5" t="s">
        <v>13</v>
      </c>
      <c r="D7" s="6">
        <f>'VESTUARIO DAMA'!O191</f>
        <v>84</v>
      </c>
      <c r="E7" s="158"/>
      <c r="F7" s="142"/>
    </row>
    <row r="8" spans="1:6" ht="25.5" x14ac:dyDescent="0.25">
      <c r="A8" s="4">
        <v>6</v>
      </c>
      <c r="B8" s="7">
        <v>531021</v>
      </c>
      <c r="C8" s="5" t="s">
        <v>14</v>
      </c>
      <c r="D8" s="6">
        <f>'VESTUARIO DAMA'!P191</f>
        <v>34</v>
      </c>
      <c r="E8" s="158"/>
      <c r="F8" s="142"/>
    </row>
    <row r="9" spans="1:6" ht="25.5" x14ac:dyDescent="0.25">
      <c r="A9" s="4">
        <v>7</v>
      </c>
      <c r="B9" s="7">
        <v>531015</v>
      </c>
      <c r="C9" s="5" t="s">
        <v>15</v>
      </c>
      <c r="D9" s="6">
        <f>'VESTUARIO DAMA'!Q191</f>
        <v>113</v>
      </c>
      <c r="E9" s="158"/>
      <c r="F9" s="142"/>
    </row>
    <row r="10" spans="1:6" ht="25.5" x14ac:dyDescent="0.25">
      <c r="A10" s="4">
        <v>8</v>
      </c>
      <c r="B10" s="7">
        <v>531027</v>
      </c>
      <c r="C10" s="5" t="s">
        <v>16</v>
      </c>
      <c r="D10" s="6">
        <f>'VESTUARIO DAMA'!R191</f>
        <v>18</v>
      </c>
      <c r="E10" s="158"/>
      <c r="F10" s="142"/>
    </row>
    <row r="11" spans="1:6" ht="25.5" x14ac:dyDescent="0.25">
      <c r="A11" s="4">
        <v>9</v>
      </c>
      <c r="B11" s="7">
        <v>531021</v>
      </c>
      <c r="C11" s="8" t="s">
        <v>17</v>
      </c>
      <c r="D11" s="6">
        <f>'VESTUARIO DAMA'!S191</f>
        <v>414</v>
      </c>
      <c r="E11" s="158"/>
      <c r="F11" s="142"/>
    </row>
    <row r="12" spans="1:6" ht="25.5" x14ac:dyDescent="0.25">
      <c r="A12" s="4">
        <v>10</v>
      </c>
      <c r="B12" s="7">
        <v>531027</v>
      </c>
      <c r="C12" s="8" t="s">
        <v>18</v>
      </c>
      <c r="D12" s="6">
        <f>'VESTUARIO DAMA'!T191</f>
        <v>14</v>
      </c>
      <c r="E12" s="158"/>
      <c r="F12" s="142"/>
    </row>
    <row r="13" spans="1:6" x14ac:dyDescent="0.25">
      <c r="A13" s="4">
        <v>11</v>
      </c>
      <c r="B13" s="7">
        <v>531031</v>
      </c>
      <c r="C13" s="9" t="s">
        <v>19</v>
      </c>
      <c r="D13" s="6">
        <f>'VESTUARIO DAMA'!U191</f>
        <v>1</v>
      </c>
      <c r="E13" s="158"/>
      <c r="F13" s="142"/>
    </row>
    <row r="14" spans="1:6" ht="25.5" x14ac:dyDescent="0.25">
      <c r="A14" s="4">
        <v>12</v>
      </c>
      <c r="B14" s="7">
        <v>531027</v>
      </c>
      <c r="C14" s="8" t="s">
        <v>20</v>
      </c>
      <c r="D14" s="6">
        <f>'VESTUARIO DAMA'!V191</f>
        <v>12</v>
      </c>
      <c r="E14" s="158"/>
      <c r="F14" s="142"/>
    </row>
    <row r="15" spans="1:6" ht="25.5" x14ac:dyDescent="0.25">
      <c r="A15" s="4">
        <v>13</v>
      </c>
      <c r="B15" s="7">
        <v>531027</v>
      </c>
      <c r="C15" s="8" t="s">
        <v>21</v>
      </c>
      <c r="D15" s="6">
        <f>'VESTUARIO DAMA'!W191</f>
        <v>2</v>
      </c>
      <c r="E15" s="158"/>
      <c r="F15" s="142"/>
    </row>
    <row r="16" spans="1:6" ht="25.5" x14ac:dyDescent="0.25">
      <c r="A16" s="4">
        <v>14</v>
      </c>
      <c r="B16" s="7">
        <v>531020</v>
      </c>
      <c r="C16" s="8" t="s">
        <v>22</v>
      </c>
      <c r="D16" s="6">
        <v>75</v>
      </c>
      <c r="E16" s="144" t="s">
        <v>23</v>
      </c>
      <c r="F16" s="142" t="s">
        <v>24</v>
      </c>
    </row>
    <row r="17" spans="1:6" x14ac:dyDescent="0.25">
      <c r="A17" s="4">
        <v>15</v>
      </c>
      <c r="B17" s="7">
        <v>531027</v>
      </c>
      <c r="C17" s="8" t="s">
        <v>25</v>
      </c>
      <c r="D17" s="6">
        <v>32</v>
      </c>
      <c r="E17" s="144"/>
      <c r="F17" s="142"/>
    </row>
    <row r="18" spans="1:6" x14ac:dyDescent="0.25">
      <c r="A18" s="143"/>
      <c r="B18" s="143"/>
      <c r="C18" s="2" t="s">
        <v>26</v>
      </c>
      <c r="D18" s="10">
        <f>SUM(D3:D17)</f>
        <v>1182</v>
      </c>
      <c r="E18" s="144"/>
      <c r="F18" s="144"/>
    </row>
    <row r="19" spans="1:6" ht="14.25" customHeight="1" x14ac:dyDescent="0.25">
      <c r="A19" s="145"/>
      <c r="B19" s="145"/>
      <c r="C19" s="145"/>
      <c r="D19" s="145"/>
      <c r="E19" s="145"/>
      <c r="F19" s="145"/>
    </row>
    <row r="20" spans="1:6" x14ac:dyDescent="0.25">
      <c r="A20" s="146" t="s">
        <v>27</v>
      </c>
      <c r="B20" s="146"/>
      <c r="C20" s="146"/>
      <c r="D20" s="146"/>
      <c r="E20" s="146"/>
      <c r="F20" s="146"/>
    </row>
    <row r="21" spans="1:6" x14ac:dyDescent="0.25">
      <c r="A21" s="2" t="s">
        <v>1</v>
      </c>
      <c r="B21" s="2" t="s">
        <v>2</v>
      </c>
      <c r="C21" s="2" t="s">
        <v>3</v>
      </c>
      <c r="D21" s="2" t="s">
        <v>4</v>
      </c>
      <c r="E21" s="2" t="s">
        <v>5</v>
      </c>
      <c r="F21" s="2" t="s">
        <v>6</v>
      </c>
    </row>
    <row r="22" spans="1:6" ht="25.5" customHeight="1" x14ac:dyDescent="0.25">
      <c r="A22" s="4">
        <v>1</v>
      </c>
      <c r="B22" s="7">
        <v>531025</v>
      </c>
      <c r="C22" s="5" t="s">
        <v>10</v>
      </c>
      <c r="D22" s="6">
        <f>'VESTUARIO CABALLERO'!K245</f>
        <v>117</v>
      </c>
      <c r="E22" s="150" t="s">
        <v>8</v>
      </c>
      <c r="F22" s="153" t="s">
        <v>28</v>
      </c>
    </row>
    <row r="23" spans="1:6" ht="25.5" x14ac:dyDescent="0.25">
      <c r="A23" s="4">
        <v>2</v>
      </c>
      <c r="B23" s="7">
        <v>531016</v>
      </c>
      <c r="C23" s="5" t="s">
        <v>29</v>
      </c>
      <c r="D23" s="6">
        <f>'VESTUARIO CABALLERO'!L245</f>
        <v>467</v>
      </c>
      <c r="E23" s="151"/>
      <c r="F23" s="154"/>
    </row>
    <row r="24" spans="1:6" ht="25.5" x14ac:dyDescent="0.25">
      <c r="A24" s="4">
        <v>3</v>
      </c>
      <c r="B24" s="7">
        <v>531019</v>
      </c>
      <c r="C24" s="5" t="s">
        <v>30</v>
      </c>
      <c r="D24" s="6">
        <f>'VESTUARIO CABALLERO'!M245</f>
        <v>84</v>
      </c>
      <c r="E24" s="151"/>
      <c r="F24" s="154"/>
    </row>
    <row r="25" spans="1:6" ht="25.5" x14ac:dyDescent="0.25">
      <c r="A25" s="4">
        <v>4</v>
      </c>
      <c r="B25" s="7">
        <v>531027</v>
      </c>
      <c r="C25" s="5" t="s">
        <v>12</v>
      </c>
      <c r="D25" s="6">
        <f>'VESTUARIO CABALLERO'!N245</f>
        <v>3</v>
      </c>
      <c r="E25" s="151"/>
      <c r="F25" s="154"/>
    </row>
    <row r="26" spans="1:6" ht="25.5" x14ac:dyDescent="0.25">
      <c r="A26" s="4">
        <v>5</v>
      </c>
      <c r="B26" s="7">
        <v>531021</v>
      </c>
      <c r="C26" s="5" t="s">
        <v>14</v>
      </c>
      <c r="D26" s="6">
        <f>'VESTUARIO CABALLERO'!O245</f>
        <v>230</v>
      </c>
      <c r="E26" s="151"/>
      <c r="F26" s="154"/>
    </row>
    <row r="27" spans="1:6" ht="25.5" x14ac:dyDescent="0.25">
      <c r="A27" s="4">
        <v>6</v>
      </c>
      <c r="B27" s="7">
        <v>531015</v>
      </c>
      <c r="C27" s="5" t="s">
        <v>15</v>
      </c>
      <c r="D27" s="6">
        <f>'VESTUARIO CABALLERO'!P245</f>
        <v>390</v>
      </c>
      <c r="E27" s="151"/>
      <c r="F27" s="154"/>
    </row>
    <row r="28" spans="1:6" ht="25.5" x14ac:dyDescent="0.25">
      <c r="A28" s="4">
        <v>7</v>
      </c>
      <c r="B28" s="7">
        <v>531015</v>
      </c>
      <c r="C28" s="5" t="s">
        <v>31</v>
      </c>
      <c r="D28" s="6">
        <f>'VESTUARIO CABALLERO'!Q245</f>
        <v>6</v>
      </c>
      <c r="E28" s="151"/>
      <c r="F28" s="154"/>
    </row>
    <row r="29" spans="1:6" ht="25.5" x14ac:dyDescent="0.25">
      <c r="A29" s="4">
        <v>8</v>
      </c>
      <c r="B29" s="7">
        <v>531027</v>
      </c>
      <c r="C29" s="5" t="s">
        <v>16</v>
      </c>
      <c r="D29" s="6">
        <f>'VESTUARIO CABALLERO'!R245</f>
        <v>6</v>
      </c>
      <c r="E29" s="151"/>
      <c r="F29" s="154"/>
    </row>
    <row r="30" spans="1:6" ht="25.5" x14ac:dyDescent="0.25">
      <c r="A30" s="4">
        <v>9</v>
      </c>
      <c r="B30" s="7">
        <v>531015</v>
      </c>
      <c r="C30" s="5" t="s">
        <v>32</v>
      </c>
      <c r="D30" s="6">
        <f>'VESTUARIO CABALLERO'!S245</f>
        <v>6</v>
      </c>
      <c r="E30" s="151"/>
      <c r="F30" s="154"/>
    </row>
    <row r="31" spans="1:6" ht="25.5" x14ac:dyDescent="0.25">
      <c r="A31" s="4">
        <v>10</v>
      </c>
      <c r="B31" s="7">
        <v>531030</v>
      </c>
      <c r="C31" s="5" t="s">
        <v>33</v>
      </c>
      <c r="D31" s="6">
        <f>'VESTUARIO CABALLERO'!T245</f>
        <v>48</v>
      </c>
      <c r="E31" s="151"/>
      <c r="F31" s="154"/>
    </row>
    <row r="32" spans="1:6" ht="25.5" customHeight="1" x14ac:dyDescent="0.25">
      <c r="A32" s="4">
        <v>11</v>
      </c>
      <c r="B32" s="7">
        <v>531024</v>
      </c>
      <c r="C32" s="5" t="s">
        <v>34</v>
      </c>
      <c r="D32" s="6">
        <f>'VESTUARIO CABALLERO'!U245</f>
        <v>6</v>
      </c>
      <c r="E32" s="151"/>
      <c r="F32" s="154"/>
    </row>
    <row r="33" spans="1:6" ht="25.5" customHeight="1" x14ac:dyDescent="0.25">
      <c r="A33" s="4">
        <v>12</v>
      </c>
      <c r="B33" s="7">
        <v>531021</v>
      </c>
      <c r="C33" s="5" t="s">
        <v>35</v>
      </c>
      <c r="D33" s="6">
        <f>'VESTUARIO CABALLERO'!V245</f>
        <v>581</v>
      </c>
      <c r="E33" s="151"/>
      <c r="F33" s="154"/>
    </row>
    <row r="34" spans="1:6" ht="25.5" customHeight="1" x14ac:dyDescent="0.25">
      <c r="A34" s="4">
        <v>13</v>
      </c>
      <c r="B34" s="7">
        <v>531017</v>
      </c>
      <c r="C34" s="5" t="s">
        <v>36</v>
      </c>
      <c r="D34" s="6">
        <f>'VESTUARIO CABALLERO'!W245</f>
        <v>6</v>
      </c>
      <c r="E34" s="151"/>
      <c r="F34" s="154"/>
    </row>
    <row r="35" spans="1:6" ht="25.5" customHeight="1" x14ac:dyDescent="0.25">
      <c r="A35" s="4">
        <v>14</v>
      </c>
      <c r="B35" s="7">
        <v>531027</v>
      </c>
      <c r="C35" s="5" t="s">
        <v>18</v>
      </c>
      <c r="D35" s="6">
        <f>'VESTUARIO CABALLERO'!X245</f>
        <v>18</v>
      </c>
      <c r="E35" s="151"/>
      <c r="F35" s="154"/>
    </row>
    <row r="36" spans="1:6" ht="25.5" customHeight="1" x14ac:dyDescent="0.25">
      <c r="A36" s="4">
        <v>15</v>
      </c>
      <c r="B36" s="7">
        <v>531015</v>
      </c>
      <c r="C36" s="5" t="s">
        <v>37</v>
      </c>
      <c r="D36" s="6">
        <f>'VESTUARIO CABALLERO'!Y245</f>
        <v>38</v>
      </c>
      <c r="E36" s="152"/>
      <c r="F36" s="154"/>
    </row>
    <row r="37" spans="1:6" ht="12.75" customHeight="1" x14ac:dyDescent="0.25">
      <c r="A37" s="4">
        <v>16</v>
      </c>
      <c r="B37" s="7">
        <v>531016</v>
      </c>
      <c r="C37" s="5" t="s">
        <v>38</v>
      </c>
      <c r="D37" s="6">
        <v>133</v>
      </c>
      <c r="E37" s="155" t="s">
        <v>23</v>
      </c>
      <c r="F37" s="142" t="s">
        <v>24</v>
      </c>
    </row>
    <row r="38" spans="1:6" x14ac:dyDescent="0.25">
      <c r="A38" s="4">
        <v>17</v>
      </c>
      <c r="B38" s="7">
        <v>531015</v>
      </c>
      <c r="C38" s="5" t="s">
        <v>39</v>
      </c>
      <c r="D38" s="6">
        <v>115</v>
      </c>
      <c r="E38" s="156"/>
      <c r="F38" s="142"/>
    </row>
    <row r="39" spans="1:6" x14ac:dyDescent="0.25">
      <c r="A39" s="4">
        <v>18</v>
      </c>
      <c r="B39" s="7">
        <v>531019</v>
      </c>
      <c r="C39" s="5" t="s">
        <v>40</v>
      </c>
      <c r="D39" s="6">
        <v>24</v>
      </c>
      <c r="E39" s="156"/>
      <c r="F39" s="142"/>
    </row>
    <row r="40" spans="1:6" x14ac:dyDescent="0.25">
      <c r="A40" s="4">
        <v>19</v>
      </c>
      <c r="B40" s="7">
        <v>531021</v>
      </c>
      <c r="C40" s="5" t="s">
        <v>41</v>
      </c>
      <c r="D40" s="6">
        <v>62</v>
      </c>
      <c r="E40" s="157"/>
      <c r="F40" s="142"/>
    </row>
    <row r="41" spans="1:6" x14ac:dyDescent="0.25">
      <c r="A41" s="143"/>
      <c r="B41" s="143"/>
      <c r="C41" s="2" t="s">
        <v>42</v>
      </c>
      <c r="D41" s="10">
        <f>SUM(D22:D40)</f>
        <v>2340</v>
      </c>
      <c r="E41" s="144"/>
      <c r="F41" s="144"/>
    </row>
    <row r="42" spans="1:6" x14ac:dyDescent="0.25">
      <c r="A42" s="145"/>
      <c r="B42" s="145"/>
      <c r="C42" s="145"/>
      <c r="D42" s="145"/>
      <c r="E42" s="145"/>
      <c r="F42" s="145"/>
    </row>
    <row r="43" spans="1:6" x14ac:dyDescent="0.25">
      <c r="A43" s="146" t="s">
        <v>43</v>
      </c>
      <c r="B43" s="146"/>
      <c r="C43" s="146"/>
      <c r="D43" s="146"/>
      <c r="E43" s="146"/>
      <c r="F43" s="146"/>
    </row>
    <row r="44" spans="1:6" x14ac:dyDescent="0.25">
      <c r="A44" s="2" t="s">
        <v>1</v>
      </c>
      <c r="B44" s="2" t="s">
        <v>2</v>
      </c>
      <c r="C44" s="2" t="s">
        <v>3</v>
      </c>
      <c r="D44" s="2" t="s">
        <v>4</v>
      </c>
      <c r="E44" s="2" t="s">
        <v>5</v>
      </c>
      <c r="F44" s="2" t="s">
        <v>6</v>
      </c>
    </row>
    <row r="45" spans="1:6" ht="76.5" customHeight="1" x14ac:dyDescent="0.25">
      <c r="A45" s="4">
        <v>1</v>
      </c>
      <c r="B45" s="147">
        <v>531116</v>
      </c>
      <c r="C45" s="5" t="s">
        <v>44</v>
      </c>
      <c r="D45" s="6">
        <f>'CALZADO DAMA'!K53</f>
        <v>12</v>
      </c>
      <c r="E45" s="150" t="s">
        <v>8</v>
      </c>
      <c r="F45" s="153" t="s">
        <v>45</v>
      </c>
    </row>
    <row r="46" spans="1:6" ht="25.5" x14ac:dyDescent="0.25">
      <c r="A46" s="4">
        <v>2</v>
      </c>
      <c r="B46" s="148"/>
      <c r="C46" s="5" t="s">
        <v>46</v>
      </c>
      <c r="D46" s="6">
        <f>'CALZADO DAMA'!L53</f>
        <v>15</v>
      </c>
      <c r="E46" s="151"/>
      <c r="F46" s="154"/>
    </row>
    <row r="47" spans="1:6" ht="25.5" x14ac:dyDescent="0.25">
      <c r="A47" s="4">
        <v>3</v>
      </c>
      <c r="B47" s="148"/>
      <c r="C47" s="5" t="s">
        <v>47</v>
      </c>
      <c r="D47" s="6">
        <f>'CALZADO DAMA'!M53</f>
        <v>46</v>
      </c>
      <c r="E47" s="151"/>
      <c r="F47" s="154"/>
    </row>
    <row r="48" spans="1:6" ht="25.5" x14ac:dyDescent="0.25">
      <c r="A48" s="4">
        <v>4</v>
      </c>
      <c r="B48" s="148"/>
      <c r="C48" s="5" t="s">
        <v>48</v>
      </c>
      <c r="D48" s="6">
        <f>'CALZADO DAMA'!N53</f>
        <v>2</v>
      </c>
      <c r="E48" s="152"/>
      <c r="F48" s="154"/>
    </row>
    <row r="49" spans="1:6" ht="38.25" x14ac:dyDescent="0.25">
      <c r="A49" s="4">
        <v>5</v>
      </c>
      <c r="B49" s="148"/>
      <c r="C49" s="5" t="s">
        <v>49</v>
      </c>
      <c r="D49" s="6">
        <v>60</v>
      </c>
      <c r="E49" s="5" t="s">
        <v>23</v>
      </c>
      <c r="F49" s="11" t="s">
        <v>50</v>
      </c>
    </row>
    <row r="50" spans="1:6" ht="38.25" customHeight="1" x14ac:dyDescent="0.25">
      <c r="A50" s="4">
        <v>6</v>
      </c>
      <c r="B50" s="148"/>
      <c r="C50" s="5" t="s">
        <v>51</v>
      </c>
      <c r="D50" s="6">
        <f>'CALZADO CABALLERO'!K133</f>
        <v>4</v>
      </c>
      <c r="E50" s="150" t="s">
        <v>8</v>
      </c>
      <c r="F50" s="153" t="s">
        <v>52</v>
      </c>
    </row>
    <row r="51" spans="1:6" ht="25.5" x14ac:dyDescent="0.25">
      <c r="A51" s="4">
        <v>7</v>
      </c>
      <c r="B51" s="148"/>
      <c r="C51" s="5" t="s">
        <v>53</v>
      </c>
      <c r="D51" s="6">
        <f>'CALZADO CABALLERO'!L133</f>
        <v>4</v>
      </c>
      <c r="E51" s="151"/>
      <c r="F51" s="154"/>
    </row>
    <row r="52" spans="1:6" ht="25.5" x14ac:dyDescent="0.25">
      <c r="A52" s="4">
        <v>8</v>
      </c>
      <c r="B52" s="148"/>
      <c r="C52" s="5" t="s">
        <v>54</v>
      </c>
      <c r="D52" s="6">
        <f>'CALZADO CABALLERO'!N133</f>
        <v>130</v>
      </c>
      <c r="E52" s="151"/>
      <c r="F52" s="154"/>
    </row>
    <row r="53" spans="1:6" ht="25.5" x14ac:dyDescent="0.25">
      <c r="A53" s="4">
        <v>9</v>
      </c>
      <c r="B53" s="148"/>
      <c r="C53" s="5" t="s">
        <v>55</v>
      </c>
      <c r="D53" s="6">
        <f>'CALZADO CABALLERO'!M133</f>
        <v>19</v>
      </c>
      <c r="E53" s="151"/>
      <c r="F53" s="154"/>
    </row>
    <row r="54" spans="1:6" ht="25.5" x14ac:dyDescent="0.25">
      <c r="A54" s="4">
        <v>10</v>
      </c>
      <c r="B54" s="148"/>
      <c r="C54" s="5" t="s">
        <v>56</v>
      </c>
      <c r="D54" s="6">
        <f>'CALZADO CABALLERO'!O133</f>
        <v>2</v>
      </c>
      <c r="E54" s="152"/>
      <c r="F54" s="154"/>
    </row>
    <row r="55" spans="1:6" ht="30" customHeight="1" x14ac:dyDescent="0.25">
      <c r="A55" s="4">
        <v>11</v>
      </c>
      <c r="B55" s="148"/>
      <c r="C55" s="5" t="s">
        <v>57</v>
      </c>
      <c r="D55" s="6">
        <v>100</v>
      </c>
      <c r="E55" s="150" t="s">
        <v>23</v>
      </c>
      <c r="F55" s="142" t="s">
        <v>50</v>
      </c>
    </row>
    <row r="56" spans="1:6" ht="25.5" x14ac:dyDescent="0.25">
      <c r="A56" s="4">
        <v>12</v>
      </c>
      <c r="B56" s="149"/>
      <c r="C56" s="5" t="s">
        <v>58</v>
      </c>
      <c r="D56" s="6">
        <v>4</v>
      </c>
      <c r="E56" s="152"/>
      <c r="F56" s="142"/>
    </row>
    <row r="57" spans="1:6" x14ac:dyDescent="0.25">
      <c r="A57" s="143"/>
      <c r="B57" s="143"/>
      <c r="C57" s="2" t="s">
        <v>59</v>
      </c>
      <c r="D57" s="10">
        <f>SUM(D45:D56)</f>
        <v>398</v>
      </c>
      <c r="E57" s="144"/>
      <c r="F57" s="144"/>
    </row>
    <row r="59" spans="1:6" x14ac:dyDescent="0.25">
      <c r="C59" s="10" t="s">
        <v>60</v>
      </c>
      <c r="D59" s="10">
        <f>D18+D41+D57</f>
        <v>3920</v>
      </c>
    </row>
  </sheetData>
  <mergeCells count="26">
    <mergeCell ref="F55:F56"/>
    <mergeCell ref="A57:B57"/>
    <mergeCell ref="E57:F57"/>
    <mergeCell ref="A41:B41"/>
    <mergeCell ref="E41:F41"/>
    <mergeCell ref="A42:F42"/>
    <mergeCell ref="A43:F43"/>
    <mergeCell ref="B45:B56"/>
    <mergeCell ref="E45:E48"/>
    <mergeCell ref="F45:F48"/>
    <mergeCell ref="E50:E54"/>
    <mergeCell ref="F50:F54"/>
    <mergeCell ref="E55:E56"/>
    <mergeCell ref="A19:F19"/>
    <mergeCell ref="A20:F20"/>
    <mergeCell ref="E22:E36"/>
    <mergeCell ref="F22:F36"/>
    <mergeCell ref="E37:E40"/>
    <mergeCell ref="F37:F40"/>
    <mergeCell ref="A18:B18"/>
    <mergeCell ref="E18:F18"/>
    <mergeCell ref="A1:F1"/>
    <mergeCell ref="E3:E15"/>
    <mergeCell ref="F3:F15"/>
    <mergeCell ref="E16:E17"/>
    <mergeCell ref="F16:F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2"/>
  <sheetViews>
    <sheetView tabSelected="1" topLeftCell="C1" workbookViewId="0">
      <pane ySplit="1" topLeftCell="A2" activePane="bottomLeft" state="frozen"/>
      <selection activeCell="H1" sqref="H1"/>
      <selection pane="bottomLeft" activeCell="G193" sqref="G193"/>
    </sheetView>
  </sheetViews>
  <sheetFormatPr baseColWidth="10" defaultColWidth="9.140625" defaultRowHeight="15" x14ac:dyDescent="0.25"/>
  <cols>
    <col min="1" max="1" width="12.5703125" style="52" bestFit="1" customWidth="1"/>
    <col min="2" max="2" width="19.28515625" style="52" customWidth="1"/>
    <col min="3" max="3" width="21.28515625" style="52" customWidth="1"/>
    <col min="4" max="5" width="13.28515625" style="52" customWidth="1"/>
    <col min="6" max="6" width="11.140625" style="52" bestFit="1" customWidth="1"/>
    <col min="7" max="7" width="26.140625" style="52" customWidth="1"/>
    <col min="8" max="8" width="33.28515625" style="52" customWidth="1"/>
    <col min="9" max="9" width="9.5703125" style="52" bestFit="1" customWidth="1"/>
    <col min="10" max="10" width="4.140625" style="24" customWidth="1"/>
    <col min="11" max="23" width="15.7109375" style="52" customWidth="1"/>
  </cols>
  <sheetData>
    <row r="1" spans="1:23" s="18" customFormat="1" ht="48" x14ac:dyDescent="0.25">
      <c r="A1" s="13" t="s">
        <v>61</v>
      </c>
      <c r="B1" s="13" t="s">
        <v>62</v>
      </c>
      <c r="C1" s="13" t="s">
        <v>63</v>
      </c>
      <c r="D1" s="13" t="s">
        <v>64</v>
      </c>
      <c r="E1" s="13" t="s">
        <v>65</v>
      </c>
      <c r="F1" s="13" t="s">
        <v>66</v>
      </c>
      <c r="G1" s="13" t="s">
        <v>67</v>
      </c>
      <c r="H1" s="14" t="s">
        <v>68</v>
      </c>
      <c r="I1" s="13" t="s">
        <v>69</v>
      </c>
      <c r="J1" s="15"/>
      <c r="K1" s="16" t="s">
        <v>70</v>
      </c>
      <c r="L1" s="16" t="s">
        <v>10</v>
      </c>
      <c r="M1" s="16" t="s">
        <v>71</v>
      </c>
      <c r="N1" s="16" t="s">
        <v>72</v>
      </c>
      <c r="O1" s="16" t="s">
        <v>13</v>
      </c>
      <c r="P1" s="16" t="s">
        <v>73</v>
      </c>
      <c r="Q1" s="16" t="s">
        <v>74</v>
      </c>
      <c r="R1" s="16" t="s">
        <v>75</v>
      </c>
      <c r="S1" s="17" t="s">
        <v>76</v>
      </c>
      <c r="T1" s="17" t="s">
        <v>77</v>
      </c>
      <c r="U1" s="17" t="s">
        <v>19</v>
      </c>
      <c r="V1" s="17" t="s">
        <v>78</v>
      </c>
      <c r="W1" s="17" t="s">
        <v>79</v>
      </c>
    </row>
    <row r="2" spans="1:23" x14ac:dyDescent="0.25">
      <c r="A2" s="19">
        <v>22565741</v>
      </c>
      <c r="B2" s="19" t="s">
        <v>80</v>
      </c>
      <c r="C2" s="19" t="s">
        <v>81</v>
      </c>
      <c r="D2" s="19" t="s">
        <v>82</v>
      </c>
      <c r="E2" s="20">
        <v>9302</v>
      </c>
      <c r="F2" s="19" t="s">
        <v>83</v>
      </c>
      <c r="G2" s="21" t="s">
        <v>84</v>
      </c>
      <c r="H2" s="22" t="s">
        <v>85</v>
      </c>
      <c r="I2" s="23" t="s">
        <v>86</v>
      </c>
      <c r="K2" s="25">
        <v>3</v>
      </c>
      <c r="L2" s="20"/>
      <c r="M2" s="20">
        <v>3</v>
      </c>
      <c r="N2" s="20"/>
      <c r="O2" s="20"/>
      <c r="P2" s="20"/>
      <c r="Q2" s="20"/>
      <c r="R2" s="20"/>
      <c r="S2" s="25">
        <v>3</v>
      </c>
      <c r="T2" s="20"/>
      <c r="U2" s="20"/>
      <c r="V2" s="20"/>
      <c r="W2" s="20"/>
    </row>
    <row r="3" spans="1:23" x14ac:dyDescent="0.25">
      <c r="A3" s="19">
        <v>32728854</v>
      </c>
      <c r="B3" s="19" t="s">
        <v>87</v>
      </c>
      <c r="C3" s="19" t="s">
        <v>88</v>
      </c>
      <c r="D3" s="19" t="s">
        <v>82</v>
      </c>
      <c r="E3" s="20">
        <v>9302</v>
      </c>
      <c r="F3" s="19" t="s">
        <v>83</v>
      </c>
      <c r="G3" s="21" t="s">
        <v>89</v>
      </c>
      <c r="H3" s="22" t="s">
        <v>90</v>
      </c>
      <c r="I3" s="23" t="s">
        <v>86</v>
      </c>
      <c r="K3" s="25">
        <v>2</v>
      </c>
      <c r="L3" s="20"/>
      <c r="M3" s="20"/>
      <c r="N3" s="20"/>
      <c r="O3" s="25">
        <v>2</v>
      </c>
      <c r="P3" s="20"/>
      <c r="Q3" s="20"/>
      <c r="R3" s="20"/>
      <c r="S3" s="25">
        <v>3</v>
      </c>
      <c r="T3" s="20"/>
      <c r="U3" s="20"/>
      <c r="V3" s="20"/>
      <c r="W3" s="20"/>
    </row>
    <row r="4" spans="1:23" x14ac:dyDescent="0.25">
      <c r="A4" s="19">
        <v>32779908</v>
      </c>
      <c r="B4" s="19" t="s">
        <v>91</v>
      </c>
      <c r="C4" s="19" t="s">
        <v>92</v>
      </c>
      <c r="D4" s="19" t="s">
        <v>82</v>
      </c>
      <c r="E4" s="20">
        <v>9302</v>
      </c>
      <c r="F4" s="19" t="s">
        <v>83</v>
      </c>
      <c r="G4" s="21" t="s">
        <v>89</v>
      </c>
      <c r="H4" s="22" t="s">
        <v>93</v>
      </c>
      <c r="I4" s="23" t="s">
        <v>86</v>
      </c>
      <c r="K4" s="25">
        <v>2</v>
      </c>
      <c r="L4" s="20"/>
      <c r="M4" s="20"/>
      <c r="N4" s="20"/>
      <c r="O4" s="25">
        <v>2</v>
      </c>
      <c r="P4" s="20"/>
      <c r="Q4" s="20"/>
      <c r="R4" s="20"/>
      <c r="S4" s="25">
        <v>3</v>
      </c>
      <c r="T4" s="20"/>
      <c r="U4" s="20"/>
      <c r="V4" s="20"/>
      <c r="W4" s="20"/>
    </row>
    <row r="5" spans="1:23" x14ac:dyDescent="0.25">
      <c r="A5" s="19">
        <v>32683799</v>
      </c>
      <c r="B5" s="19" t="s">
        <v>94</v>
      </c>
      <c r="C5" s="19" t="s">
        <v>95</v>
      </c>
      <c r="D5" s="19" t="s">
        <v>82</v>
      </c>
      <c r="E5" s="20">
        <v>9302</v>
      </c>
      <c r="F5" s="19" t="s">
        <v>83</v>
      </c>
      <c r="G5" s="21" t="s">
        <v>96</v>
      </c>
      <c r="H5" s="22" t="s">
        <v>97</v>
      </c>
      <c r="I5" s="23" t="s">
        <v>86</v>
      </c>
      <c r="K5" s="20"/>
      <c r="L5" s="20"/>
      <c r="M5" s="20"/>
      <c r="N5" s="20"/>
      <c r="O5" s="20"/>
      <c r="P5" s="20"/>
      <c r="Q5" s="20"/>
      <c r="R5" s="20">
        <v>3</v>
      </c>
      <c r="S5" s="25">
        <v>2</v>
      </c>
      <c r="T5" s="20"/>
      <c r="U5" s="20"/>
      <c r="V5" s="20"/>
      <c r="W5" s="20"/>
    </row>
    <row r="6" spans="1:23" x14ac:dyDescent="0.25">
      <c r="A6" s="19">
        <v>39775778</v>
      </c>
      <c r="B6" s="19" t="s">
        <v>98</v>
      </c>
      <c r="C6" s="19" t="s">
        <v>99</v>
      </c>
      <c r="D6" s="19" t="s">
        <v>82</v>
      </c>
      <c r="E6" s="20">
        <v>9302</v>
      </c>
      <c r="F6" s="19" t="s">
        <v>83</v>
      </c>
      <c r="G6" s="21" t="s">
        <v>100</v>
      </c>
      <c r="H6" s="22" t="s">
        <v>101</v>
      </c>
      <c r="I6" s="23" t="s">
        <v>86</v>
      </c>
      <c r="K6" s="20"/>
      <c r="L6" s="20"/>
      <c r="M6" s="20"/>
      <c r="N6" s="20"/>
      <c r="O6" s="20"/>
      <c r="P6" s="20"/>
      <c r="Q6" s="20"/>
      <c r="R6" s="20"/>
      <c r="S6" s="25">
        <v>3</v>
      </c>
      <c r="T6" s="20"/>
      <c r="U6" s="20"/>
      <c r="V6" s="20"/>
      <c r="W6" s="20"/>
    </row>
    <row r="7" spans="1:23" x14ac:dyDescent="0.25">
      <c r="A7" s="19">
        <v>22618913</v>
      </c>
      <c r="B7" s="19" t="s">
        <v>102</v>
      </c>
      <c r="C7" s="19" t="s">
        <v>103</v>
      </c>
      <c r="D7" s="19" t="s">
        <v>82</v>
      </c>
      <c r="E7" s="20">
        <v>9302</v>
      </c>
      <c r="F7" s="19" t="s">
        <v>83</v>
      </c>
      <c r="G7" s="19" t="s">
        <v>104</v>
      </c>
      <c r="H7" s="26" t="s">
        <v>104</v>
      </c>
      <c r="I7" s="23" t="s">
        <v>86</v>
      </c>
      <c r="K7" s="25">
        <v>2</v>
      </c>
      <c r="L7" s="20"/>
      <c r="M7" s="20"/>
      <c r="N7" s="20"/>
      <c r="O7" s="25">
        <v>3</v>
      </c>
      <c r="P7" s="20"/>
      <c r="Q7" s="20"/>
      <c r="R7" s="20"/>
      <c r="S7" s="25">
        <v>3</v>
      </c>
      <c r="T7" s="20"/>
      <c r="U7" s="20"/>
      <c r="V7" s="20"/>
      <c r="W7" s="20"/>
    </row>
    <row r="8" spans="1:23" x14ac:dyDescent="0.25">
      <c r="A8" s="19">
        <v>32667867</v>
      </c>
      <c r="B8" s="19" t="s">
        <v>105</v>
      </c>
      <c r="C8" s="19" t="s">
        <v>106</v>
      </c>
      <c r="D8" s="19" t="s">
        <v>82</v>
      </c>
      <c r="E8" s="20">
        <v>9302</v>
      </c>
      <c r="F8" s="19" t="s">
        <v>83</v>
      </c>
      <c r="G8" s="21" t="s">
        <v>96</v>
      </c>
      <c r="H8" s="22" t="s">
        <v>107</v>
      </c>
      <c r="I8" s="23" t="s">
        <v>86</v>
      </c>
      <c r="K8" s="20"/>
      <c r="L8" s="20"/>
      <c r="M8" s="20"/>
      <c r="N8" s="20"/>
      <c r="O8" s="20"/>
      <c r="P8" s="20"/>
      <c r="Q8" s="20"/>
      <c r="R8" s="20">
        <v>3</v>
      </c>
      <c r="S8" s="25">
        <v>2</v>
      </c>
      <c r="T8" s="20"/>
      <c r="U8" s="20"/>
      <c r="V8" s="20">
        <v>2</v>
      </c>
      <c r="W8" s="20"/>
    </row>
    <row r="9" spans="1:23" x14ac:dyDescent="0.25">
      <c r="A9" s="19">
        <v>32703730</v>
      </c>
      <c r="B9" s="19" t="s">
        <v>108</v>
      </c>
      <c r="C9" s="19" t="s">
        <v>109</v>
      </c>
      <c r="D9" s="19" t="s">
        <v>82</v>
      </c>
      <c r="E9" s="20">
        <v>9302</v>
      </c>
      <c r="F9" s="19" t="s">
        <v>83</v>
      </c>
      <c r="G9" s="21" t="s">
        <v>96</v>
      </c>
      <c r="H9" s="22" t="s">
        <v>110</v>
      </c>
      <c r="I9" s="23" t="s">
        <v>86</v>
      </c>
      <c r="K9" s="25">
        <v>3</v>
      </c>
      <c r="L9" s="20"/>
      <c r="M9" s="20"/>
      <c r="N9" s="20"/>
      <c r="O9" s="25">
        <v>3</v>
      </c>
      <c r="P9" s="20"/>
      <c r="Q9" s="20"/>
      <c r="R9" s="20"/>
      <c r="S9" s="25">
        <v>2</v>
      </c>
      <c r="T9" s="20"/>
      <c r="U9" s="20"/>
      <c r="V9" s="20"/>
      <c r="W9" s="20"/>
    </row>
    <row r="10" spans="1:23" x14ac:dyDescent="0.25">
      <c r="A10" s="19">
        <v>55307223</v>
      </c>
      <c r="B10" s="19" t="s">
        <v>111</v>
      </c>
      <c r="C10" s="19" t="s">
        <v>112</v>
      </c>
      <c r="D10" s="19" t="s">
        <v>82</v>
      </c>
      <c r="E10" s="20">
        <v>9302</v>
      </c>
      <c r="F10" s="19" t="s">
        <v>83</v>
      </c>
      <c r="G10" s="21" t="s">
        <v>84</v>
      </c>
      <c r="H10" s="22" t="s">
        <v>85</v>
      </c>
      <c r="I10" s="23" t="s">
        <v>86</v>
      </c>
      <c r="K10" s="25">
        <v>3</v>
      </c>
      <c r="L10" s="20"/>
      <c r="M10" s="20">
        <v>3</v>
      </c>
      <c r="N10" s="20"/>
      <c r="O10" s="20"/>
      <c r="P10" s="20"/>
      <c r="Q10" s="20"/>
      <c r="R10" s="20"/>
      <c r="S10" s="25">
        <v>3</v>
      </c>
      <c r="T10" s="20"/>
      <c r="U10" s="20"/>
      <c r="V10" s="20"/>
      <c r="W10" s="20"/>
    </row>
    <row r="11" spans="1:23" x14ac:dyDescent="0.25">
      <c r="A11" s="19">
        <v>49657951</v>
      </c>
      <c r="B11" s="19" t="s">
        <v>113</v>
      </c>
      <c r="C11" s="19" t="s">
        <v>114</v>
      </c>
      <c r="D11" s="19" t="s">
        <v>82</v>
      </c>
      <c r="E11" s="20">
        <v>9302</v>
      </c>
      <c r="F11" s="19" t="s">
        <v>83</v>
      </c>
      <c r="G11" s="21" t="s">
        <v>115</v>
      </c>
      <c r="H11" s="22" t="s">
        <v>116</v>
      </c>
      <c r="I11" s="23" t="s">
        <v>86</v>
      </c>
      <c r="K11" s="20"/>
      <c r="L11" s="20"/>
      <c r="M11" s="20"/>
      <c r="N11" s="20"/>
      <c r="O11" s="20"/>
      <c r="P11" s="20"/>
      <c r="Q11" s="20"/>
      <c r="R11" s="20"/>
      <c r="S11" s="25">
        <v>3</v>
      </c>
      <c r="T11" s="20"/>
      <c r="U11" s="20"/>
      <c r="V11" s="20"/>
      <c r="W11" s="20"/>
    </row>
    <row r="12" spans="1:23" x14ac:dyDescent="0.25">
      <c r="A12" s="19">
        <v>32752474</v>
      </c>
      <c r="B12" s="19" t="s">
        <v>117</v>
      </c>
      <c r="C12" s="19" t="s">
        <v>118</v>
      </c>
      <c r="D12" s="19" t="s">
        <v>82</v>
      </c>
      <c r="E12" s="20">
        <v>9302</v>
      </c>
      <c r="F12" s="19" t="s">
        <v>83</v>
      </c>
      <c r="G12" s="21" t="s">
        <v>89</v>
      </c>
      <c r="H12" s="22" t="s">
        <v>119</v>
      </c>
      <c r="I12" s="23" t="s">
        <v>86</v>
      </c>
      <c r="K12" s="25">
        <v>2</v>
      </c>
      <c r="L12" s="20"/>
      <c r="M12" s="20">
        <v>3</v>
      </c>
      <c r="N12" s="20"/>
      <c r="O12" s="25">
        <v>2</v>
      </c>
      <c r="P12" s="20"/>
      <c r="Q12" s="20"/>
      <c r="R12" s="20"/>
      <c r="S12" s="25">
        <v>3</v>
      </c>
      <c r="T12" s="20"/>
      <c r="U12" s="20"/>
      <c r="V12" s="20"/>
      <c r="W12" s="20"/>
    </row>
    <row r="13" spans="1:23" x14ac:dyDescent="0.25">
      <c r="A13" s="19">
        <v>22449722</v>
      </c>
      <c r="B13" s="19" t="s">
        <v>120</v>
      </c>
      <c r="C13" s="19" t="s">
        <v>121</v>
      </c>
      <c r="D13" s="19" t="s">
        <v>82</v>
      </c>
      <c r="E13" s="20">
        <v>9302</v>
      </c>
      <c r="F13" s="19" t="s">
        <v>83</v>
      </c>
      <c r="G13" s="21" t="s">
        <v>122</v>
      </c>
      <c r="H13" s="22" t="s">
        <v>123</v>
      </c>
      <c r="I13" s="23" t="s">
        <v>86</v>
      </c>
      <c r="K13" s="25">
        <v>3</v>
      </c>
      <c r="L13" s="20"/>
      <c r="M13" s="20"/>
      <c r="N13" s="20"/>
      <c r="O13" s="25">
        <v>3</v>
      </c>
      <c r="P13" s="20"/>
      <c r="Q13" s="20"/>
      <c r="R13" s="20"/>
      <c r="S13" s="25">
        <v>2</v>
      </c>
      <c r="T13" s="20"/>
      <c r="U13" s="20"/>
      <c r="V13" s="20"/>
      <c r="W13" s="20"/>
    </row>
    <row r="14" spans="1:23" x14ac:dyDescent="0.25">
      <c r="A14" s="19">
        <v>32941989</v>
      </c>
      <c r="B14" s="19" t="s">
        <v>124</v>
      </c>
      <c r="C14" s="19" t="s">
        <v>125</v>
      </c>
      <c r="D14" s="19" t="s">
        <v>82</v>
      </c>
      <c r="E14" s="20">
        <v>9302</v>
      </c>
      <c r="F14" s="19" t="s">
        <v>83</v>
      </c>
      <c r="G14" s="21" t="s">
        <v>84</v>
      </c>
      <c r="H14" s="22" t="s">
        <v>85</v>
      </c>
      <c r="I14" s="23" t="s">
        <v>86</v>
      </c>
      <c r="K14" s="25">
        <v>3</v>
      </c>
      <c r="L14" s="20"/>
      <c r="M14" s="20">
        <v>3</v>
      </c>
      <c r="N14" s="20"/>
      <c r="O14" s="20"/>
      <c r="P14" s="20"/>
      <c r="Q14" s="20"/>
      <c r="R14" s="20"/>
      <c r="S14" s="25">
        <v>3</v>
      </c>
      <c r="T14" s="20"/>
      <c r="U14" s="20"/>
      <c r="V14" s="20"/>
      <c r="W14" s="20"/>
    </row>
    <row r="15" spans="1:23" x14ac:dyDescent="0.25">
      <c r="A15" s="19">
        <v>1121816286</v>
      </c>
      <c r="B15" s="19" t="s">
        <v>126</v>
      </c>
      <c r="C15" s="19" t="s">
        <v>127</v>
      </c>
      <c r="D15" s="19" t="s">
        <v>82</v>
      </c>
      <c r="E15" s="20">
        <v>9302</v>
      </c>
      <c r="F15" s="19" t="s">
        <v>83</v>
      </c>
      <c r="G15" s="21" t="s">
        <v>89</v>
      </c>
      <c r="H15" s="22" t="s">
        <v>93</v>
      </c>
      <c r="I15" s="23" t="s">
        <v>86</v>
      </c>
      <c r="K15" s="25">
        <v>2</v>
      </c>
      <c r="L15" s="20"/>
      <c r="M15" s="20"/>
      <c r="N15" s="20"/>
      <c r="O15" s="25">
        <v>2</v>
      </c>
      <c r="P15" s="20"/>
      <c r="Q15" s="20"/>
      <c r="R15" s="20"/>
      <c r="S15" s="25">
        <v>3</v>
      </c>
      <c r="T15" s="20"/>
      <c r="U15" s="20"/>
      <c r="V15" s="20"/>
      <c r="W15" s="20"/>
    </row>
    <row r="16" spans="1:23" x14ac:dyDescent="0.25">
      <c r="A16" s="19">
        <v>65741206</v>
      </c>
      <c r="B16" s="19" t="s">
        <v>128</v>
      </c>
      <c r="C16" s="19" t="s">
        <v>129</v>
      </c>
      <c r="D16" s="19" t="s">
        <v>82</v>
      </c>
      <c r="E16" s="20">
        <v>9302</v>
      </c>
      <c r="F16" s="19" t="s">
        <v>83</v>
      </c>
      <c r="G16" s="21" t="s">
        <v>84</v>
      </c>
      <c r="H16" s="22" t="s">
        <v>130</v>
      </c>
      <c r="I16" s="23" t="s">
        <v>86</v>
      </c>
      <c r="K16" s="25">
        <v>3</v>
      </c>
      <c r="L16" s="20"/>
      <c r="M16" s="20">
        <v>3</v>
      </c>
      <c r="N16" s="20"/>
      <c r="O16" s="20"/>
      <c r="P16" s="20"/>
      <c r="Q16" s="20"/>
      <c r="R16" s="20"/>
      <c r="S16" s="25">
        <v>3</v>
      </c>
      <c r="T16" s="20"/>
      <c r="U16" s="20"/>
      <c r="V16" s="20"/>
      <c r="W16" s="20"/>
    </row>
    <row r="17" spans="1:23" x14ac:dyDescent="0.25">
      <c r="A17" s="19">
        <v>32752661</v>
      </c>
      <c r="B17" s="19" t="s">
        <v>131</v>
      </c>
      <c r="C17" s="19" t="s">
        <v>132</v>
      </c>
      <c r="D17" s="19" t="s">
        <v>82</v>
      </c>
      <c r="E17" s="20">
        <v>9302</v>
      </c>
      <c r="F17" s="19" t="s">
        <v>83</v>
      </c>
      <c r="G17" s="21" t="s">
        <v>89</v>
      </c>
      <c r="H17" s="22" t="s">
        <v>93</v>
      </c>
      <c r="I17" s="23" t="s">
        <v>86</v>
      </c>
      <c r="K17" s="25">
        <v>2</v>
      </c>
      <c r="L17" s="20"/>
      <c r="M17" s="20"/>
      <c r="N17" s="20"/>
      <c r="O17" s="25">
        <v>2</v>
      </c>
      <c r="P17" s="20"/>
      <c r="Q17" s="20"/>
      <c r="R17" s="20"/>
      <c r="S17" s="25">
        <v>3</v>
      </c>
      <c r="T17" s="20"/>
      <c r="U17" s="20"/>
      <c r="V17" s="20"/>
      <c r="W17" s="20"/>
    </row>
    <row r="18" spans="1:23" x14ac:dyDescent="0.25">
      <c r="A18" s="19">
        <v>22434588</v>
      </c>
      <c r="B18" s="19" t="s">
        <v>133</v>
      </c>
      <c r="C18" s="19" t="s">
        <v>134</v>
      </c>
      <c r="D18" s="19" t="s">
        <v>82</v>
      </c>
      <c r="E18" s="20">
        <v>9302</v>
      </c>
      <c r="F18" s="19" t="s">
        <v>83</v>
      </c>
      <c r="G18" s="21" t="s">
        <v>115</v>
      </c>
      <c r="H18" s="22" t="s">
        <v>135</v>
      </c>
      <c r="I18" s="23" t="s">
        <v>86</v>
      </c>
      <c r="K18" s="20"/>
      <c r="L18" s="20"/>
      <c r="M18" s="20"/>
      <c r="N18" s="20"/>
      <c r="O18" s="20"/>
      <c r="P18" s="20"/>
      <c r="Q18" s="20"/>
      <c r="R18" s="20"/>
      <c r="S18" s="25">
        <v>3</v>
      </c>
      <c r="T18" s="20"/>
      <c r="U18" s="20"/>
      <c r="V18" s="20"/>
      <c r="W18" s="20"/>
    </row>
    <row r="19" spans="1:23" x14ac:dyDescent="0.25">
      <c r="A19" s="19"/>
      <c r="B19" s="19" t="s">
        <v>136</v>
      </c>
      <c r="C19" s="19" t="s">
        <v>137</v>
      </c>
      <c r="D19" s="19" t="s">
        <v>82</v>
      </c>
      <c r="E19" s="20">
        <v>9302</v>
      </c>
      <c r="F19" s="19" t="s">
        <v>83</v>
      </c>
      <c r="G19" s="21" t="s">
        <v>100</v>
      </c>
      <c r="H19" s="22" t="s">
        <v>101</v>
      </c>
      <c r="I19" s="23" t="s">
        <v>86</v>
      </c>
      <c r="K19" s="20"/>
      <c r="L19" s="20"/>
      <c r="M19" s="20"/>
      <c r="N19" s="20"/>
      <c r="O19" s="20"/>
      <c r="P19" s="20"/>
      <c r="Q19" s="20"/>
      <c r="R19" s="20"/>
      <c r="S19" s="25">
        <v>3</v>
      </c>
      <c r="T19" s="20"/>
      <c r="U19" s="20"/>
      <c r="V19" s="20"/>
      <c r="W19" s="20"/>
    </row>
    <row r="20" spans="1:23" x14ac:dyDescent="0.25">
      <c r="A20" s="19">
        <v>32636820</v>
      </c>
      <c r="B20" s="19" t="s">
        <v>138</v>
      </c>
      <c r="C20" s="19" t="s">
        <v>139</v>
      </c>
      <c r="D20" s="19" t="s">
        <v>82</v>
      </c>
      <c r="E20" s="20">
        <v>9302</v>
      </c>
      <c r="F20" s="19" t="s">
        <v>83</v>
      </c>
      <c r="G20" s="21" t="s">
        <v>122</v>
      </c>
      <c r="H20" s="22" t="s">
        <v>123</v>
      </c>
      <c r="I20" s="23" t="s">
        <v>86</v>
      </c>
      <c r="K20" s="25">
        <v>3</v>
      </c>
      <c r="L20" s="20"/>
      <c r="M20" s="20"/>
      <c r="N20" s="20"/>
      <c r="O20" s="25">
        <v>3</v>
      </c>
      <c r="P20" s="20"/>
      <c r="Q20" s="20"/>
      <c r="R20" s="20"/>
      <c r="S20" s="25">
        <v>2</v>
      </c>
      <c r="T20" s="20"/>
      <c r="U20" s="20"/>
      <c r="V20" s="20"/>
      <c r="W20" s="20"/>
    </row>
    <row r="21" spans="1:23" x14ac:dyDescent="0.25">
      <c r="A21" s="19">
        <v>22580860</v>
      </c>
      <c r="B21" s="19" t="s">
        <v>140</v>
      </c>
      <c r="C21" s="19" t="s">
        <v>141</v>
      </c>
      <c r="D21" s="19" t="s">
        <v>82</v>
      </c>
      <c r="E21" s="20">
        <v>9302</v>
      </c>
      <c r="F21" s="19" t="s">
        <v>83</v>
      </c>
      <c r="G21" s="21" t="s">
        <v>142</v>
      </c>
      <c r="H21" s="26" t="s">
        <v>143</v>
      </c>
      <c r="I21" s="23" t="s">
        <v>86</v>
      </c>
      <c r="K21" s="25">
        <v>2</v>
      </c>
      <c r="L21" s="20"/>
      <c r="M21" s="20"/>
      <c r="N21" s="20"/>
      <c r="O21" s="20"/>
      <c r="P21" s="20"/>
      <c r="Q21" s="25">
        <v>2</v>
      </c>
      <c r="R21" s="20"/>
      <c r="S21" s="25">
        <v>2</v>
      </c>
      <c r="T21" s="20"/>
      <c r="U21" s="20"/>
      <c r="V21" s="20"/>
      <c r="W21" s="20"/>
    </row>
    <row r="22" spans="1:23" x14ac:dyDescent="0.25">
      <c r="A22" s="19">
        <v>32864829</v>
      </c>
      <c r="B22" s="19" t="s">
        <v>144</v>
      </c>
      <c r="C22" s="19" t="s">
        <v>145</v>
      </c>
      <c r="D22" s="19" t="s">
        <v>82</v>
      </c>
      <c r="E22" s="20">
        <v>9302</v>
      </c>
      <c r="F22" s="19" t="s">
        <v>83</v>
      </c>
      <c r="G22" s="21" t="s">
        <v>122</v>
      </c>
      <c r="H22" s="22" t="s">
        <v>123</v>
      </c>
      <c r="I22" s="23" t="s">
        <v>86</v>
      </c>
      <c r="K22" s="25">
        <v>3</v>
      </c>
      <c r="L22" s="20"/>
      <c r="M22" s="20"/>
      <c r="N22" s="20"/>
      <c r="O22" s="25">
        <v>3</v>
      </c>
      <c r="P22" s="20"/>
      <c r="Q22" s="20"/>
      <c r="R22" s="20"/>
      <c r="S22" s="25">
        <v>2</v>
      </c>
      <c r="T22" s="20"/>
      <c r="U22" s="20"/>
      <c r="V22" s="20"/>
      <c r="W22" s="20"/>
    </row>
    <row r="23" spans="1:23" x14ac:dyDescent="0.25">
      <c r="A23" s="19">
        <v>32674398</v>
      </c>
      <c r="B23" s="19" t="s">
        <v>146</v>
      </c>
      <c r="C23" s="19" t="s">
        <v>147</v>
      </c>
      <c r="D23" s="19" t="s">
        <v>82</v>
      </c>
      <c r="E23" s="20">
        <v>9302</v>
      </c>
      <c r="F23" s="19" t="s">
        <v>83</v>
      </c>
      <c r="G23" s="21" t="s">
        <v>142</v>
      </c>
      <c r="H23" s="26" t="s">
        <v>143</v>
      </c>
      <c r="I23" s="23" t="s">
        <v>86</v>
      </c>
      <c r="K23" s="25">
        <v>2</v>
      </c>
      <c r="L23" s="20"/>
      <c r="M23" s="20"/>
      <c r="N23" s="20"/>
      <c r="O23" s="20"/>
      <c r="P23" s="20"/>
      <c r="Q23" s="25">
        <v>2</v>
      </c>
      <c r="R23" s="20"/>
      <c r="S23" s="25">
        <v>2</v>
      </c>
      <c r="T23" s="20"/>
      <c r="U23" s="20"/>
      <c r="V23" s="20"/>
      <c r="W23" s="20"/>
    </row>
    <row r="24" spans="1:23" x14ac:dyDescent="0.25">
      <c r="A24" s="19">
        <v>22464775</v>
      </c>
      <c r="B24" s="19" t="s">
        <v>148</v>
      </c>
      <c r="C24" s="19" t="s">
        <v>149</v>
      </c>
      <c r="D24" s="19" t="s">
        <v>82</v>
      </c>
      <c r="E24" s="20">
        <v>9302</v>
      </c>
      <c r="F24" s="19" t="s">
        <v>83</v>
      </c>
      <c r="G24" s="21" t="s">
        <v>150</v>
      </c>
      <c r="H24" s="22" t="s">
        <v>151</v>
      </c>
      <c r="I24" s="23" t="s">
        <v>86</v>
      </c>
      <c r="K24" s="20"/>
      <c r="L24" s="20"/>
      <c r="M24" s="20"/>
      <c r="N24" s="20"/>
      <c r="O24" s="20"/>
      <c r="P24" s="20"/>
      <c r="Q24" s="20"/>
      <c r="R24" s="20"/>
      <c r="S24" s="25">
        <v>3</v>
      </c>
      <c r="T24" s="20"/>
      <c r="U24" s="20"/>
      <c r="V24" s="20"/>
      <c r="W24" s="20"/>
    </row>
    <row r="25" spans="1:23" x14ac:dyDescent="0.25">
      <c r="A25" s="19">
        <v>45527150</v>
      </c>
      <c r="B25" s="19" t="s">
        <v>152</v>
      </c>
      <c r="C25" s="19" t="s">
        <v>153</v>
      </c>
      <c r="D25" s="19" t="s">
        <v>82</v>
      </c>
      <c r="E25" s="20">
        <v>9302</v>
      </c>
      <c r="F25" s="19" t="s">
        <v>83</v>
      </c>
      <c r="G25" s="21" t="s">
        <v>154</v>
      </c>
      <c r="H25" s="22" t="s">
        <v>155</v>
      </c>
      <c r="I25" s="23" t="s">
        <v>86</v>
      </c>
      <c r="K25" s="20"/>
      <c r="L25" s="20"/>
      <c r="M25" s="20"/>
      <c r="N25" s="20"/>
      <c r="O25" s="20"/>
      <c r="P25" s="20"/>
      <c r="Q25" s="20"/>
      <c r="R25" s="20"/>
      <c r="S25" s="25">
        <v>3</v>
      </c>
      <c r="T25" s="20"/>
      <c r="U25" s="20"/>
      <c r="V25" s="20"/>
      <c r="W25" s="20">
        <v>2</v>
      </c>
    </row>
    <row r="26" spans="1:23" x14ac:dyDescent="0.25">
      <c r="A26" s="19">
        <v>32688026</v>
      </c>
      <c r="B26" s="19" t="s">
        <v>156</v>
      </c>
      <c r="C26" s="19" t="s">
        <v>157</v>
      </c>
      <c r="D26" s="19" t="s">
        <v>82</v>
      </c>
      <c r="E26" s="20">
        <v>9302</v>
      </c>
      <c r="F26" s="19" t="s">
        <v>83</v>
      </c>
      <c r="G26" s="21" t="s">
        <v>100</v>
      </c>
      <c r="H26" s="22" t="s">
        <v>101</v>
      </c>
      <c r="I26" s="23" t="s">
        <v>86</v>
      </c>
      <c r="K26" s="20"/>
      <c r="L26" s="20"/>
      <c r="M26" s="20"/>
      <c r="N26" s="20"/>
      <c r="O26" s="20"/>
      <c r="P26" s="20"/>
      <c r="Q26" s="20"/>
      <c r="R26" s="20"/>
      <c r="S26" s="25">
        <v>3</v>
      </c>
      <c r="T26" s="20"/>
      <c r="U26" s="20"/>
      <c r="V26" s="20"/>
      <c r="W26" s="20"/>
    </row>
    <row r="27" spans="1:23" x14ac:dyDescent="0.25">
      <c r="A27" s="19">
        <v>22465128</v>
      </c>
      <c r="B27" s="19" t="s">
        <v>158</v>
      </c>
      <c r="C27" s="19" t="s">
        <v>159</v>
      </c>
      <c r="D27" s="19" t="s">
        <v>82</v>
      </c>
      <c r="E27" s="20">
        <v>9302</v>
      </c>
      <c r="F27" s="19" t="s">
        <v>83</v>
      </c>
      <c r="G27" s="21" t="s">
        <v>160</v>
      </c>
      <c r="H27" s="27" t="s">
        <v>161</v>
      </c>
      <c r="I27" s="23" t="s">
        <v>86</v>
      </c>
      <c r="K27" s="25">
        <v>2</v>
      </c>
      <c r="L27" s="20"/>
      <c r="M27" s="20"/>
      <c r="N27" s="20"/>
      <c r="O27" s="20"/>
      <c r="P27" s="20"/>
      <c r="Q27" s="25">
        <v>2</v>
      </c>
      <c r="R27" s="20"/>
      <c r="S27" s="25">
        <v>3</v>
      </c>
      <c r="T27" s="20"/>
      <c r="U27" s="20"/>
      <c r="V27" s="20"/>
      <c r="W27" s="20"/>
    </row>
    <row r="28" spans="1:23" x14ac:dyDescent="0.25">
      <c r="A28" s="19">
        <v>1143428182</v>
      </c>
      <c r="B28" s="19" t="s">
        <v>162</v>
      </c>
      <c r="C28" s="19" t="s">
        <v>163</v>
      </c>
      <c r="D28" s="19" t="s">
        <v>82</v>
      </c>
      <c r="E28" s="20">
        <v>9302</v>
      </c>
      <c r="F28" s="19" t="s">
        <v>83</v>
      </c>
      <c r="G28" s="19" t="s">
        <v>104</v>
      </c>
      <c r="H28" s="26" t="s">
        <v>104</v>
      </c>
      <c r="I28" s="23" t="s">
        <v>86</v>
      </c>
      <c r="K28" s="25">
        <v>2</v>
      </c>
      <c r="L28" s="20"/>
      <c r="M28" s="20"/>
      <c r="N28" s="20"/>
      <c r="O28" s="25">
        <v>3</v>
      </c>
      <c r="P28" s="20"/>
      <c r="Q28" s="20"/>
      <c r="R28" s="20"/>
      <c r="S28" s="25">
        <v>3</v>
      </c>
      <c r="T28" s="20"/>
      <c r="U28" s="20"/>
      <c r="V28" s="20"/>
      <c r="W28" s="20"/>
    </row>
    <row r="29" spans="1:23" x14ac:dyDescent="0.25">
      <c r="A29" s="19">
        <v>32745112</v>
      </c>
      <c r="B29" s="19" t="s">
        <v>94</v>
      </c>
      <c r="C29" s="19" t="s">
        <v>164</v>
      </c>
      <c r="D29" s="19" t="s">
        <v>82</v>
      </c>
      <c r="E29" s="20">
        <v>9302</v>
      </c>
      <c r="F29" s="19" t="s">
        <v>83</v>
      </c>
      <c r="G29" s="19" t="s">
        <v>104</v>
      </c>
      <c r="H29" s="26" t="s">
        <v>104</v>
      </c>
      <c r="I29" s="23" t="s">
        <v>86</v>
      </c>
      <c r="K29" s="25">
        <v>2</v>
      </c>
      <c r="L29" s="20"/>
      <c r="M29" s="20"/>
      <c r="N29" s="20"/>
      <c r="O29" s="25">
        <v>3</v>
      </c>
      <c r="P29" s="20"/>
      <c r="Q29" s="20"/>
      <c r="R29" s="20"/>
      <c r="S29" s="25">
        <v>3</v>
      </c>
      <c r="T29" s="20"/>
      <c r="U29" s="20"/>
      <c r="V29" s="20"/>
      <c r="W29" s="20"/>
    </row>
    <row r="30" spans="1:23" x14ac:dyDescent="0.25">
      <c r="A30" s="19">
        <v>57416784</v>
      </c>
      <c r="B30" s="19" t="s">
        <v>165</v>
      </c>
      <c r="C30" s="19" t="s">
        <v>166</v>
      </c>
      <c r="D30" s="19" t="s">
        <v>82</v>
      </c>
      <c r="E30" s="20">
        <v>9302</v>
      </c>
      <c r="F30" s="19" t="s">
        <v>83</v>
      </c>
      <c r="G30" s="21" t="s">
        <v>89</v>
      </c>
      <c r="H30" s="22" t="s">
        <v>90</v>
      </c>
      <c r="I30" s="23" t="s">
        <v>86</v>
      </c>
      <c r="K30" s="25">
        <v>2</v>
      </c>
      <c r="L30" s="20"/>
      <c r="M30" s="20"/>
      <c r="N30" s="20"/>
      <c r="O30" s="25">
        <v>2</v>
      </c>
      <c r="P30" s="20"/>
      <c r="Q30" s="20"/>
      <c r="R30" s="20"/>
      <c r="S30" s="25">
        <v>3</v>
      </c>
      <c r="T30" s="20"/>
      <c r="U30" s="20"/>
      <c r="V30" s="20"/>
      <c r="W30" s="20"/>
    </row>
    <row r="31" spans="1:23" x14ac:dyDescent="0.25">
      <c r="A31" s="19">
        <v>57416784</v>
      </c>
      <c r="B31" s="19" t="s">
        <v>167</v>
      </c>
      <c r="C31" s="19" t="s">
        <v>168</v>
      </c>
      <c r="D31" s="19" t="s">
        <v>82</v>
      </c>
      <c r="E31" s="20">
        <v>9302</v>
      </c>
      <c r="F31" s="19" t="s">
        <v>83</v>
      </c>
      <c r="G31" s="21" t="s">
        <v>89</v>
      </c>
      <c r="H31" s="22" t="s">
        <v>169</v>
      </c>
      <c r="I31" s="23" t="s">
        <v>86</v>
      </c>
      <c r="K31" s="25">
        <v>2</v>
      </c>
      <c r="L31" s="20"/>
      <c r="M31" s="20"/>
      <c r="N31" s="20"/>
      <c r="O31" s="25">
        <v>2</v>
      </c>
      <c r="P31" s="20"/>
      <c r="Q31" s="20"/>
      <c r="R31" s="20"/>
      <c r="S31" s="25">
        <v>3</v>
      </c>
      <c r="T31" s="20"/>
      <c r="U31" s="20"/>
      <c r="V31" s="20"/>
      <c r="W31" s="20"/>
    </row>
    <row r="32" spans="1:23" x14ac:dyDescent="0.25">
      <c r="A32" s="19">
        <v>50984967</v>
      </c>
      <c r="B32" s="19" t="s">
        <v>170</v>
      </c>
      <c r="C32" s="19" t="s">
        <v>171</v>
      </c>
      <c r="D32" s="19" t="s">
        <v>82</v>
      </c>
      <c r="E32" s="20">
        <v>9302</v>
      </c>
      <c r="F32" s="19" t="s">
        <v>83</v>
      </c>
      <c r="G32" s="21" t="s">
        <v>84</v>
      </c>
      <c r="H32" s="22" t="s">
        <v>85</v>
      </c>
      <c r="I32" s="23" t="s">
        <v>86</v>
      </c>
      <c r="K32" s="25">
        <v>3</v>
      </c>
      <c r="L32" s="20"/>
      <c r="M32" s="20">
        <v>3</v>
      </c>
      <c r="N32" s="20"/>
      <c r="O32" s="20"/>
      <c r="P32" s="20"/>
      <c r="Q32" s="20"/>
      <c r="R32" s="20"/>
      <c r="S32" s="25">
        <v>3</v>
      </c>
      <c r="T32" s="20"/>
      <c r="U32" s="20"/>
      <c r="V32" s="20"/>
      <c r="W32" s="20"/>
    </row>
    <row r="33" spans="1:23" x14ac:dyDescent="0.25">
      <c r="A33" s="19">
        <v>22521374</v>
      </c>
      <c r="B33" s="19" t="s">
        <v>172</v>
      </c>
      <c r="C33" s="19" t="s">
        <v>173</v>
      </c>
      <c r="D33" s="19" t="s">
        <v>82</v>
      </c>
      <c r="E33" s="20">
        <v>9302</v>
      </c>
      <c r="F33" s="19" t="s">
        <v>83</v>
      </c>
      <c r="G33" s="21" t="s">
        <v>84</v>
      </c>
      <c r="H33" s="22" t="s">
        <v>85</v>
      </c>
      <c r="I33" s="23" t="s">
        <v>86</v>
      </c>
      <c r="K33" s="25">
        <v>3</v>
      </c>
      <c r="L33" s="20"/>
      <c r="M33" s="20">
        <v>3</v>
      </c>
      <c r="N33" s="20"/>
      <c r="O33" s="20"/>
      <c r="P33" s="20"/>
      <c r="Q33" s="20"/>
      <c r="R33" s="20"/>
      <c r="S33" s="25">
        <v>3</v>
      </c>
      <c r="T33" s="20"/>
      <c r="U33" s="20"/>
      <c r="V33" s="20"/>
      <c r="W33" s="20"/>
    </row>
    <row r="34" spans="1:23" x14ac:dyDescent="0.25">
      <c r="A34" s="19">
        <v>49741251</v>
      </c>
      <c r="B34" s="19" t="s">
        <v>94</v>
      </c>
      <c r="C34" s="19" t="s">
        <v>174</v>
      </c>
      <c r="D34" s="19" t="s">
        <v>82</v>
      </c>
      <c r="E34" s="20">
        <v>9302</v>
      </c>
      <c r="F34" s="19" t="s">
        <v>83</v>
      </c>
      <c r="G34" s="21" t="s">
        <v>89</v>
      </c>
      <c r="H34" s="22" t="s">
        <v>119</v>
      </c>
      <c r="I34" s="23" t="s">
        <v>86</v>
      </c>
      <c r="K34" s="25">
        <v>2</v>
      </c>
      <c r="L34" s="20"/>
      <c r="M34" s="20"/>
      <c r="N34" s="20"/>
      <c r="O34" s="25">
        <v>2</v>
      </c>
      <c r="P34" s="20"/>
      <c r="Q34" s="20"/>
      <c r="R34" s="20"/>
      <c r="S34" s="25">
        <v>3</v>
      </c>
      <c r="T34" s="20"/>
      <c r="U34" s="20"/>
      <c r="V34" s="20"/>
      <c r="W34" s="20"/>
    </row>
    <row r="35" spans="1:23" x14ac:dyDescent="0.25">
      <c r="A35" s="19">
        <v>32869389</v>
      </c>
      <c r="B35" s="19" t="s">
        <v>175</v>
      </c>
      <c r="C35" s="19" t="s">
        <v>176</v>
      </c>
      <c r="D35" s="19" t="s">
        <v>82</v>
      </c>
      <c r="E35" s="20">
        <v>9302</v>
      </c>
      <c r="F35" s="19" t="s">
        <v>83</v>
      </c>
      <c r="G35" s="21" t="s">
        <v>96</v>
      </c>
      <c r="H35" s="22" t="s">
        <v>107</v>
      </c>
      <c r="I35" s="23" t="s">
        <v>86</v>
      </c>
      <c r="K35" s="20"/>
      <c r="L35" s="20"/>
      <c r="M35" s="20"/>
      <c r="N35" s="20"/>
      <c r="O35" s="20"/>
      <c r="P35" s="20"/>
      <c r="Q35" s="20"/>
      <c r="R35" s="20">
        <v>3</v>
      </c>
      <c r="S35" s="25">
        <v>2</v>
      </c>
      <c r="T35" s="20"/>
      <c r="U35" s="20"/>
      <c r="V35" s="20">
        <v>2</v>
      </c>
      <c r="W35" s="28"/>
    </row>
    <row r="36" spans="1:23" x14ac:dyDescent="0.25">
      <c r="A36" s="19">
        <v>22663636</v>
      </c>
      <c r="B36" s="19" t="s">
        <v>177</v>
      </c>
      <c r="C36" s="19" t="s">
        <v>178</v>
      </c>
      <c r="D36" s="19" t="s">
        <v>82</v>
      </c>
      <c r="E36" s="20">
        <v>9302</v>
      </c>
      <c r="F36" s="19" t="s">
        <v>83</v>
      </c>
      <c r="G36" s="21" t="s">
        <v>122</v>
      </c>
      <c r="H36" s="22" t="s">
        <v>179</v>
      </c>
      <c r="I36" s="23" t="s">
        <v>86</v>
      </c>
      <c r="K36" s="25">
        <v>3</v>
      </c>
      <c r="L36" s="20"/>
      <c r="M36" s="20"/>
      <c r="N36" s="20">
        <v>3</v>
      </c>
      <c r="O36" s="20"/>
      <c r="P36" s="20"/>
      <c r="Q36" s="25">
        <v>3</v>
      </c>
      <c r="R36" s="20"/>
      <c r="S36" s="25">
        <v>3</v>
      </c>
      <c r="T36" s="20"/>
      <c r="U36" s="20"/>
      <c r="V36" s="20"/>
      <c r="W36" s="20"/>
    </row>
    <row r="37" spans="1:23" x14ac:dyDescent="0.25">
      <c r="A37" s="19">
        <v>36546053</v>
      </c>
      <c r="B37" s="19" t="s">
        <v>180</v>
      </c>
      <c r="C37" s="19" t="s">
        <v>181</v>
      </c>
      <c r="D37" s="19" t="s">
        <v>82</v>
      </c>
      <c r="E37" s="20">
        <v>9302</v>
      </c>
      <c r="F37" s="19" t="s">
        <v>83</v>
      </c>
      <c r="G37" s="21" t="s">
        <v>89</v>
      </c>
      <c r="H37" s="22" t="s">
        <v>90</v>
      </c>
      <c r="I37" s="23" t="s">
        <v>86</v>
      </c>
      <c r="K37" s="25">
        <v>2</v>
      </c>
      <c r="L37" s="20"/>
      <c r="M37" s="20"/>
      <c r="N37" s="20"/>
      <c r="O37" s="25">
        <v>2</v>
      </c>
      <c r="P37" s="20"/>
      <c r="Q37" s="20"/>
      <c r="R37" s="20"/>
      <c r="S37" s="25">
        <v>3</v>
      </c>
      <c r="T37" s="20"/>
      <c r="U37" s="20"/>
      <c r="V37" s="20"/>
      <c r="W37" s="20"/>
    </row>
    <row r="38" spans="1:23" x14ac:dyDescent="0.25">
      <c r="A38" s="19">
        <v>32678970</v>
      </c>
      <c r="B38" s="19" t="s">
        <v>182</v>
      </c>
      <c r="C38" s="19" t="s">
        <v>183</v>
      </c>
      <c r="D38" s="19" t="s">
        <v>82</v>
      </c>
      <c r="E38" s="20">
        <v>9302</v>
      </c>
      <c r="F38" s="19" t="s">
        <v>83</v>
      </c>
      <c r="G38" s="21" t="s">
        <v>89</v>
      </c>
      <c r="H38" s="22" t="s">
        <v>119</v>
      </c>
      <c r="I38" s="23" t="s">
        <v>86</v>
      </c>
      <c r="K38" s="25">
        <v>2</v>
      </c>
      <c r="L38" s="20"/>
      <c r="M38" s="20"/>
      <c r="N38" s="20"/>
      <c r="O38" s="25">
        <v>2</v>
      </c>
      <c r="P38" s="20"/>
      <c r="Q38" s="20"/>
      <c r="R38" s="20"/>
      <c r="S38" s="25">
        <v>3</v>
      </c>
      <c r="T38" s="20"/>
      <c r="U38" s="20"/>
      <c r="V38" s="20"/>
      <c r="W38" s="20"/>
    </row>
    <row r="39" spans="1:23" x14ac:dyDescent="0.25">
      <c r="A39" s="19">
        <v>30658165</v>
      </c>
      <c r="B39" s="19" t="s">
        <v>184</v>
      </c>
      <c r="C39" s="19" t="s">
        <v>185</v>
      </c>
      <c r="D39" s="19" t="s">
        <v>82</v>
      </c>
      <c r="E39" s="20">
        <v>9302</v>
      </c>
      <c r="F39" s="19" t="s">
        <v>83</v>
      </c>
      <c r="G39" s="21" t="s">
        <v>84</v>
      </c>
      <c r="H39" s="22" t="s">
        <v>85</v>
      </c>
      <c r="I39" s="23" t="s">
        <v>86</v>
      </c>
      <c r="K39" s="25">
        <v>3</v>
      </c>
      <c r="L39" s="20"/>
      <c r="M39" s="20">
        <v>3</v>
      </c>
      <c r="N39" s="20"/>
      <c r="O39" s="20"/>
      <c r="P39" s="20"/>
      <c r="Q39" s="20"/>
      <c r="R39" s="20"/>
      <c r="S39" s="25">
        <v>3</v>
      </c>
      <c r="T39" s="20"/>
      <c r="U39" s="20"/>
      <c r="V39" s="20"/>
      <c r="W39" s="20"/>
    </row>
    <row r="40" spans="1:23" x14ac:dyDescent="0.25">
      <c r="A40" s="19">
        <v>44190517</v>
      </c>
      <c r="B40" s="19" t="s">
        <v>186</v>
      </c>
      <c r="C40" s="19" t="s">
        <v>187</v>
      </c>
      <c r="D40" s="19" t="s">
        <v>82</v>
      </c>
      <c r="E40" s="20">
        <v>9302</v>
      </c>
      <c r="F40" s="19" t="s">
        <v>83</v>
      </c>
      <c r="G40" s="21" t="s">
        <v>150</v>
      </c>
      <c r="H40" s="22" t="s">
        <v>188</v>
      </c>
      <c r="I40" s="23" t="s">
        <v>86</v>
      </c>
      <c r="K40" s="25">
        <v>2</v>
      </c>
      <c r="L40" s="20"/>
      <c r="M40" s="20"/>
      <c r="N40" s="20"/>
      <c r="O40" s="20"/>
      <c r="P40" s="25">
        <v>2</v>
      </c>
      <c r="Q40" s="25">
        <v>2</v>
      </c>
      <c r="R40" s="20"/>
      <c r="S40" s="25">
        <v>2</v>
      </c>
      <c r="T40" s="25">
        <v>2</v>
      </c>
      <c r="U40" s="20"/>
      <c r="V40" s="20"/>
      <c r="W40" s="20"/>
    </row>
    <row r="41" spans="1:23" x14ac:dyDescent="0.25">
      <c r="A41" s="19">
        <v>40796275</v>
      </c>
      <c r="B41" s="19" t="s">
        <v>189</v>
      </c>
      <c r="C41" s="19" t="s">
        <v>190</v>
      </c>
      <c r="D41" s="19" t="s">
        <v>82</v>
      </c>
      <c r="E41" s="20">
        <v>9302</v>
      </c>
      <c r="F41" s="19" t="s">
        <v>83</v>
      </c>
      <c r="G41" s="21" t="s">
        <v>96</v>
      </c>
      <c r="H41" s="22" t="s">
        <v>107</v>
      </c>
      <c r="I41" s="23" t="s">
        <v>86</v>
      </c>
      <c r="K41" s="20"/>
      <c r="L41" s="20"/>
      <c r="M41" s="20"/>
      <c r="N41" s="20"/>
      <c r="O41" s="20"/>
      <c r="P41" s="20"/>
      <c r="Q41" s="20"/>
      <c r="R41" s="20">
        <v>3</v>
      </c>
      <c r="S41" s="25">
        <v>2</v>
      </c>
      <c r="T41" s="20"/>
      <c r="U41" s="20"/>
      <c r="V41" s="20">
        <v>2</v>
      </c>
      <c r="W41" s="28"/>
    </row>
    <row r="42" spans="1:23" x14ac:dyDescent="0.25">
      <c r="A42" s="19">
        <v>32773313</v>
      </c>
      <c r="B42" s="19" t="s">
        <v>191</v>
      </c>
      <c r="C42" s="19" t="s">
        <v>192</v>
      </c>
      <c r="D42" s="19" t="s">
        <v>82</v>
      </c>
      <c r="E42" s="20">
        <v>9302</v>
      </c>
      <c r="F42" s="19" t="s">
        <v>83</v>
      </c>
      <c r="G42" s="21" t="s">
        <v>89</v>
      </c>
      <c r="H42" s="22" t="s">
        <v>119</v>
      </c>
      <c r="I42" s="23" t="s">
        <v>86</v>
      </c>
      <c r="K42" s="25">
        <v>2</v>
      </c>
      <c r="L42" s="20"/>
      <c r="M42" s="20"/>
      <c r="N42" s="20"/>
      <c r="O42" s="25">
        <v>2</v>
      </c>
      <c r="P42" s="20"/>
      <c r="Q42" s="20"/>
      <c r="R42" s="20"/>
      <c r="S42" s="25">
        <v>3</v>
      </c>
      <c r="T42" s="20"/>
      <c r="U42" s="20"/>
      <c r="V42" s="20"/>
      <c r="W42" s="20"/>
    </row>
    <row r="43" spans="1:23" x14ac:dyDescent="0.25">
      <c r="A43" s="19">
        <v>32693954</v>
      </c>
      <c r="B43" s="19" t="s">
        <v>193</v>
      </c>
      <c r="C43" s="19" t="s">
        <v>194</v>
      </c>
      <c r="D43" s="19" t="s">
        <v>82</v>
      </c>
      <c r="E43" s="20">
        <v>9302</v>
      </c>
      <c r="F43" s="19" t="s">
        <v>83</v>
      </c>
      <c r="G43" s="21" t="s">
        <v>104</v>
      </c>
      <c r="H43" s="22" t="s">
        <v>104</v>
      </c>
      <c r="I43" s="23" t="s">
        <v>86</v>
      </c>
      <c r="K43" s="25">
        <v>2</v>
      </c>
      <c r="L43" s="20"/>
      <c r="M43" s="20"/>
      <c r="N43" s="20"/>
      <c r="O43" s="25">
        <v>3</v>
      </c>
      <c r="P43" s="20"/>
      <c r="Q43" s="20"/>
      <c r="R43" s="20"/>
      <c r="S43" s="25">
        <v>3</v>
      </c>
      <c r="T43" s="20"/>
      <c r="U43" s="20"/>
      <c r="V43" s="20"/>
      <c r="W43" s="20"/>
    </row>
    <row r="44" spans="1:23" x14ac:dyDescent="0.25">
      <c r="A44" s="19">
        <v>22691986</v>
      </c>
      <c r="B44" s="19" t="s">
        <v>195</v>
      </c>
      <c r="C44" s="19" t="s">
        <v>196</v>
      </c>
      <c r="D44" s="19" t="s">
        <v>82</v>
      </c>
      <c r="E44" s="20">
        <v>9302</v>
      </c>
      <c r="F44" s="19" t="s">
        <v>83</v>
      </c>
      <c r="G44" s="21" t="s">
        <v>115</v>
      </c>
      <c r="H44" s="22" t="s">
        <v>197</v>
      </c>
      <c r="I44" s="23" t="s">
        <v>86</v>
      </c>
      <c r="K44" s="20"/>
      <c r="L44" s="20"/>
      <c r="M44" s="20"/>
      <c r="N44" s="20"/>
      <c r="O44" s="20"/>
      <c r="P44" s="20"/>
      <c r="Q44" s="20"/>
      <c r="R44" s="20"/>
      <c r="S44" s="25">
        <v>3</v>
      </c>
      <c r="T44" s="20"/>
      <c r="U44" s="20"/>
      <c r="V44" s="20"/>
      <c r="W44" s="20"/>
    </row>
    <row r="45" spans="1:23" x14ac:dyDescent="0.25">
      <c r="A45" s="19">
        <v>22492801</v>
      </c>
      <c r="B45" s="19" t="s">
        <v>198</v>
      </c>
      <c r="C45" s="19" t="s">
        <v>199</v>
      </c>
      <c r="D45" s="19" t="s">
        <v>82</v>
      </c>
      <c r="E45" s="20">
        <v>9302</v>
      </c>
      <c r="F45" s="19" t="s">
        <v>83</v>
      </c>
      <c r="G45" s="21" t="s">
        <v>84</v>
      </c>
      <c r="H45" s="22" t="s">
        <v>200</v>
      </c>
      <c r="I45" s="23" t="s">
        <v>86</v>
      </c>
      <c r="K45" s="25">
        <v>3</v>
      </c>
      <c r="L45" s="20"/>
      <c r="M45" s="20">
        <v>3</v>
      </c>
      <c r="N45" s="20"/>
      <c r="O45" s="20"/>
      <c r="P45" s="20"/>
      <c r="Q45" s="20"/>
      <c r="R45" s="20"/>
      <c r="S45" s="25">
        <v>3</v>
      </c>
      <c r="T45" s="20"/>
      <c r="U45" s="20"/>
      <c r="V45" s="20"/>
      <c r="W45" s="20"/>
    </row>
    <row r="46" spans="1:23" x14ac:dyDescent="0.25">
      <c r="A46" s="19">
        <v>32757570</v>
      </c>
      <c r="B46" s="19" t="s">
        <v>201</v>
      </c>
      <c r="C46" s="19" t="s">
        <v>202</v>
      </c>
      <c r="D46" s="19" t="s">
        <v>82</v>
      </c>
      <c r="E46" s="20">
        <v>9302</v>
      </c>
      <c r="F46" s="19" t="s">
        <v>83</v>
      </c>
      <c r="G46" s="21" t="s">
        <v>100</v>
      </c>
      <c r="H46" s="22" t="s">
        <v>203</v>
      </c>
      <c r="I46" s="23" t="s">
        <v>86</v>
      </c>
      <c r="K46" s="20"/>
      <c r="L46" s="20"/>
      <c r="M46" s="20"/>
      <c r="N46" s="20"/>
      <c r="O46" s="20"/>
      <c r="P46" s="20"/>
      <c r="Q46" s="20"/>
      <c r="R46" s="20"/>
      <c r="S46" s="25">
        <v>3</v>
      </c>
      <c r="T46" s="20"/>
      <c r="U46" s="20"/>
      <c r="V46" s="20">
        <v>2</v>
      </c>
      <c r="W46" s="28"/>
    </row>
    <row r="47" spans="1:23" x14ac:dyDescent="0.25">
      <c r="A47" s="19">
        <v>32700092</v>
      </c>
      <c r="B47" s="19" t="s">
        <v>204</v>
      </c>
      <c r="C47" s="19" t="s">
        <v>205</v>
      </c>
      <c r="D47" s="19" t="s">
        <v>82</v>
      </c>
      <c r="E47" s="20">
        <v>9302</v>
      </c>
      <c r="F47" s="19" t="s">
        <v>83</v>
      </c>
      <c r="G47" s="21" t="s">
        <v>122</v>
      </c>
      <c r="H47" s="22" t="s">
        <v>206</v>
      </c>
      <c r="I47" s="23" t="s">
        <v>86</v>
      </c>
      <c r="K47" s="25">
        <v>3</v>
      </c>
      <c r="L47" s="20"/>
      <c r="M47" s="20"/>
      <c r="N47" s="20"/>
      <c r="O47" s="25">
        <v>3</v>
      </c>
      <c r="P47" s="20"/>
      <c r="Q47" s="20"/>
      <c r="R47" s="20"/>
      <c r="S47" s="25">
        <v>2</v>
      </c>
      <c r="T47" s="20"/>
      <c r="U47" s="20"/>
      <c r="V47" s="20"/>
      <c r="W47" s="20"/>
    </row>
    <row r="48" spans="1:23" x14ac:dyDescent="0.25">
      <c r="A48" s="19">
        <v>32638768</v>
      </c>
      <c r="B48" s="19" t="s">
        <v>207</v>
      </c>
      <c r="C48" s="19" t="s">
        <v>208</v>
      </c>
      <c r="D48" s="19" t="s">
        <v>82</v>
      </c>
      <c r="E48" s="20">
        <v>9302</v>
      </c>
      <c r="F48" s="19" t="s">
        <v>83</v>
      </c>
      <c r="G48" s="21" t="s">
        <v>84</v>
      </c>
      <c r="H48" s="22" t="s">
        <v>130</v>
      </c>
      <c r="I48" s="23" t="s">
        <v>86</v>
      </c>
      <c r="K48" s="25">
        <v>3</v>
      </c>
      <c r="L48" s="20"/>
      <c r="M48" s="20">
        <v>3</v>
      </c>
      <c r="N48" s="20"/>
      <c r="O48" s="20"/>
      <c r="P48" s="20"/>
      <c r="Q48" s="20"/>
      <c r="R48" s="20"/>
      <c r="S48" s="25">
        <v>3</v>
      </c>
      <c r="T48" s="20"/>
      <c r="U48" s="20"/>
      <c r="V48" s="20"/>
      <c r="W48" s="20"/>
    </row>
    <row r="49" spans="1:23" x14ac:dyDescent="0.25">
      <c r="A49" s="19">
        <v>1129564747</v>
      </c>
      <c r="B49" s="19" t="s">
        <v>209</v>
      </c>
      <c r="C49" s="19" t="s">
        <v>210</v>
      </c>
      <c r="D49" s="19" t="s">
        <v>82</v>
      </c>
      <c r="E49" s="20">
        <v>9302</v>
      </c>
      <c r="F49" s="19" t="s">
        <v>83</v>
      </c>
      <c r="G49" s="21" t="s">
        <v>100</v>
      </c>
      <c r="H49" s="22" t="s">
        <v>101</v>
      </c>
      <c r="I49" s="23" t="s">
        <v>86</v>
      </c>
      <c r="K49" s="20"/>
      <c r="L49" s="20"/>
      <c r="M49" s="20"/>
      <c r="N49" s="20"/>
      <c r="O49" s="20"/>
      <c r="P49" s="20"/>
      <c r="Q49" s="20"/>
      <c r="R49" s="20"/>
      <c r="S49" s="25">
        <v>3</v>
      </c>
      <c r="T49" s="20"/>
      <c r="U49" s="20"/>
      <c r="V49" s="20"/>
      <c r="W49" s="20"/>
    </row>
    <row r="50" spans="1:23" x14ac:dyDescent="0.25">
      <c r="A50" s="19">
        <v>32700367</v>
      </c>
      <c r="B50" s="19" t="s">
        <v>211</v>
      </c>
      <c r="C50" s="19" t="s">
        <v>212</v>
      </c>
      <c r="D50" s="19" t="s">
        <v>82</v>
      </c>
      <c r="E50" s="20">
        <v>9302</v>
      </c>
      <c r="F50" s="19" t="s">
        <v>83</v>
      </c>
      <c r="G50" s="21" t="s">
        <v>115</v>
      </c>
      <c r="H50" s="22" t="s">
        <v>116</v>
      </c>
      <c r="I50" s="23" t="s">
        <v>86</v>
      </c>
      <c r="K50" s="20"/>
      <c r="L50" s="20"/>
      <c r="M50" s="20"/>
      <c r="N50" s="20"/>
      <c r="O50" s="20"/>
      <c r="P50" s="20"/>
      <c r="Q50" s="20"/>
      <c r="R50" s="20"/>
      <c r="S50" s="25">
        <v>3</v>
      </c>
      <c r="T50" s="20"/>
      <c r="U50" s="20"/>
      <c r="V50" s="20"/>
      <c r="W50" s="20"/>
    </row>
    <row r="51" spans="1:23" x14ac:dyDescent="0.25">
      <c r="A51" s="19">
        <v>22731651</v>
      </c>
      <c r="B51" s="19" t="s">
        <v>213</v>
      </c>
      <c r="C51" s="19" t="s">
        <v>214</v>
      </c>
      <c r="D51" s="19" t="s">
        <v>82</v>
      </c>
      <c r="E51" s="20">
        <v>9302</v>
      </c>
      <c r="F51" s="19" t="s">
        <v>83</v>
      </c>
      <c r="G51" s="21" t="s">
        <v>150</v>
      </c>
      <c r="H51" s="22" t="s">
        <v>188</v>
      </c>
      <c r="I51" s="23" t="s">
        <v>86</v>
      </c>
      <c r="K51" s="25">
        <v>2</v>
      </c>
      <c r="L51" s="20"/>
      <c r="M51" s="20"/>
      <c r="N51" s="20"/>
      <c r="O51" s="20"/>
      <c r="P51" s="25">
        <v>2</v>
      </c>
      <c r="Q51" s="25">
        <v>2</v>
      </c>
      <c r="R51" s="20"/>
      <c r="S51" s="25">
        <v>2</v>
      </c>
      <c r="T51" s="25">
        <v>2</v>
      </c>
      <c r="U51" s="20"/>
      <c r="V51" s="20"/>
      <c r="W51" s="20"/>
    </row>
    <row r="52" spans="1:23" x14ac:dyDescent="0.25">
      <c r="A52" s="19">
        <v>32737493</v>
      </c>
      <c r="B52" s="19" t="s">
        <v>215</v>
      </c>
      <c r="C52" s="19" t="s">
        <v>216</v>
      </c>
      <c r="D52" s="19" t="s">
        <v>82</v>
      </c>
      <c r="E52" s="20">
        <v>9302</v>
      </c>
      <c r="F52" s="19" t="s">
        <v>83</v>
      </c>
      <c r="G52" s="21" t="s">
        <v>89</v>
      </c>
      <c r="H52" s="22" t="s">
        <v>90</v>
      </c>
      <c r="I52" s="23" t="s">
        <v>86</v>
      </c>
      <c r="K52" s="25">
        <v>2</v>
      </c>
      <c r="L52" s="20"/>
      <c r="M52" s="20"/>
      <c r="N52" s="20"/>
      <c r="O52" s="25">
        <v>2</v>
      </c>
      <c r="P52" s="20"/>
      <c r="Q52" s="20"/>
      <c r="R52" s="20"/>
      <c r="S52" s="25">
        <v>3</v>
      </c>
      <c r="T52" s="20"/>
      <c r="U52" s="20"/>
      <c r="V52" s="20"/>
      <c r="W52" s="20"/>
    </row>
    <row r="53" spans="1:23" x14ac:dyDescent="0.25">
      <c r="A53" s="19">
        <v>32874506</v>
      </c>
      <c r="B53" s="19" t="s">
        <v>217</v>
      </c>
      <c r="C53" s="19" t="s">
        <v>218</v>
      </c>
      <c r="D53" s="19" t="s">
        <v>82</v>
      </c>
      <c r="E53" s="20">
        <v>9302</v>
      </c>
      <c r="F53" s="19" t="s">
        <v>83</v>
      </c>
      <c r="G53" s="21" t="s">
        <v>89</v>
      </c>
      <c r="H53" s="22" t="s">
        <v>93</v>
      </c>
      <c r="I53" s="23" t="s">
        <v>86</v>
      </c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</row>
    <row r="54" spans="1:23" x14ac:dyDescent="0.25">
      <c r="A54" s="19">
        <v>22431778</v>
      </c>
      <c r="B54" s="19" t="s">
        <v>219</v>
      </c>
      <c r="C54" s="19" t="s">
        <v>220</v>
      </c>
      <c r="D54" s="19" t="s">
        <v>82</v>
      </c>
      <c r="E54" s="20">
        <v>9302</v>
      </c>
      <c r="F54" s="19" t="s">
        <v>83</v>
      </c>
      <c r="G54" s="21" t="s">
        <v>115</v>
      </c>
      <c r="H54" s="22" t="s">
        <v>197</v>
      </c>
      <c r="I54" s="23" t="s">
        <v>86</v>
      </c>
      <c r="K54" s="20"/>
      <c r="L54" s="20"/>
      <c r="M54" s="20"/>
      <c r="N54" s="20"/>
      <c r="O54" s="20"/>
      <c r="P54" s="20"/>
      <c r="Q54" s="20"/>
      <c r="R54" s="20"/>
      <c r="S54" s="25">
        <v>3</v>
      </c>
      <c r="T54" s="20"/>
      <c r="U54" s="20"/>
      <c r="V54" s="20"/>
      <c r="W54" s="20"/>
    </row>
    <row r="55" spans="1:23" x14ac:dyDescent="0.25">
      <c r="A55" s="19">
        <v>32616326</v>
      </c>
      <c r="B55" s="19" t="s">
        <v>221</v>
      </c>
      <c r="C55" s="19" t="s">
        <v>222</v>
      </c>
      <c r="D55" s="19" t="s">
        <v>82</v>
      </c>
      <c r="E55" s="20">
        <v>9302</v>
      </c>
      <c r="F55" s="19" t="s">
        <v>83</v>
      </c>
      <c r="G55" s="21" t="s">
        <v>100</v>
      </c>
      <c r="H55" s="22" t="s">
        <v>101</v>
      </c>
      <c r="I55" s="23" t="s">
        <v>86</v>
      </c>
      <c r="K55" s="20"/>
      <c r="L55" s="20"/>
      <c r="M55" s="20"/>
      <c r="N55" s="20"/>
      <c r="O55" s="20"/>
      <c r="P55" s="20"/>
      <c r="Q55" s="20"/>
      <c r="R55" s="20"/>
      <c r="S55" s="25">
        <v>3</v>
      </c>
      <c r="T55" s="20"/>
      <c r="U55" s="20"/>
      <c r="V55" s="20"/>
      <c r="W55" s="20"/>
    </row>
    <row r="56" spans="1:23" x14ac:dyDescent="0.25">
      <c r="A56" s="19">
        <v>32719644</v>
      </c>
      <c r="B56" s="19" t="s">
        <v>223</v>
      </c>
      <c r="C56" s="19" t="s">
        <v>224</v>
      </c>
      <c r="D56" s="19" t="s">
        <v>82</v>
      </c>
      <c r="E56" s="20">
        <v>9302</v>
      </c>
      <c r="F56" s="19" t="s">
        <v>83</v>
      </c>
      <c r="G56" s="21" t="s">
        <v>142</v>
      </c>
      <c r="H56" s="26" t="s">
        <v>143</v>
      </c>
      <c r="I56" s="23" t="s">
        <v>86</v>
      </c>
      <c r="K56" s="25">
        <v>2</v>
      </c>
      <c r="L56" s="20"/>
      <c r="M56" s="20"/>
      <c r="N56" s="20"/>
      <c r="O56" s="20"/>
      <c r="P56" s="20"/>
      <c r="Q56" s="25">
        <v>2</v>
      </c>
      <c r="R56" s="20"/>
      <c r="S56" s="25">
        <v>2</v>
      </c>
      <c r="T56" s="20"/>
      <c r="U56" s="20"/>
      <c r="V56" s="20"/>
      <c r="W56" s="20"/>
    </row>
    <row r="57" spans="1:23" x14ac:dyDescent="0.25">
      <c r="A57" s="19">
        <v>32682346</v>
      </c>
      <c r="B57" s="19" t="s">
        <v>180</v>
      </c>
      <c r="C57" s="19" t="s">
        <v>225</v>
      </c>
      <c r="D57" s="19" t="s">
        <v>82</v>
      </c>
      <c r="E57" s="20">
        <v>9302</v>
      </c>
      <c r="F57" s="19" t="s">
        <v>83</v>
      </c>
      <c r="G57" s="21" t="s">
        <v>142</v>
      </c>
      <c r="H57" s="26" t="s">
        <v>143</v>
      </c>
      <c r="I57" s="23" t="s">
        <v>86</v>
      </c>
      <c r="K57" s="25">
        <v>2</v>
      </c>
      <c r="L57" s="20"/>
      <c r="M57" s="20"/>
      <c r="N57" s="20"/>
      <c r="O57" s="20"/>
      <c r="P57" s="20"/>
      <c r="Q57" s="25">
        <v>2</v>
      </c>
      <c r="R57" s="20"/>
      <c r="S57" s="25">
        <v>2</v>
      </c>
      <c r="T57" s="20"/>
      <c r="U57" s="20"/>
      <c r="V57" s="20"/>
      <c r="W57" s="20"/>
    </row>
    <row r="58" spans="1:23" x14ac:dyDescent="0.25">
      <c r="A58" s="29">
        <v>44157618</v>
      </c>
      <c r="B58" s="30" t="s">
        <v>226</v>
      </c>
      <c r="C58" s="30" t="s">
        <v>227</v>
      </c>
      <c r="D58" s="19" t="s">
        <v>82</v>
      </c>
      <c r="E58" s="20">
        <v>9302</v>
      </c>
      <c r="F58" s="19" t="s">
        <v>83</v>
      </c>
      <c r="G58" s="21" t="s">
        <v>115</v>
      </c>
      <c r="H58" s="22" t="s">
        <v>135</v>
      </c>
      <c r="I58" s="23" t="s">
        <v>86</v>
      </c>
      <c r="K58" s="20"/>
      <c r="L58" s="20"/>
      <c r="M58" s="20"/>
      <c r="N58" s="20"/>
      <c r="O58" s="20"/>
      <c r="P58" s="20"/>
      <c r="Q58" s="20"/>
      <c r="R58" s="20"/>
      <c r="S58" s="25">
        <v>3</v>
      </c>
      <c r="T58" s="20"/>
      <c r="U58" s="20"/>
      <c r="V58" s="20"/>
      <c r="W58" s="20"/>
    </row>
    <row r="59" spans="1:23" x14ac:dyDescent="0.25">
      <c r="A59" s="31">
        <v>32675072</v>
      </c>
      <c r="B59" s="31" t="s">
        <v>228</v>
      </c>
      <c r="C59" s="31" t="s">
        <v>229</v>
      </c>
      <c r="D59" s="31" t="s">
        <v>82</v>
      </c>
      <c r="E59" s="20">
        <v>9302</v>
      </c>
      <c r="F59" s="19" t="s">
        <v>83</v>
      </c>
      <c r="G59" s="21" t="s">
        <v>100</v>
      </c>
      <c r="H59" s="22" t="s">
        <v>101</v>
      </c>
      <c r="I59" s="23" t="s">
        <v>86</v>
      </c>
      <c r="K59" s="20"/>
      <c r="L59" s="20"/>
      <c r="M59" s="20"/>
      <c r="N59" s="20"/>
      <c r="O59" s="20"/>
      <c r="P59" s="20"/>
      <c r="Q59" s="20"/>
      <c r="R59" s="20"/>
      <c r="S59" s="25">
        <v>3</v>
      </c>
      <c r="T59" s="20"/>
      <c r="U59" s="20"/>
      <c r="V59" s="20"/>
      <c r="W59" s="20"/>
    </row>
    <row r="60" spans="1:23" x14ac:dyDescent="0.25">
      <c r="A60" s="19">
        <v>22600372</v>
      </c>
      <c r="B60" s="19" t="s">
        <v>230</v>
      </c>
      <c r="C60" s="19" t="s">
        <v>231</v>
      </c>
      <c r="D60" s="19" t="s">
        <v>82</v>
      </c>
      <c r="E60" s="20">
        <v>9302</v>
      </c>
      <c r="F60" s="19" t="s">
        <v>83</v>
      </c>
      <c r="G60" s="21" t="s">
        <v>96</v>
      </c>
      <c r="H60" s="22" t="s">
        <v>107</v>
      </c>
      <c r="I60" s="23" t="s">
        <v>86</v>
      </c>
      <c r="K60" s="20"/>
      <c r="L60" s="20"/>
      <c r="M60" s="20"/>
      <c r="N60" s="20"/>
      <c r="O60" s="20"/>
      <c r="P60" s="20"/>
      <c r="Q60" s="20"/>
      <c r="R60" s="20">
        <v>3</v>
      </c>
      <c r="S60" s="25">
        <v>2</v>
      </c>
      <c r="T60" s="20"/>
      <c r="U60" s="20"/>
      <c r="V60" s="20">
        <v>2</v>
      </c>
      <c r="W60" s="20"/>
    </row>
    <row r="61" spans="1:23" x14ac:dyDescent="0.25">
      <c r="A61" s="19">
        <v>64563852</v>
      </c>
      <c r="B61" s="19" t="s">
        <v>232</v>
      </c>
      <c r="C61" s="19" t="s">
        <v>233</v>
      </c>
      <c r="D61" s="19" t="s">
        <v>82</v>
      </c>
      <c r="E61" s="20">
        <v>9302</v>
      </c>
      <c r="F61" s="19" t="s">
        <v>83</v>
      </c>
      <c r="G61" s="21" t="s">
        <v>100</v>
      </c>
      <c r="H61" s="22" t="s">
        <v>101</v>
      </c>
      <c r="I61" s="23" t="s">
        <v>86</v>
      </c>
      <c r="K61" s="20"/>
      <c r="L61" s="20"/>
      <c r="M61" s="20"/>
      <c r="N61" s="20"/>
      <c r="O61" s="20"/>
      <c r="P61" s="20"/>
      <c r="Q61" s="20"/>
      <c r="R61" s="20"/>
      <c r="S61" s="25">
        <v>3</v>
      </c>
      <c r="T61" s="20"/>
      <c r="U61" s="20"/>
      <c r="V61" s="20"/>
      <c r="W61" s="20"/>
    </row>
    <row r="62" spans="1:23" x14ac:dyDescent="0.25">
      <c r="A62" s="32">
        <v>1129495481</v>
      </c>
      <c r="B62" s="33" t="s">
        <v>234</v>
      </c>
      <c r="C62" s="33" t="s">
        <v>235</v>
      </c>
      <c r="D62" s="33" t="s">
        <v>82</v>
      </c>
      <c r="E62" s="20">
        <v>9302</v>
      </c>
      <c r="F62" s="19" t="s">
        <v>236</v>
      </c>
      <c r="G62" s="21"/>
      <c r="H62" s="22"/>
      <c r="I62" s="23" t="s">
        <v>86</v>
      </c>
      <c r="K62" s="20"/>
      <c r="L62" s="20"/>
      <c r="M62" s="25">
        <v>3</v>
      </c>
      <c r="N62" s="20"/>
      <c r="O62" s="20"/>
      <c r="P62" s="20"/>
      <c r="Q62" s="20"/>
      <c r="R62" s="20"/>
      <c r="S62" s="20"/>
      <c r="T62" s="20"/>
      <c r="U62" s="20"/>
      <c r="V62" s="20"/>
      <c r="W62" s="20"/>
    </row>
    <row r="63" spans="1:23" x14ac:dyDescent="0.25">
      <c r="A63" s="19">
        <v>32710175</v>
      </c>
      <c r="B63" s="19" t="s">
        <v>237</v>
      </c>
      <c r="C63" s="19" t="s">
        <v>238</v>
      </c>
      <c r="D63" s="19" t="s">
        <v>82</v>
      </c>
      <c r="E63" s="20">
        <v>9302</v>
      </c>
      <c r="F63" s="19" t="s">
        <v>239</v>
      </c>
      <c r="G63" s="19"/>
      <c r="H63" s="26"/>
      <c r="I63" s="23" t="s">
        <v>86</v>
      </c>
      <c r="K63" s="20"/>
      <c r="L63" s="20"/>
      <c r="M63" s="25">
        <v>3</v>
      </c>
      <c r="N63" s="20"/>
      <c r="O63" s="20"/>
      <c r="P63" s="20"/>
      <c r="Q63" s="20"/>
      <c r="R63" s="20"/>
      <c r="S63" s="20"/>
      <c r="T63" s="20"/>
      <c r="U63" s="20"/>
      <c r="V63" s="20"/>
      <c r="W63" s="20"/>
    </row>
    <row r="64" spans="1:23" x14ac:dyDescent="0.25">
      <c r="A64" s="33">
        <v>40987948</v>
      </c>
      <c r="B64" s="33" t="s">
        <v>240</v>
      </c>
      <c r="C64" s="33" t="s">
        <v>241</v>
      </c>
      <c r="D64" s="33" t="s">
        <v>82</v>
      </c>
      <c r="E64" s="34">
        <v>9302</v>
      </c>
      <c r="F64" s="33" t="s">
        <v>236</v>
      </c>
      <c r="G64" s="19"/>
      <c r="H64" s="26"/>
      <c r="I64" s="23" t="s">
        <v>86</v>
      </c>
      <c r="K64" s="20"/>
      <c r="L64" s="20"/>
      <c r="M64" s="25">
        <v>3</v>
      </c>
      <c r="N64" s="20"/>
      <c r="O64" s="20"/>
      <c r="P64" s="20"/>
      <c r="Q64" s="20"/>
      <c r="R64" s="20"/>
      <c r="S64" s="20"/>
      <c r="T64" s="20"/>
      <c r="U64" s="20"/>
      <c r="V64" s="20"/>
      <c r="W64" s="20"/>
    </row>
    <row r="65" spans="1:23" x14ac:dyDescent="0.25">
      <c r="A65" s="19">
        <v>32710998</v>
      </c>
      <c r="B65" s="19" t="s">
        <v>242</v>
      </c>
      <c r="C65" s="19" t="s">
        <v>243</v>
      </c>
      <c r="D65" s="19" t="s">
        <v>82</v>
      </c>
      <c r="E65" s="20">
        <v>9302</v>
      </c>
      <c r="F65" s="19" t="s">
        <v>236</v>
      </c>
      <c r="G65" s="19"/>
      <c r="H65" s="26"/>
      <c r="I65" s="23" t="s">
        <v>86</v>
      </c>
      <c r="K65" s="20"/>
      <c r="L65" s="20"/>
      <c r="M65" s="25">
        <v>3</v>
      </c>
      <c r="N65" s="20"/>
      <c r="O65" s="20"/>
      <c r="P65" s="20"/>
      <c r="Q65" s="20"/>
      <c r="R65" s="20"/>
      <c r="S65" s="20"/>
      <c r="T65" s="20"/>
      <c r="U65" s="20"/>
      <c r="V65" s="20"/>
      <c r="W65" s="20"/>
    </row>
    <row r="66" spans="1:23" x14ac:dyDescent="0.25">
      <c r="A66" s="19">
        <v>32716398</v>
      </c>
      <c r="B66" s="19" t="s">
        <v>244</v>
      </c>
      <c r="C66" s="19" t="s">
        <v>245</v>
      </c>
      <c r="D66" s="19" t="s">
        <v>82</v>
      </c>
      <c r="E66" s="20">
        <v>9302</v>
      </c>
      <c r="F66" s="19" t="s">
        <v>236</v>
      </c>
      <c r="G66" s="19"/>
      <c r="H66" s="26"/>
      <c r="I66" s="23" t="s">
        <v>86</v>
      </c>
      <c r="K66" s="20"/>
      <c r="L66" s="20"/>
      <c r="M66" s="25">
        <v>3</v>
      </c>
      <c r="N66" s="20"/>
      <c r="O66" s="20"/>
      <c r="P66" s="20"/>
      <c r="Q66" s="20"/>
      <c r="R66" s="20"/>
      <c r="S66" s="20"/>
      <c r="T66" s="20"/>
      <c r="U66" s="20"/>
      <c r="V66" s="20"/>
      <c r="W66" s="20"/>
    </row>
    <row r="67" spans="1:23" x14ac:dyDescent="0.25">
      <c r="A67" s="19">
        <v>32874510</v>
      </c>
      <c r="B67" s="19" t="s">
        <v>246</v>
      </c>
      <c r="C67" s="19" t="s">
        <v>247</v>
      </c>
      <c r="D67" s="19" t="s">
        <v>82</v>
      </c>
      <c r="E67" s="20">
        <v>9302</v>
      </c>
      <c r="F67" s="19" t="s">
        <v>236</v>
      </c>
      <c r="G67" s="19"/>
      <c r="H67" s="26"/>
      <c r="I67" s="23" t="s">
        <v>86</v>
      </c>
      <c r="K67" s="20"/>
      <c r="L67" s="20"/>
      <c r="M67" s="25">
        <v>3</v>
      </c>
      <c r="N67" s="20"/>
      <c r="O67" s="20"/>
      <c r="P67" s="20"/>
      <c r="Q67" s="20"/>
      <c r="R67" s="20"/>
      <c r="S67" s="20"/>
      <c r="T67" s="20"/>
      <c r="U67" s="20"/>
      <c r="V67" s="20"/>
      <c r="W67" s="20"/>
    </row>
    <row r="68" spans="1:23" x14ac:dyDescent="0.25">
      <c r="A68" s="19">
        <v>22737897</v>
      </c>
      <c r="B68" s="19" t="s">
        <v>248</v>
      </c>
      <c r="C68" s="19" t="s">
        <v>249</v>
      </c>
      <c r="D68" s="19" t="s">
        <v>82</v>
      </c>
      <c r="E68" s="20">
        <v>9302</v>
      </c>
      <c r="F68" s="19" t="s">
        <v>236</v>
      </c>
      <c r="G68" s="19"/>
      <c r="H68" s="26"/>
      <c r="I68" s="23" t="s">
        <v>86</v>
      </c>
      <c r="K68" s="20"/>
      <c r="L68" s="20"/>
      <c r="M68" s="25">
        <v>3</v>
      </c>
      <c r="N68" s="20"/>
      <c r="O68" s="20"/>
      <c r="P68" s="20"/>
      <c r="Q68" s="20"/>
      <c r="R68" s="20"/>
      <c r="S68" s="20"/>
      <c r="T68" s="20"/>
      <c r="U68" s="20"/>
      <c r="V68" s="20"/>
      <c r="W68" s="20"/>
    </row>
    <row r="69" spans="1:23" x14ac:dyDescent="0.25">
      <c r="A69" s="32">
        <v>32607396</v>
      </c>
      <c r="B69" s="19" t="s">
        <v>250</v>
      </c>
      <c r="C69" s="19" t="s">
        <v>251</v>
      </c>
      <c r="D69" s="19" t="s">
        <v>82</v>
      </c>
      <c r="E69" s="20">
        <v>9302</v>
      </c>
      <c r="F69" s="19" t="s">
        <v>236</v>
      </c>
      <c r="G69" s="19"/>
      <c r="H69" s="26"/>
      <c r="I69" s="23" t="s">
        <v>86</v>
      </c>
      <c r="K69" s="20"/>
      <c r="L69" s="20"/>
      <c r="M69" s="25">
        <v>3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</row>
    <row r="70" spans="1:23" x14ac:dyDescent="0.25">
      <c r="A70" s="19">
        <v>40986274</v>
      </c>
      <c r="B70" s="19" t="s">
        <v>252</v>
      </c>
      <c r="C70" s="19" t="s">
        <v>253</v>
      </c>
      <c r="D70" s="19" t="s">
        <v>254</v>
      </c>
      <c r="E70" s="20">
        <v>9208</v>
      </c>
      <c r="F70" s="19" t="s">
        <v>239</v>
      </c>
      <c r="G70" s="19"/>
      <c r="H70" s="26"/>
      <c r="I70" s="23" t="s">
        <v>86</v>
      </c>
      <c r="K70" s="20"/>
      <c r="L70" s="20"/>
      <c r="M70" s="25">
        <v>3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</row>
    <row r="71" spans="1:23" x14ac:dyDescent="0.25">
      <c r="A71" s="19">
        <v>32880145</v>
      </c>
      <c r="B71" s="19" t="s">
        <v>255</v>
      </c>
      <c r="C71" s="19" t="s">
        <v>256</v>
      </c>
      <c r="D71" s="19" t="s">
        <v>82</v>
      </c>
      <c r="E71" s="20">
        <v>9302</v>
      </c>
      <c r="F71" s="19" t="s">
        <v>236</v>
      </c>
      <c r="G71" s="19"/>
      <c r="H71" s="26"/>
      <c r="I71" s="23" t="s">
        <v>86</v>
      </c>
      <c r="K71" s="20"/>
      <c r="L71" s="20"/>
      <c r="M71" s="25">
        <v>3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</row>
    <row r="72" spans="1:23" x14ac:dyDescent="0.25">
      <c r="A72" s="31">
        <v>32936503</v>
      </c>
      <c r="B72" s="31" t="s">
        <v>257</v>
      </c>
      <c r="C72" s="31" t="s">
        <v>258</v>
      </c>
      <c r="D72" s="31" t="s">
        <v>82</v>
      </c>
      <c r="E72" s="35">
        <v>9302</v>
      </c>
      <c r="F72" s="31" t="s">
        <v>239</v>
      </c>
      <c r="G72" s="19"/>
      <c r="H72" s="26"/>
      <c r="I72" s="23" t="s">
        <v>86</v>
      </c>
      <c r="K72" s="20"/>
      <c r="L72" s="20"/>
      <c r="M72" s="25">
        <v>3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</row>
    <row r="73" spans="1:23" x14ac:dyDescent="0.25">
      <c r="A73" s="19">
        <v>50911711</v>
      </c>
      <c r="B73" s="19" t="s">
        <v>259</v>
      </c>
      <c r="C73" s="19" t="s">
        <v>260</v>
      </c>
      <c r="D73" s="19" t="s">
        <v>254</v>
      </c>
      <c r="E73" s="20">
        <v>9208</v>
      </c>
      <c r="F73" s="19" t="s">
        <v>261</v>
      </c>
      <c r="G73" s="19" t="s">
        <v>262</v>
      </c>
      <c r="H73" s="36"/>
      <c r="I73" s="23" t="s">
        <v>86</v>
      </c>
      <c r="K73" s="20"/>
      <c r="L73" s="20"/>
      <c r="M73" s="20"/>
      <c r="N73" s="20"/>
      <c r="O73" s="20"/>
      <c r="P73" s="20"/>
      <c r="Q73" s="20"/>
      <c r="R73" s="20"/>
      <c r="S73" s="25">
        <v>3</v>
      </c>
      <c r="T73" s="20"/>
      <c r="U73" s="20"/>
      <c r="V73" s="20"/>
      <c r="W73" s="20"/>
    </row>
    <row r="74" spans="1:23" x14ac:dyDescent="0.25">
      <c r="A74" s="33">
        <v>32651013</v>
      </c>
      <c r="B74" s="33" t="s">
        <v>263</v>
      </c>
      <c r="C74" s="33" t="s">
        <v>264</v>
      </c>
      <c r="D74" s="33" t="s">
        <v>82</v>
      </c>
      <c r="E74" s="34">
        <v>9302</v>
      </c>
      <c r="F74" s="33" t="s">
        <v>239</v>
      </c>
      <c r="G74" s="19"/>
      <c r="H74" s="26"/>
      <c r="I74" s="23" t="s">
        <v>86</v>
      </c>
      <c r="K74" s="20"/>
      <c r="L74" s="20"/>
      <c r="M74" s="25">
        <v>3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</row>
    <row r="75" spans="1:23" x14ac:dyDescent="0.25">
      <c r="A75" s="19">
        <v>32822521</v>
      </c>
      <c r="B75" s="19" t="s">
        <v>265</v>
      </c>
      <c r="C75" s="19" t="s">
        <v>266</v>
      </c>
      <c r="D75" s="19" t="s">
        <v>82</v>
      </c>
      <c r="E75" s="37">
        <v>9302</v>
      </c>
      <c r="F75" s="33" t="s">
        <v>261</v>
      </c>
      <c r="G75" s="19" t="s">
        <v>267</v>
      </c>
      <c r="H75" s="38"/>
      <c r="I75" s="23" t="s">
        <v>86</v>
      </c>
      <c r="K75" s="20"/>
      <c r="L75" s="20"/>
      <c r="M75" s="20"/>
      <c r="N75" s="20"/>
      <c r="O75" s="20"/>
      <c r="P75" s="20"/>
      <c r="Q75" s="20"/>
      <c r="R75" s="20"/>
      <c r="S75" s="25">
        <v>3</v>
      </c>
      <c r="T75" s="20"/>
      <c r="U75" s="20"/>
      <c r="V75" s="20"/>
      <c r="W75" s="20"/>
    </row>
    <row r="76" spans="1:23" x14ac:dyDescent="0.25">
      <c r="A76" s="19">
        <v>32785769</v>
      </c>
      <c r="B76" s="19" t="s">
        <v>268</v>
      </c>
      <c r="C76" s="19" t="s">
        <v>269</v>
      </c>
      <c r="D76" s="19" t="s">
        <v>82</v>
      </c>
      <c r="E76" s="39">
        <v>9302</v>
      </c>
      <c r="F76" s="19" t="s">
        <v>261</v>
      </c>
      <c r="G76" s="19" t="s">
        <v>270</v>
      </c>
      <c r="H76" s="26"/>
      <c r="I76" s="23" t="s">
        <v>86</v>
      </c>
      <c r="K76" s="20"/>
      <c r="L76" s="20"/>
      <c r="M76" s="20"/>
      <c r="N76" s="20"/>
      <c r="O76" s="20"/>
      <c r="P76" s="20"/>
      <c r="Q76" s="20"/>
      <c r="R76" s="20"/>
      <c r="S76" s="25">
        <v>3</v>
      </c>
      <c r="T76" s="20"/>
      <c r="U76" s="20"/>
      <c r="V76" s="20"/>
      <c r="W76" s="20"/>
    </row>
    <row r="77" spans="1:23" x14ac:dyDescent="0.25">
      <c r="A77" s="19">
        <v>32880419</v>
      </c>
      <c r="B77" s="19" t="s">
        <v>271</v>
      </c>
      <c r="C77" s="19" t="s">
        <v>272</v>
      </c>
      <c r="D77" s="19" t="s">
        <v>82</v>
      </c>
      <c r="E77" s="39">
        <v>9302</v>
      </c>
      <c r="F77" s="19" t="s">
        <v>261</v>
      </c>
      <c r="G77" s="19" t="s">
        <v>273</v>
      </c>
      <c r="H77" s="26"/>
      <c r="I77" s="23" t="s">
        <v>86</v>
      </c>
      <c r="K77" s="20"/>
      <c r="L77" s="20"/>
      <c r="M77" s="20"/>
      <c r="N77" s="20"/>
      <c r="O77" s="20"/>
      <c r="P77" s="20"/>
      <c r="Q77" s="20"/>
      <c r="R77" s="20"/>
      <c r="S77" s="25">
        <v>3</v>
      </c>
      <c r="T77" s="20"/>
      <c r="U77" s="20"/>
      <c r="V77" s="20"/>
      <c r="W77" s="20"/>
    </row>
    <row r="78" spans="1:23" x14ac:dyDescent="0.25">
      <c r="A78" s="33">
        <v>32883611</v>
      </c>
      <c r="B78" s="33" t="s">
        <v>274</v>
      </c>
      <c r="C78" s="33" t="s">
        <v>275</v>
      </c>
      <c r="D78" s="33" t="s">
        <v>276</v>
      </c>
      <c r="E78" s="20">
        <v>1010</v>
      </c>
      <c r="F78" s="19" t="s">
        <v>236</v>
      </c>
      <c r="G78" s="19"/>
      <c r="H78" s="26"/>
      <c r="I78" s="23" t="s">
        <v>86</v>
      </c>
      <c r="K78" s="20"/>
      <c r="L78" s="20"/>
      <c r="M78" s="25">
        <v>3</v>
      </c>
      <c r="N78" s="20"/>
      <c r="O78" s="20"/>
      <c r="P78" s="20"/>
      <c r="Q78" s="20"/>
      <c r="R78" s="20"/>
      <c r="S78" s="20"/>
      <c r="T78" s="20"/>
      <c r="U78" s="20"/>
      <c r="V78" s="20"/>
      <c r="W78" s="20"/>
    </row>
    <row r="79" spans="1:23" x14ac:dyDescent="0.25">
      <c r="A79" s="19">
        <v>32795223</v>
      </c>
      <c r="B79" s="19" t="s">
        <v>277</v>
      </c>
      <c r="C79" s="19" t="s">
        <v>278</v>
      </c>
      <c r="D79" s="19" t="s">
        <v>276</v>
      </c>
      <c r="E79" s="20">
        <v>1010</v>
      </c>
      <c r="F79" s="19" t="s">
        <v>236</v>
      </c>
      <c r="G79" s="19"/>
      <c r="H79" s="26"/>
      <c r="I79" s="23" t="s">
        <v>86</v>
      </c>
      <c r="K79" s="20"/>
      <c r="L79" s="20"/>
      <c r="M79" s="25">
        <v>3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</row>
    <row r="80" spans="1:23" x14ac:dyDescent="0.25">
      <c r="A80" s="19">
        <v>22458052</v>
      </c>
      <c r="B80" s="19" t="s">
        <v>279</v>
      </c>
      <c r="C80" s="19" t="s">
        <v>280</v>
      </c>
      <c r="D80" s="19" t="s">
        <v>276</v>
      </c>
      <c r="E80" s="20">
        <v>1010</v>
      </c>
      <c r="F80" s="19" t="s">
        <v>261</v>
      </c>
      <c r="G80" s="19" t="s">
        <v>273</v>
      </c>
      <c r="H80" s="26"/>
      <c r="I80" s="23" t="s">
        <v>86</v>
      </c>
      <c r="K80" s="20"/>
      <c r="L80" s="20"/>
      <c r="M80" s="20"/>
      <c r="N80" s="20"/>
      <c r="O80" s="20"/>
      <c r="P80" s="20"/>
      <c r="Q80" s="20"/>
      <c r="R80" s="20"/>
      <c r="S80" s="25">
        <v>3</v>
      </c>
      <c r="T80" s="20"/>
      <c r="U80" s="20"/>
      <c r="V80" s="20"/>
      <c r="W80" s="20"/>
    </row>
    <row r="81" spans="1:23" x14ac:dyDescent="0.25">
      <c r="A81" s="19">
        <v>32637412</v>
      </c>
      <c r="B81" s="19" t="s">
        <v>281</v>
      </c>
      <c r="C81" s="19" t="s">
        <v>282</v>
      </c>
      <c r="D81" s="19" t="s">
        <v>82</v>
      </c>
      <c r="E81" s="20">
        <v>9302</v>
      </c>
      <c r="F81" s="19" t="s">
        <v>239</v>
      </c>
      <c r="G81" s="19"/>
      <c r="H81" s="26"/>
      <c r="I81" s="23" t="s">
        <v>86</v>
      </c>
      <c r="K81" s="20"/>
      <c r="L81" s="20"/>
      <c r="M81" s="25">
        <v>3</v>
      </c>
      <c r="N81" s="20"/>
      <c r="O81" s="20"/>
      <c r="P81" s="20"/>
      <c r="Q81" s="20"/>
      <c r="R81" s="20"/>
      <c r="S81" s="20"/>
      <c r="T81" s="20"/>
      <c r="U81" s="20"/>
      <c r="V81" s="20"/>
      <c r="W81" s="20"/>
    </row>
    <row r="82" spans="1:23" x14ac:dyDescent="0.25">
      <c r="A82" s="19">
        <v>32798056</v>
      </c>
      <c r="B82" s="19" t="s">
        <v>283</v>
      </c>
      <c r="C82" s="19" t="s">
        <v>284</v>
      </c>
      <c r="D82" s="19" t="s">
        <v>285</v>
      </c>
      <c r="E82" s="20">
        <v>9103</v>
      </c>
      <c r="F82" s="19" t="s">
        <v>83</v>
      </c>
      <c r="G82" s="19" t="s">
        <v>286</v>
      </c>
      <c r="H82" s="26" t="s">
        <v>287</v>
      </c>
      <c r="I82" s="23" t="s">
        <v>86</v>
      </c>
      <c r="K82" s="25">
        <v>3</v>
      </c>
      <c r="L82" s="25">
        <v>2</v>
      </c>
      <c r="M82" s="20"/>
      <c r="N82" s="20"/>
      <c r="O82" s="20"/>
      <c r="P82" s="20"/>
      <c r="Q82" s="25">
        <v>3</v>
      </c>
      <c r="R82" s="20"/>
      <c r="S82" s="25">
        <v>2</v>
      </c>
      <c r="T82" s="25">
        <v>2</v>
      </c>
      <c r="U82" s="20"/>
      <c r="V82" s="20"/>
      <c r="W82" s="20"/>
    </row>
    <row r="83" spans="1:23" x14ac:dyDescent="0.25">
      <c r="A83" s="19">
        <v>32783110</v>
      </c>
      <c r="B83" s="19" t="s">
        <v>288</v>
      </c>
      <c r="C83" s="19" t="s">
        <v>289</v>
      </c>
      <c r="D83" s="19" t="s">
        <v>285</v>
      </c>
      <c r="E83" s="20">
        <v>9103</v>
      </c>
      <c r="F83" s="19" t="s">
        <v>83</v>
      </c>
      <c r="G83" s="21" t="s">
        <v>89</v>
      </c>
      <c r="H83" s="26" t="s">
        <v>90</v>
      </c>
      <c r="I83" s="23" t="s">
        <v>86</v>
      </c>
      <c r="K83" s="25">
        <v>2</v>
      </c>
      <c r="L83" s="20"/>
      <c r="M83" s="20"/>
      <c r="N83" s="20"/>
      <c r="O83" s="25">
        <v>2</v>
      </c>
      <c r="P83" s="20"/>
      <c r="Q83" s="20"/>
      <c r="R83" s="20"/>
      <c r="S83" s="25">
        <v>3</v>
      </c>
      <c r="T83" s="20"/>
      <c r="U83" s="20"/>
      <c r="V83" s="20"/>
      <c r="W83" s="20"/>
    </row>
    <row r="84" spans="1:23" x14ac:dyDescent="0.25">
      <c r="A84" s="19">
        <v>22549948</v>
      </c>
      <c r="B84" s="19" t="s">
        <v>290</v>
      </c>
      <c r="C84" s="19" t="s">
        <v>291</v>
      </c>
      <c r="D84" s="19" t="s">
        <v>254</v>
      </c>
      <c r="E84" s="20">
        <v>9208</v>
      </c>
      <c r="F84" s="19" t="s">
        <v>239</v>
      </c>
      <c r="G84" s="19"/>
      <c r="H84" s="26"/>
      <c r="I84" s="23" t="s">
        <v>86</v>
      </c>
      <c r="K84" s="20"/>
      <c r="L84" s="20"/>
      <c r="M84" s="25">
        <v>3</v>
      </c>
      <c r="N84" s="20"/>
      <c r="O84" s="20"/>
      <c r="P84" s="20"/>
      <c r="Q84" s="20"/>
      <c r="R84" s="20"/>
      <c r="S84" s="20"/>
      <c r="T84" s="20"/>
      <c r="U84" s="20"/>
      <c r="V84" s="20"/>
      <c r="W84" s="20"/>
    </row>
    <row r="85" spans="1:23" x14ac:dyDescent="0.25">
      <c r="A85" s="19">
        <v>28558883</v>
      </c>
      <c r="B85" s="19" t="s">
        <v>292</v>
      </c>
      <c r="C85" s="19" t="s">
        <v>293</v>
      </c>
      <c r="D85" s="19" t="s">
        <v>285</v>
      </c>
      <c r="E85" s="20">
        <v>9103</v>
      </c>
      <c r="F85" s="19" t="s">
        <v>83</v>
      </c>
      <c r="G85" s="19" t="s">
        <v>294</v>
      </c>
      <c r="H85" s="26" t="s">
        <v>295</v>
      </c>
      <c r="I85" s="23" t="s">
        <v>86</v>
      </c>
      <c r="K85" s="25">
        <v>3</v>
      </c>
      <c r="L85" s="25">
        <v>1</v>
      </c>
      <c r="M85" s="20"/>
      <c r="N85" s="20"/>
      <c r="O85" s="20"/>
      <c r="P85" s="20"/>
      <c r="Q85" s="25">
        <v>3</v>
      </c>
      <c r="R85" s="20"/>
      <c r="S85" s="25">
        <v>2</v>
      </c>
      <c r="T85" s="20"/>
      <c r="U85" s="20"/>
      <c r="V85" s="20"/>
      <c r="W85" s="20"/>
    </row>
    <row r="86" spans="1:23" x14ac:dyDescent="0.25">
      <c r="A86" s="19">
        <v>1143240735</v>
      </c>
      <c r="B86" s="19" t="s">
        <v>296</v>
      </c>
      <c r="C86" s="19" t="s">
        <v>297</v>
      </c>
      <c r="D86" s="19" t="s">
        <v>285</v>
      </c>
      <c r="E86" s="20">
        <v>9103</v>
      </c>
      <c r="F86" s="19" t="s">
        <v>236</v>
      </c>
      <c r="G86" s="19"/>
      <c r="H86" s="26"/>
      <c r="I86" s="23" t="s">
        <v>86</v>
      </c>
      <c r="K86" s="20"/>
      <c r="L86" s="20"/>
      <c r="M86" s="25">
        <v>3</v>
      </c>
      <c r="N86" s="20"/>
      <c r="O86" s="20"/>
      <c r="P86" s="20"/>
      <c r="Q86" s="20"/>
      <c r="R86" s="20"/>
      <c r="S86" s="20"/>
      <c r="T86" s="20"/>
      <c r="U86" s="20"/>
      <c r="V86" s="20"/>
      <c r="W86" s="20"/>
    </row>
    <row r="87" spans="1:23" x14ac:dyDescent="0.25">
      <c r="A87" s="19">
        <v>22521355</v>
      </c>
      <c r="B87" s="19" t="s">
        <v>298</v>
      </c>
      <c r="C87" s="19" t="s">
        <v>299</v>
      </c>
      <c r="D87" s="19" t="s">
        <v>285</v>
      </c>
      <c r="E87" s="20">
        <v>9103</v>
      </c>
      <c r="F87" s="19" t="s">
        <v>83</v>
      </c>
      <c r="G87" s="19" t="s">
        <v>150</v>
      </c>
      <c r="H87" s="22" t="s">
        <v>300</v>
      </c>
      <c r="I87" s="23" t="s">
        <v>86</v>
      </c>
      <c r="K87" s="25">
        <v>2</v>
      </c>
      <c r="L87" s="20"/>
      <c r="M87" s="20"/>
      <c r="N87" s="20"/>
      <c r="O87" s="20"/>
      <c r="P87" s="20"/>
      <c r="Q87" s="25">
        <v>2</v>
      </c>
      <c r="R87" s="20"/>
      <c r="S87" s="25">
        <v>2</v>
      </c>
      <c r="T87" s="20"/>
      <c r="U87" s="20"/>
      <c r="V87" s="20"/>
      <c r="W87" s="20"/>
    </row>
    <row r="88" spans="1:23" x14ac:dyDescent="0.25">
      <c r="A88" s="19">
        <v>32676374</v>
      </c>
      <c r="B88" s="19" t="s">
        <v>301</v>
      </c>
      <c r="C88" s="19" t="s">
        <v>302</v>
      </c>
      <c r="D88" s="19" t="s">
        <v>285</v>
      </c>
      <c r="E88" s="20">
        <v>9103</v>
      </c>
      <c r="F88" s="19" t="s">
        <v>83</v>
      </c>
      <c r="G88" s="21" t="s">
        <v>115</v>
      </c>
      <c r="H88" s="22" t="s">
        <v>135</v>
      </c>
      <c r="I88" s="23" t="s">
        <v>86</v>
      </c>
      <c r="K88" s="25">
        <v>2</v>
      </c>
      <c r="L88" s="20"/>
      <c r="M88" s="20"/>
      <c r="N88" s="20"/>
      <c r="O88" s="20"/>
      <c r="P88" s="20"/>
      <c r="Q88" s="25">
        <v>2</v>
      </c>
      <c r="R88" s="20"/>
      <c r="S88" s="25">
        <v>3</v>
      </c>
      <c r="T88" s="20"/>
      <c r="U88" s="20"/>
      <c r="V88" s="20"/>
      <c r="W88" s="20"/>
    </row>
    <row r="89" spans="1:23" x14ac:dyDescent="0.25">
      <c r="A89" s="19">
        <v>32850044</v>
      </c>
      <c r="B89" s="19" t="s">
        <v>303</v>
      </c>
      <c r="C89" s="19" t="s">
        <v>304</v>
      </c>
      <c r="D89" s="19" t="s">
        <v>285</v>
      </c>
      <c r="E89" s="20">
        <v>9103</v>
      </c>
      <c r="F89" s="19" t="s">
        <v>83</v>
      </c>
      <c r="G89" s="19" t="s">
        <v>286</v>
      </c>
      <c r="H89" s="26" t="s">
        <v>305</v>
      </c>
      <c r="I89" s="23" t="s">
        <v>86</v>
      </c>
      <c r="K89" s="25">
        <v>3</v>
      </c>
      <c r="L89" s="25">
        <v>2</v>
      </c>
      <c r="M89" s="20"/>
      <c r="N89" s="20"/>
      <c r="O89" s="20"/>
      <c r="P89" s="20"/>
      <c r="Q89" s="25">
        <v>3</v>
      </c>
      <c r="R89" s="20"/>
      <c r="S89" s="25">
        <v>2</v>
      </c>
      <c r="T89" s="25">
        <v>2</v>
      </c>
      <c r="U89" s="20"/>
      <c r="V89" s="20"/>
      <c r="W89" s="20"/>
    </row>
    <row r="90" spans="1:23" x14ac:dyDescent="0.25">
      <c r="A90" s="19">
        <v>32816364</v>
      </c>
      <c r="B90" s="19" t="s">
        <v>306</v>
      </c>
      <c r="C90" s="19" t="s">
        <v>307</v>
      </c>
      <c r="D90" s="19" t="s">
        <v>285</v>
      </c>
      <c r="E90" s="20">
        <v>9103</v>
      </c>
      <c r="F90" s="19" t="s">
        <v>83</v>
      </c>
      <c r="G90" s="19" t="s">
        <v>142</v>
      </c>
      <c r="H90" s="27" t="s">
        <v>308</v>
      </c>
      <c r="I90" s="23" t="s">
        <v>86</v>
      </c>
      <c r="K90" s="25">
        <v>2</v>
      </c>
      <c r="L90" s="25">
        <v>1</v>
      </c>
      <c r="M90" s="20"/>
      <c r="N90" s="20"/>
      <c r="O90" s="20"/>
      <c r="P90" s="25">
        <v>2</v>
      </c>
      <c r="Q90" s="25">
        <v>2</v>
      </c>
      <c r="R90" s="20"/>
      <c r="S90" s="25">
        <v>2</v>
      </c>
      <c r="T90" s="20"/>
      <c r="U90" s="20"/>
      <c r="V90" s="20"/>
      <c r="W90" s="20"/>
    </row>
    <row r="91" spans="1:23" x14ac:dyDescent="0.25">
      <c r="A91" s="19">
        <v>45455739</v>
      </c>
      <c r="B91" s="19" t="s">
        <v>309</v>
      </c>
      <c r="C91" s="19" t="s">
        <v>310</v>
      </c>
      <c r="D91" s="19" t="s">
        <v>285</v>
      </c>
      <c r="E91" s="20">
        <v>9103</v>
      </c>
      <c r="F91" s="19" t="s">
        <v>83</v>
      </c>
      <c r="G91" s="21" t="s">
        <v>89</v>
      </c>
      <c r="H91" s="22" t="s">
        <v>119</v>
      </c>
      <c r="I91" s="23" t="s">
        <v>86</v>
      </c>
      <c r="K91" s="25">
        <v>2</v>
      </c>
      <c r="L91" s="20"/>
      <c r="M91" s="20"/>
      <c r="N91" s="20"/>
      <c r="O91" s="20"/>
      <c r="P91" s="20"/>
      <c r="Q91" s="25">
        <v>2</v>
      </c>
      <c r="R91" s="20"/>
      <c r="S91" s="25">
        <v>2</v>
      </c>
      <c r="T91" s="20"/>
      <c r="U91" s="20"/>
      <c r="V91" s="20"/>
      <c r="W91" s="20"/>
    </row>
    <row r="92" spans="1:23" x14ac:dyDescent="0.25">
      <c r="A92" s="19">
        <v>1001798315</v>
      </c>
      <c r="B92" s="19" t="s">
        <v>311</v>
      </c>
      <c r="C92" s="19" t="s">
        <v>312</v>
      </c>
      <c r="D92" s="19" t="s">
        <v>285</v>
      </c>
      <c r="E92" s="20">
        <v>9103</v>
      </c>
      <c r="F92" s="19" t="s">
        <v>236</v>
      </c>
      <c r="G92" s="19"/>
      <c r="H92" s="26"/>
      <c r="I92" s="23" t="s">
        <v>86</v>
      </c>
      <c r="K92" s="20"/>
      <c r="L92" s="20"/>
      <c r="M92" s="25">
        <v>3</v>
      </c>
      <c r="N92" s="20"/>
      <c r="O92" s="20"/>
      <c r="P92" s="20"/>
      <c r="Q92" s="20"/>
      <c r="R92" s="20"/>
      <c r="S92" s="20"/>
      <c r="T92" s="20"/>
      <c r="U92" s="20"/>
      <c r="V92" s="20"/>
      <c r="W92" s="20"/>
    </row>
    <row r="93" spans="1:23" x14ac:dyDescent="0.25">
      <c r="A93" s="31">
        <v>32694985</v>
      </c>
      <c r="B93" s="31" t="s">
        <v>120</v>
      </c>
      <c r="C93" s="31" t="s">
        <v>313</v>
      </c>
      <c r="D93" s="31" t="s">
        <v>285</v>
      </c>
      <c r="E93" s="35">
        <v>9103</v>
      </c>
      <c r="F93" s="31" t="s">
        <v>236</v>
      </c>
      <c r="G93" s="31"/>
      <c r="H93" s="36"/>
      <c r="I93" s="23" t="s">
        <v>86</v>
      </c>
      <c r="K93" s="20"/>
      <c r="L93" s="20"/>
      <c r="M93" s="25">
        <v>3</v>
      </c>
      <c r="N93" s="20"/>
      <c r="O93" s="20"/>
      <c r="P93" s="20"/>
      <c r="Q93" s="20"/>
      <c r="R93" s="20"/>
      <c r="S93" s="20"/>
      <c r="T93" s="20"/>
      <c r="U93" s="20"/>
      <c r="V93" s="20"/>
      <c r="W93" s="20"/>
    </row>
    <row r="94" spans="1:23" x14ac:dyDescent="0.25">
      <c r="A94" s="19">
        <v>32756502</v>
      </c>
      <c r="B94" s="19" t="s">
        <v>314</v>
      </c>
      <c r="C94" s="19" t="s">
        <v>315</v>
      </c>
      <c r="D94" s="19" t="s">
        <v>285</v>
      </c>
      <c r="E94" s="20">
        <v>9103</v>
      </c>
      <c r="F94" s="19" t="s">
        <v>236</v>
      </c>
      <c r="G94" s="19"/>
      <c r="H94" s="26"/>
      <c r="I94" s="23" t="s">
        <v>86</v>
      </c>
      <c r="K94" s="20"/>
      <c r="L94" s="20"/>
      <c r="M94" s="25">
        <v>3</v>
      </c>
      <c r="N94" s="20"/>
      <c r="O94" s="20"/>
      <c r="P94" s="20"/>
      <c r="Q94" s="20"/>
      <c r="R94" s="20"/>
      <c r="S94" s="20"/>
      <c r="T94" s="20"/>
      <c r="U94" s="20"/>
      <c r="V94" s="20"/>
      <c r="W94" s="20"/>
    </row>
    <row r="95" spans="1:23" x14ac:dyDescent="0.25">
      <c r="A95" s="19">
        <v>32810252</v>
      </c>
      <c r="B95" s="19" t="s">
        <v>316</v>
      </c>
      <c r="C95" s="19" t="s">
        <v>317</v>
      </c>
      <c r="D95" s="19" t="s">
        <v>285</v>
      </c>
      <c r="E95" s="20">
        <v>9103</v>
      </c>
      <c r="F95" s="19" t="s">
        <v>239</v>
      </c>
      <c r="G95" s="19"/>
      <c r="H95" s="26"/>
      <c r="I95" s="23" t="s">
        <v>86</v>
      </c>
      <c r="K95" s="20"/>
      <c r="L95" s="20"/>
      <c r="M95" s="20"/>
      <c r="N95" s="20"/>
      <c r="O95" s="20"/>
      <c r="P95" s="25">
        <v>2</v>
      </c>
      <c r="Q95" s="25"/>
      <c r="R95" s="20"/>
      <c r="S95" s="25">
        <v>2</v>
      </c>
      <c r="T95" s="20"/>
      <c r="U95" s="20"/>
      <c r="V95" s="20"/>
      <c r="W95" s="20"/>
    </row>
    <row r="96" spans="1:23" x14ac:dyDescent="0.25">
      <c r="A96" s="33">
        <v>1050950196</v>
      </c>
      <c r="B96" s="33" t="s">
        <v>318</v>
      </c>
      <c r="C96" s="33" t="s">
        <v>319</v>
      </c>
      <c r="D96" s="33" t="s">
        <v>285</v>
      </c>
      <c r="E96" s="34">
        <v>9103</v>
      </c>
      <c r="F96" s="33" t="s">
        <v>236</v>
      </c>
      <c r="G96" s="33"/>
      <c r="H96" s="38"/>
      <c r="I96" s="23" t="s">
        <v>86</v>
      </c>
      <c r="K96" s="20"/>
      <c r="L96" s="20"/>
      <c r="M96" s="25">
        <v>3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</row>
    <row r="97" spans="1:23" x14ac:dyDescent="0.25">
      <c r="A97" s="19">
        <v>44154839</v>
      </c>
      <c r="B97" s="19" t="s">
        <v>320</v>
      </c>
      <c r="C97" s="19" t="s">
        <v>321</v>
      </c>
      <c r="D97" s="19" t="s">
        <v>285</v>
      </c>
      <c r="E97" s="20">
        <v>9103</v>
      </c>
      <c r="F97" s="19" t="s">
        <v>83</v>
      </c>
      <c r="G97" s="19" t="s">
        <v>104</v>
      </c>
      <c r="H97" s="26" t="s">
        <v>104</v>
      </c>
      <c r="I97" s="23" t="s">
        <v>86</v>
      </c>
      <c r="K97" s="25">
        <v>2</v>
      </c>
      <c r="L97" s="25">
        <v>2</v>
      </c>
      <c r="M97" s="20"/>
      <c r="N97" s="20"/>
      <c r="O97" s="20"/>
      <c r="P97" s="20"/>
      <c r="Q97" s="25">
        <v>2</v>
      </c>
      <c r="R97" s="20"/>
      <c r="S97" s="25">
        <v>3</v>
      </c>
      <c r="T97" s="20"/>
      <c r="U97" s="25">
        <v>1</v>
      </c>
      <c r="V97" s="20"/>
      <c r="W97" s="20"/>
    </row>
    <row r="98" spans="1:23" x14ac:dyDescent="0.25">
      <c r="A98" s="19">
        <v>1043011783</v>
      </c>
      <c r="B98" s="19" t="s">
        <v>322</v>
      </c>
      <c r="C98" s="19" t="s">
        <v>323</v>
      </c>
      <c r="D98" s="19" t="s">
        <v>285</v>
      </c>
      <c r="E98" s="20">
        <v>9103</v>
      </c>
      <c r="F98" s="19" t="s">
        <v>236</v>
      </c>
      <c r="G98" s="19"/>
      <c r="H98" s="26"/>
      <c r="I98" s="23" t="s">
        <v>86</v>
      </c>
      <c r="K98" s="20"/>
      <c r="L98" s="20"/>
      <c r="M98" s="25">
        <v>3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</row>
    <row r="99" spans="1:23" x14ac:dyDescent="0.25">
      <c r="A99" s="19">
        <v>39622142</v>
      </c>
      <c r="B99" s="19" t="s">
        <v>324</v>
      </c>
      <c r="C99" s="19" t="s">
        <v>325</v>
      </c>
      <c r="D99" s="19" t="s">
        <v>285</v>
      </c>
      <c r="E99" s="20">
        <v>9103</v>
      </c>
      <c r="F99" s="19" t="s">
        <v>83</v>
      </c>
      <c r="G99" s="19" t="s">
        <v>326</v>
      </c>
      <c r="H99" s="26" t="s">
        <v>327</v>
      </c>
      <c r="I99" s="23" t="s">
        <v>86</v>
      </c>
      <c r="K99" s="25">
        <v>3</v>
      </c>
      <c r="L99" s="25">
        <v>2</v>
      </c>
      <c r="M99" s="20"/>
      <c r="N99" s="20"/>
      <c r="O99" s="20"/>
      <c r="P99" s="20"/>
      <c r="Q99" s="25">
        <v>3</v>
      </c>
      <c r="R99" s="20"/>
      <c r="S99" s="25">
        <v>2</v>
      </c>
      <c r="T99" s="20"/>
      <c r="U99" s="20"/>
      <c r="V99" s="20"/>
      <c r="W99" s="20"/>
    </row>
    <row r="100" spans="1:23" x14ac:dyDescent="0.25">
      <c r="A100" s="19">
        <v>32714995</v>
      </c>
      <c r="B100" s="19" t="s">
        <v>328</v>
      </c>
      <c r="C100" s="19" t="s">
        <v>329</v>
      </c>
      <c r="D100" s="19" t="s">
        <v>285</v>
      </c>
      <c r="E100" s="20">
        <v>9103</v>
      </c>
      <c r="F100" s="19" t="s">
        <v>83</v>
      </c>
      <c r="G100" s="19" t="s">
        <v>286</v>
      </c>
      <c r="H100" s="26" t="s">
        <v>330</v>
      </c>
      <c r="I100" s="23" t="s">
        <v>86</v>
      </c>
      <c r="K100" s="25">
        <v>3</v>
      </c>
      <c r="L100" s="25">
        <v>2</v>
      </c>
      <c r="M100" s="20"/>
      <c r="N100" s="20"/>
      <c r="O100" s="20"/>
      <c r="P100" s="20"/>
      <c r="Q100" s="25">
        <v>3</v>
      </c>
      <c r="R100" s="20"/>
      <c r="S100" s="25">
        <v>2</v>
      </c>
      <c r="T100" s="25">
        <v>2</v>
      </c>
      <c r="U100" s="20"/>
      <c r="V100" s="20"/>
      <c r="W100" s="20"/>
    </row>
    <row r="101" spans="1:23" x14ac:dyDescent="0.25">
      <c r="A101" s="19">
        <v>49698695</v>
      </c>
      <c r="B101" s="19" t="s">
        <v>331</v>
      </c>
      <c r="C101" s="19" t="s">
        <v>332</v>
      </c>
      <c r="D101" s="19" t="s">
        <v>285</v>
      </c>
      <c r="E101" s="20">
        <v>9103</v>
      </c>
      <c r="F101" s="19" t="s">
        <v>83</v>
      </c>
      <c r="G101" s="19" t="s">
        <v>333</v>
      </c>
      <c r="H101" s="26" t="s">
        <v>333</v>
      </c>
      <c r="I101" s="23" t="s">
        <v>86</v>
      </c>
      <c r="K101" s="25">
        <v>3</v>
      </c>
      <c r="L101" s="25">
        <v>2</v>
      </c>
      <c r="M101" s="20"/>
      <c r="N101" s="20"/>
      <c r="O101" s="20"/>
      <c r="P101" s="25">
        <v>2</v>
      </c>
      <c r="Q101" s="25">
        <v>3</v>
      </c>
      <c r="R101" s="20"/>
      <c r="S101" s="25">
        <v>2</v>
      </c>
      <c r="T101" s="20"/>
      <c r="U101" s="20"/>
      <c r="V101" s="20"/>
      <c r="W101" s="20"/>
    </row>
    <row r="102" spans="1:23" x14ac:dyDescent="0.25">
      <c r="A102" s="31">
        <v>49689628</v>
      </c>
      <c r="B102" s="19" t="s">
        <v>334</v>
      </c>
      <c r="C102" s="19" t="s">
        <v>332</v>
      </c>
      <c r="D102" s="19" t="s">
        <v>285</v>
      </c>
      <c r="E102" s="20">
        <v>9103</v>
      </c>
      <c r="F102" s="19" t="s">
        <v>83</v>
      </c>
      <c r="G102" s="19" t="s">
        <v>142</v>
      </c>
      <c r="H102" s="27" t="s">
        <v>308</v>
      </c>
      <c r="I102" s="23" t="s">
        <v>86</v>
      </c>
      <c r="K102" s="25">
        <v>2</v>
      </c>
      <c r="L102" s="25">
        <v>1</v>
      </c>
      <c r="M102" s="20"/>
      <c r="N102" s="20"/>
      <c r="O102" s="20"/>
      <c r="P102" s="25">
        <v>2</v>
      </c>
      <c r="Q102" s="25">
        <v>2</v>
      </c>
      <c r="R102" s="20"/>
      <c r="S102" s="25">
        <v>2</v>
      </c>
      <c r="T102" s="20"/>
      <c r="U102" s="20"/>
      <c r="V102" s="20"/>
      <c r="W102" s="20"/>
    </row>
    <row r="103" spans="1:23" x14ac:dyDescent="0.25">
      <c r="A103" s="19">
        <v>1042999648</v>
      </c>
      <c r="B103" s="19" t="s">
        <v>335</v>
      </c>
      <c r="C103" s="19" t="s">
        <v>336</v>
      </c>
      <c r="D103" s="19" t="s">
        <v>285</v>
      </c>
      <c r="E103" s="20">
        <v>9103</v>
      </c>
      <c r="F103" s="19" t="s">
        <v>83</v>
      </c>
      <c r="G103" s="40" t="s">
        <v>294</v>
      </c>
      <c r="H103" s="26" t="s">
        <v>295</v>
      </c>
      <c r="I103" s="23" t="s">
        <v>86</v>
      </c>
      <c r="K103" s="25">
        <v>3</v>
      </c>
      <c r="L103" s="25">
        <v>1</v>
      </c>
      <c r="M103" s="20"/>
      <c r="N103" s="20"/>
      <c r="O103" s="20"/>
      <c r="P103" s="20"/>
      <c r="Q103" s="25">
        <v>3</v>
      </c>
      <c r="R103" s="20"/>
      <c r="S103" s="25">
        <v>2</v>
      </c>
      <c r="T103" s="20"/>
      <c r="U103" s="20"/>
      <c r="V103" s="20"/>
      <c r="W103" s="20"/>
    </row>
    <row r="104" spans="1:23" x14ac:dyDescent="0.25">
      <c r="A104" s="19">
        <v>32724352</v>
      </c>
      <c r="B104" s="19" t="s">
        <v>337</v>
      </c>
      <c r="C104" s="19" t="s">
        <v>338</v>
      </c>
      <c r="D104" s="19" t="s">
        <v>285</v>
      </c>
      <c r="E104" s="20">
        <v>9103</v>
      </c>
      <c r="F104" s="19" t="s">
        <v>83</v>
      </c>
      <c r="G104" s="40" t="s">
        <v>286</v>
      </c>
      <c r="H104" s="26" t="s">
        <v>287</v>
      </c>
      <c r="I104" s="23" t="s">
        <v>86</v>
      </c>
      <c r="K104" s="25">
        <v>3</v>
      </c>
      <c r="L104" s="25">
        <v>2</v>
      </c>
      <c r="M104" s="20"/>
      <c r="N104" s="20"/>
      <c r="O104" s="20"/>
      <c r="P104" s="20"/>
      <c r="Q104" s="25">
        <v>3</v>
      </c>
      <c r="R104" s="20"/>
      <c r="S104" s="25">
        <v>2</v>
      </c>
      <c r="T104" s="25">
        <v>2</v>
      </c>
      <c r="U104" s="20"/>
      <c r="V104" s="20"/>
      <c r="W104" s="20"/>
    </row>
    <row r="105" spans="1:23" x14ac:dyDescent="0.25">
      <c r="A105" s="19">
        <v>45764859</v>
      </c>
      <c r="B105" s="19" t="s">
        <v>339</v>
      </c>
      <c r="C105" s="19" t="s">
        <v>340</v>
      </c>
      <c r="D105" s="19" t="s">
        <v>285</v>
      </c>
      <c r="E105" s="20">
        <v>9103</v>
      </c>
      <c r="F105" s="19" t="s">
        <v>83</v>
      </c>
      <c r="G105" s="19" t="s">
        <v>286</v>
      </c>
      <c r="H105" s="26" t="s">
        <v>287</v>
      </c>
      <c r="I105" s="23" t="s">
        <v>86</v>
      </c>
      <c r="K105" s="25">
        <v>3</v>
      </c>
      <c r="L105" s="25">
        <v>2</v>
      </c>
      <c r="M105" s="20"/>
      <c r="N105" s="20"/>
      <c r="O105" s="20"/>
      <c r="P105" s="20"/>
      <c r="Q105" s="25">
        <v>3</v>
      </c>
      <c r="R105" s="20"/>
      <c r="S105" s="25">
        <v>2</v>
      </c>
      <c r="T105" s="25">
        <v>2</v>
      </c>
      <c r="U105" s="20"/>
      <c r="V105" s="20"/>
      <c r="W105" s="20"/>
    </row>
    <row r="106" spans="1:23" x14ac:dyDescent="0.25">
      <c r="A106" s="33">
        <v>32865021</v>
      </c>
      <c r="B106" s="19" t="s">
        <v>341</v>
      </c>
      <c r="C106" s="19" t="s">
        <v>342</v>
      </c>
      <c r="D106" s="19" t="s">
        <v>254</v>
      </c>
      <c r="E106" s="20">
        <v>9208</v>
      </c>
      <c r="F106" s="19" t="s">
        <v>83</v>
      </c>
      <c r="G106" s="21" t="s">
        <v>142</v>
      </c>
      <c r="H106" s="27" t="s">
        <v>343</v>
      </c>
      <c r="I106" s="23" t="s">
        <v>86</v>
      </c>
      <c r="K106" s="25">
        <v>2</v>
      </c>
      <c r="L106" s="25">
        <v>1</v>
      </c>
      <c r="M106" s="20"/>
      <c r="N106" s="20"/>
      <c r="O106" s="20"/>
      <c r="P106" s="25">
        <v>2</v>
      </c>
      <c r="Q106" s="25">
        <v>2</v>
      </c>
      <c r="R106" s="20"/>
      <c r="S106" s="25">
        <v>2</v>
      </c>
      <c r="T106" s="20"/>
      <c r="U106" s="20"/>
      <c r="V106" s="20"/>
      <c r="W106" s="20"/>
    </row>
    <row r="107" spans="1:23" x14ac:dyDescent="0.25">
      <c r="A107" s="19">
        <v>22548408</v>
      </c>
      <c r="B107" s="19" t="s">
        <v>344</v>
      </c>
      <c r="C107" s="19" t="s">
        <v>345</v>
      </c>
      <c r="D107" s="19" t="s">
        <v>254</v>
      </c>
      <c r="E107" s="34">
        <v>9208</v>
      </c>
      <c r="F107" s="19" t="s">
        <v>83</v>
      </c>
      <c r="G107" s="40" t="s">
        <v>160</v>
      </c>
      <c r="H107" s="41" t="s">
        <v>161</v>
      </c>
      <c r="I107" s="23" t="s">
        <v>86</v>
      </c>
      <c r="K107" s="25">
        <v>2</v>
      </c>
      <c r="L107" s="20"/>
      <c r="M107" s="20"/>
      <c r="N107" s="20"/>
      <c r="O107" s="20"/>
      <c r="P107" s="20"/>
      <c r="Q107" s="25">
        <v>2</v>
      </c>
      <c r="R107" s="20"/>
      <c r="S107" s="25">
        <v>3</v>
      </c>
      <c r="T107" s="20"/>
      <c r="U107" s="20"/>
      <c r="V107" s="20"/>
      <c r="W107" s="20"/>
    </row>
    <row r="108" spans="1:23" x14ac:dyDescent="0.25">
      <c r="A108" s="19">
        <v>55224804</v>
      </c>
      <c r="B108" s="19" t="s">
        <v>346</v>
      </c>
      <c r="C108" s="19" t="s">
        <v>347</v>
      </c>
      <c r="D108" s="19" t="s">
        <v>254</v>
      </c>
      <c r="E108" s="34">
        <v>9208</v>
      </c>
      <c r="F108" s="19" t="s">
        <v>83</v>
      </c>
      <c r="G108" s="19" t="s">
        <v>104</v>
      </c>
      <c r="H108" s="41" t="s">
        <v>348</v>
      </c>
      <c r="I108" s="23" t="s">
        <v>86</v>
      </c>
      <c r="K108" s="25">
        <v>2</v>
      </c>
      <c r="L108" s="20"/>
      <c r="M108" s="20"/>
      <c r="N108" s="20"/>
      <c r="O108" s="25">
        <v>3</v>
      </c>
      <c r="P108" s="20"/>
      <c r="Q108" s="20"/>
      <c r="R108" s="20"/>
      <c r="S108" s="25">
        <v>3</v>
      </c>
      <c r="T108" s="20"/>
      <c r="U108" s="20"/>
      <c r="V108" s="20"/>
      <c r="W108" s="20"/>
    </row>
    <row r="109" spans="1:23" x14ac:dyDescent="0.25">
      <c r="A109" s="19">
        <v>45450295</v>
      </c>
      <c r="B109" s="19" t="s">
        <v>316</v>
      </c>
      <c r="C109" s="19" t="s">
        <v>349</v>
      </c>
      <c r="D109" s="19" t="s">
        <v>254</v>
      </c>
      <c r="E109" s="34">
        <v>9208</v>
      </c>
      <c r="F109" s="19" t="s">
        <v>83</v>
      </c>
      <c r="G109" s="19" t="s">
        <v>150</v>
      </c>
      <c r="H109" s="26" t="s">
        <v>350</v>
      </c>
      <c r="I109" s="23" t="s">
        <v>86</v>
      </c>
      <c r="K109" s="20"/>
      <c r="L109" s="20"/>
      <c r="M109" s="20"/>
      <c r="N109" s="20"/>
      <c r="O109" s="20"/>
      <c r="P109" s="20"/>
      <c r="Q109" s="20"/>
      <c r="R109" s="20"/>
      <c r="S109" s="25">
        <v>3</v>
      </c>
      <c r="T109" s="20"/>
      <c r="U109" s="20"/>
      <c r="V109" s="20"/>
      <c r="W109" s="20"/>
    </row>
    <row r="110" spans="1:23" x14ac:dyDescent="0.25">
      <c r="A110" s="19">
        <v>32831070</v>
      </c>
      <c r="B110" s="19" t="s">
        <v>351</v>
      </c>
      <c r="C110" s="19" t="s">
        <v>352</v>
      </c>
      <c r="D110" s="19" t="s">
        <v>254</v>
      </c>
      <c r="E110" s="34">
        <v>9208</v>
      </c>
      <c r="F110" s="19" t="s">
        <v>83</v>
      </c>
      <c r="G110" s="19" t="s">
        <v>333</v>
      </c>
      <c r="H110" s="26" t="s">
        <v>353</v>
      </c>
      <c r="I110" s="23" t="s">
        <v>86</v>
      </c>
      <c r="K110" s="25">
        <v>3</v>
      </c>
      <c r="L110" s="25">
        <v>1</v>
      </c>
      <c r="M110" s="20"/>
      <c r="N110" s="20"/>
      <c r="O110" s="20"/>
      <c r="P110" s="25">
        <v>2</v>
      </c>
      <c r="Q110" s="25">
        <v>3</v>
      </c>
      <c r="R110" s="20"/>
      <c r="S110" s="25">
        <v>2</v>
      </c>
      <c r="T110" s="20"/>
      <c r="U110" s="20"/>
      <c r="V110" s="20"/>
      <c r="W110" s="20"/>
    </row>
    <row r="111" spans="1:23" x14ac:dyDescent="0.25">
      <c r="A111" s="19">
        <v>22437677</v>
      </c>
      <c r="B111" s="19" t="s">
        <v>354</v>
      </c>
      <c r="C111" s="19" t="s">
        <v>355</v>
      </c>
      <c r="D111" s="19" t="s">
        <v>254</v>
      </c>
      <c r="E111" s="34">
        <v>9208</v>
      </c>
      <c r="F111" s="19" t="s">
        <v>83</v>
      </c>
      <c r="G111" s="40" t="s">
        <v>333</v>
      </c>
      <c r="H111" s="26" t="s">
        <v>356</v>
      </c>
      <c r="I111" s="23" t="s">
        <v>86</v>
      </c>
      <c r="K111" s="25">
        <v>3</v>
      </c>
      <c r="L111" s="25">
        <v>2</v>
      </c>
      <c r="M111" s="20"/>
      <c r="N111" s="20"/>
      <c r="O111" s="20"/>
      <c r="P111" s="25">
        <v>2</v>
      </c>
      <c r="Q111" s="25">
        <v>3</v>
      </c>
      <c r="R111" s="20"/>
      <c r="S111" s="25">
        <v>2</v>
      </c>
      <c r="T111" s="20"/>
      <c r="U111" s="20"/>
      <c r="V111" s="20"/>
      <c r="W111" s="20"/>
    </row>
    <row r="112" spans="1:23" x14ac:dyDescent="0.25">
      <c r="A112" s="19">
        <v>45583989</v>
      </c>
      <c r="B112" s="19" t="s">
        <v>357</v>
      </c>
      <c r="C112" s="19" t="s">
        <v>358</v>
      </c>
      <c r="D112" s="19" t="s">
        <v>254</v>
      </c>
      <c r="E112" s="34">
        <v>9208</v>
      </c>
      <c r="F112" s="19" t="s">
        <v>83</v>
      </c>
      <c r="G112" s="40" t="s">
        <v>359</v>
      </c>
      <c r="H112" s="26" t="s">
        <v>360</v>
      </c>
      <c r="I112" s="23" t="s">
        <v>86</v>
      </c>
      <c r="K112" s="20"/>
      <c r="L112" s="20"/>
      <c r="M112" s="20"/>
      <c r="N112" s="20"/>
      <c r="O112" s="20"/>
      <c r="P112" s="20"/>
      <c r="Q112" s="20"/>
      <c r="R112" s="20"/>
      <c r="S112" s="25">
        <v>3</v>
      </c>
      <c r="T112" s="20"/>
      <c r="U112" s="20"/>
      <c r="V112" s="20"/>
      <c r="W112" s="20"/>
    </row>
    <row r="113" spans="1:23" x14ac:dyDescent="0.25">
      <c r="A113" s="19">
        <v>32743040</v>
      </c>
      <c r="B113" s="19" t="s">
        <v>361</v>
      </c>
      <c r="C113" s="19" t="s">
        <v>362</v>
      </c>
      <c r="D113" s="19" t="s">
        <v>254</v>
      </c>
      <c r="E113" s="34">
        <v>9208</v>
      </c>
      <c r="F113" s="19" t="s">
        <v>83</v>
      </c>
      <c r="G113" s="19" t="s">
        <v>142</v>
      </c>
      <c r="H113" s="27" t="s">
        <v>343</v>
      </c>
      <c r="I113" s="23" t="s">
        <v>86</v>
      </c>
      <c r="K113" s="25">
        <v>2</v>
      </c>
      <c r="L113" s="25">
        <v>1</v>
      </c>
      <c r="M113" s="20"/>
      <c r="N113" s="20"/>
      <c r="O113" s="20"/>
      <c r="P113" s="25">
        <v>2</v>
      </c>
      <c r="Q113" s="25">
        <v>2</v>
      </c>
      <c r="R113" s="20"/>
      <c r="S113" s="25">
        <v>2</v>
      </c>
      <c r="T113" s="20"/>
      <c r="U113" s="20"/>
      <c r="V113" s="20"/>
      <c r="W113" s="20"/>
    </row>
    <row r="114" spans="1:23" x14ac:dyDescent="0.25">
      <c r="A114" s="19">
        <v>32728090</v>
      </c>
      <c r="B114" s="19" t="s">
        <v>363</v>
      </c>
      <c r="C114" s="19" t="s">
        <v>364</v>
      </c>
      <c r="D114" s="19" t="s">
        <v>254</v>
      </c>
      <c r="E114" s="34">
        <v>9208</v>
      </c>
      <c r="F114" s="19" t="s">
        <v>83</v>
      </c>
      <c r="G114" s="19" t="s">
        <v>365</v>
      </c>
      <c r="H114" s="42" t="s">
        <v>203</v>
      </c>
      <c r="I114" s="23" t="s">
        <v>86</v>
      </c>
      <c r="K114" s="20"/>
      <c r="L114" s="20"/>
      <c r="M114" s="20"/>
      <c r="N114" s="20"/>
      <c r="O114" s="20"/>
      <c r="P114" s="20"/>
      <c r="Q114" s="20"/>
      <c r="R114" s="20"/>
      <c r="S114" s="25">
        <v>3</v>
      </c>
      <c r="T114" s="20"/>
      <c r="U114" s="20"/>
      <c r="V114" s="20"/>
      <c r="W114" s="20"/>
    </row>
    <row r="115" spans="1:23" x14ac:dyDescent="0.25">
      <c r="A115" s="19">
        <v>32758447</v>
      </c>
      <c r="B115" s="19" t="s">
        <v>366</v>
      </c>
      <c r="C115" s="19" t="s">
        <v>364</v>
      </c>
      <c r="D115" s="19" t="s">
        <v>254</v>
      </c>
      <c r="E115" s="34">
        <v>9208</v>
      </c>
      <c r="F115" s="19" t="s">
        <v>83</v>
      </c>
      <c r="G115" s="19" t="s">
        <v>367</v>
      </c>
      <c r="H115" s="42" t="s">
        <v>368</v>
      </c>
      <c r="I115" s="23" t="s">
        <v>86</v>
      </c>
      <c r="K115" s="25">
        <v>2</v>
      </c>
      <c r="L115" s="20"/>
      <c r="M115" s="20"/>
      <c r="N115" s="20"/>
      <c r="O115" s="20"/>
      <c r="P115" s="20"/>
      <c r="Q115" s="25">
        <v>2</v>
      </c>
      <c r="R115" s="20"/>
      <c r="S115" s="25">
        <v>3</v>
      </c>
      <c r="T115" s="20"/>
      <c r="U115" s="20"/>
      <c r="V115" s="20"/>
      <c r="W115" s="20"/>
    </row>
    <row r="116" spans="1:23" x14ac:dyDescent="0.25">
      <c r="A116" s="19">
        <v>55223689</v>
      </c>
      <c r="B116" s="19" t="s">
        <v>369</v>
      </c>
      <c r="C116" s="19" t="s">
        <v>370</v>
      </c>
      <c r="D116" s="19" t="s">
        <v>254</v>
      </c>
      <c r="E116" s="34">
        <v>9208</v>
      </c>
      <c r="F116" s="19" t="s">
        <v>83</v>
      </c>
      <c r="G116" s="19" t="s">
        <v>150</v>
      </c>
      <c r="H116" s="26" t="s">
        <v>371</v>
      </c>
      <c r="I116" s="23" t="s">
        <v>86</v>
      </c>
      <c r="K116" s="20"/>
      <c r="L116" s="20"/>
      <c r="M116" s="20"/>
      <c r="N116" s="20"/>
      <c r="O116" s="20"/>
      <c r="P116" s="20"/>
      <c r="Q116" s="20"/>
      <c r="R116" s="20"/>
      <c r="S116" s="25">
        <v>3</v>
      </c>
      <c r="T116" s="20"/>
      <c r="U116" s="20"/>
      <c r="V116" s="20"/>
      <c r="W116" s="20"/>
    </row>
    <row r="117" spans="1:23" x14ac:dyDescent="0.25">
      <c r="A117" s="19">
        <v>57412654</v>
      </c>
      <c r="B117" s="19" t="s">
        <v>372</v>
      </c>
      <c r="C117" s="19" t="s">
        <v>373</v>
      </c>
      <c r="D117" s="19" t="s">
        <v>254</v>
      </c>
      <c r="E117" s="34">
        <v>9208</v>
      </c>
      <c r="F117" s="19" t="s">
        <v>83</v>
      </c>
      <c r="G117" s="19" t="s">
        <v>367</v>
      </c>
      <c r="H117" s="42" t="s">
        <v>374</v>
      </c>
      <c r="I117" s="23" t="s">
        <v>86</v>
      </c>
      <c r="K117" s="25">
        <v>2</v>
      </c>
      <c r="L117" s="20"/>
      <c r="M117" s="20"/>
      <c r="N117" s="20"/>
      <c r="O117" s="20"/>
      <c r="P117" s="20"/>
      <c r="Q117" s="25">
        <v>2</v>
      </c>
      <c r="R117" s="20"/>
      <c r="S117" s="25">
        <v>3</v>
      </c>
      <c r="T117" s="20"/>
      <c r="U117" s="20"/>
      <c r="V117" s="20"/>
      <c r="W117" s="20"/>
    </row>
    <row r="118" spans="1:23" x14ac:dyDescent="0.25">
      <c r="A118" s="19">
        <v>32896004</v>
      </c>
      <c r="B118" s="19" t="s">
        <v>375</v>
      </c>
      <c r="C118" s="19" t="s">
        <v>376</v>
      </c>
      <c r="D118" s="19" t="s">
        <v>254</v>
      </c>
      <c r="E118" s="34">
        <v>9208</v>
      </c>
      <c r="F118" s="19" t="s">
        <v>83</v>
      </c>
      <c r="G118" s="19" t="s">
        <v>104</v>
      </c>
      <c r="H118" s="26" t="s">
        <v>104</v>
      </c>
      <c r="I118" s="23" t="s">
        <v>86</v>
      </c>
      <c r="K118" s="25">
        <v>2</v>
      </c>
      <c r="L118" s="20"/>
      <c r="M118" s="20"/>
      <c r="N118" s="20"/>
      <c r="O118" s="25">
        <v>3</v>
      </c>
      <c r="P118" s="20"/>
      <c r="Q118" s="20"/>
      <c r="R118" s="20"/>
      <c r="S118" s="25">
        <v>3</v>
      </c>
      <c r="T118" s="20"/>
      <c r="U118" s="20"/>
      <c r="V118" s="20"/>
      <c r="W118" s="20"/>
    </row>
    <row r="119" spans="1:23" x14ac:dyDescent="0.25">
      <c r="A119" s="19">
        <v>36544302</v>
      </c>
      <c r="B119" s="19" t="s">
        <v>377</v>
      </c>
      <c r="C119" s="19" t="s">
        <v>378</v>
      </c>
      <c r="D119" s="19" t="s">
        <v>254</v>
      </c>
      <c r="E119" s="34">
        <v>9208</v>
      </c>
      <c r="F119" s="19" t="s">
        <v>83</v>
      </c>
      <c r="G119" s="19" t="s">
        <v>367</v>
      </c>
      <c r="H119" s="26" t="s">
        <v>379</v>
      </c>
      <c r="I119" s="23" t="s">
        <v>86</v>
      </c>
      <c r="K119" s="25">
        <v>2</v>
      </c>
      <c r="L119" s="20"/>
      <c r="M119" s="20"/>
      <c r="N119" s="20"/>
      <c r="O119" s="20"/>
      <c r="P119" s="20"/>
      <c r="Q119" s="25">
        <v>2</v>
      </c>
      <c r="R119" s="20"/>
      <c r="S119" s="25">
        <v>3</v>
      </c>
      <c r="T119" s="20"/>
      <c r="U119" s="20"/>
      <c r="V119" s="20"/>
      <c r="W119" s="20"/>
    </row>
    <row r="120" spans="1:23" x14ac:dyDescent="0.25">
      <c r="A120" s="19">
        <v>45439720</v>
      </c>
      <c r="B120" s="19" t="s">
        <v>380</v>
      </c>
      <c r="C120" s="19" t="s">
        <v>381</v>
      </c>
      <c r="D120" s="19" t="s">
        <v>254</v>
      </c>
      <c r="E120" s="34">
        <v>9208</v>
      </c>
      <c r="F120" s="19" t="s">
        <v>83</v>
      </c>
      <c r="G120" s="19" t="s">
        <v>150</v>
      </c>
      <c r="H120" s="26" t="s">
        <v>371</v>
      </c>
      <c r="I120" s="23" t="s">
        <v>86</v>
      </c>
      <c r="K120" s="20"/>
      <c r="L120" s="20"/>
      <c r="M120" s="20"/>
      <c r="N120" s="20"/>
      <c r="O120" s="20"/>
      <c r="P120" s="20"/>
      <c r="Q120" s="20"/>
      <c r="R120" s="20"/>
      <c r="S120" s="25">
        <v>3</v>
      </c>
      <c r="T120" s="20"/>
      <c r="U120" s="20"/>
      <c r="V120" s="20"/>
      <c r="W120" s="20"/>
    </row>
    <row r="121" spans="1:23" x14ac:dyDescent="0.25">
      <c r="A121" s="19">
        <v>1140817961</v>
      </c>
      <c r="B121" s="19" t="s">
        <v>382</v>
      </c>
      <c r="C121" s="19" t="s">
        <v>383</v>
      </c>
      <c r="D121" s="19" t="s">
        <v>254</v>
      </c>
      <c r="E121" s="34">
        <v>9208</v>
      </c>
      <c r="F121" s="19" t="s">
        <v>83</v>
      </c>
      <c r="G121" s="19" t="s">
        <v>367</v>
      </c>
      <c r="H121" s="26" t="s">
        <v>379</v>
      </c>
      <c r="I121" s="23" t="s">
        <v>86</v>
      </c>
      <c r="K121" s="25">
        <v>2</v>
      </c>
      <c r="L121" s="20"/>
      <c r="M121" s="20"/>
      <c r="N121" s="20"/>
      <c r="O121" s="20"/>
      <c r="P121" s="20"/>
      <c r="Q121" s="25">
        <v>2</v>
      </c>
      <c r="R121" s="20"/>
      <c r="S121" s="25">
        <v>3</v>
      </c>
      <c r="T121" s="20"/>
      <c r="U121" s="20"/>
      <c r="V121" s="20"/>
      <c r="W121" s="20"/>
    </row>
    <row r="122" spans="1:23" x14ac:dyDescent="0.25">
      <c r="A122" s="19">
        <v>41736380</v>
      </c>
      <c r="B122" s="19" t="s">
        <v>384</v>
      </c>
      <c r="C122" s="19" t="s">
        <v>385</v>
      </c>
      <c r="D122" s="19" t="s">
        <v>254</v>
      </c>
      <c r="E122" s="34">
        <v>9208</v>
      </c>
      <c r="F122" s="19" t="s">
        <v>83</v>
      </c>
      <c r="G122" s="19" t="s">
        <v>386</v>
      </c>
      <c r="H122" s="42" t="s">
        <v>387</v>
      </c>
      <c r="I122" s="23" t="s">
        <v>86</v>
      </c>
      <c r="K122" s="25">
        <v>2</v>
      </c>
      <c r="L122" s="20"/>
      <c r="M122" s="20"/>
      <c r="N122" s="20"/>
      <c r="O122" s="20"/>
      <c r="P122" s="20"/>
      <c r="Q122" s="25">
        <v>2</v>
      </c>
      <c r="R122" s="20"/>
      <c r="S122" s="25">
        <v>2</v>
      </c>
      <c r="T122" s="20"/>
      <c r="U122" s="20"/>
      <c r="V122" s="20"/>
      <c r="W122" s="20"/>
    </row>
    <row r="123" spans="1:23" x14ac:dyDescent="0.25">
      <c r="A123" s="19">
        <v>32616147</v>
      </c>
      <c r="B123" s="19" t="s">
        <v>388</v>
      </c>
      <c r="C123" s="19" t="s">
        <v>389</v>
      </c>
      <c r="D123" s="19" t="s">
        <v>254</v>
      </c>
      <c r="E123" s="34">
        <v>9208</v>
      </c>
      <c r="F123" s="19" t="s">
        <v>83</v>
      </c>
      <c r="G123" s="19" t="s">
        <v>367</v>
      </c>
      <c r="H123" s="42" t="s">
        <v>368</v>
      </c>
      <c r="I123" s="23" t="s">
        <v>86</v>
      </c>
      <c r="K123" s="25">
        <v>2</v>
      </c>
      <c r="L123" s="20"/>
      <c r="M123" s="20"/>
      <c r="N123" s="20"/>
      <c r="O123" s="20"/>
      <c r="P123" s="20"/>
      <c r="Q123" s="25">
        <v>2</v>
      </c>
      <c r="R123" s="20"/>
      <c r="S123" s="25">
        <v>3</v>
      </c>
      <c r="T123" s="20"/>
      <c r="U123" s="20"/>
      <c r="V123" s="20"/>
      <c r="W123" s="20"/>
    </row>
    <row r="124" spans="1:23" x14ac:dyDescent="0.25">
      <c r="A124" s="19">
        <v>63317695</v>
      </c>
      <c r="B124" s="19" t="s">
        <v>337</v>
      </c>
      <c r="C124" s="19" t="s">
        <v>390</v>
      </c>
      <c r="D124" s="19" t="s">
        <v>254</v>
      </c>
      <c r="E124" s="34">
        <v>9208</v>
      </c>
      <c r="F124" s="19" t="s">
        <v>83</v>
      </c>
      <c r="G124" s="21" t="s">
        <v>115</v>
      </c>
      <c r="H124" s="22" t="s">
        <v>135</v>
      </c>
      <c r="I124" s="23" t="s">
        <v>86</v>
      </c>
      <c r="K124" s="20"/>
      <c r="L124" s="20"/>
      <c r="M124" s="20"/>
      <c r="N124" s="20"/>
      <c r="O124" s="20"/>
      <c r="P124" s="20"/>
      <c r="Q124" s="20"/>
      <c r="R124" s="20"/>
      <c r="S124" s="25">
        <v>3</v>
      </c>
      <c r="T124" s="20"/>
      <c r="U124" s="20"/>
      <c r="V124" s="20"/>
      <c r="W124" s="20"/>
    </row>
    <row r="125" spans="1:23" x14ac:dyDescent="0.25">
      <c r="A125" s="19">
        <v>32768043</v>
      </c>
      <c r="B125" s="19" t="s">
        <v>391</v>
      </c>
      <c r="C125" s="19" t="s">
        <v>392</v>
      </c>
      <c r="D125" s="19" t="s">
        <v>254</v>
      </c>
      <c r="E125" s="34">
        <v>9208</v>
      </c>
      <c r="F125" s="19" t="s">
        <v>83</v>
      </c>
      <c r="G125" s="19" t="s">
        <v>367</v>
      </c>
      <c r="H125" s="42" t="s">
        <v>368</v>
      </c>
      <c r="I125" s="23" t="s">
        <v>86</v>
      </c>
      <c r="K125" s="25">
        <v>2</v>
      </c>
      <c r="L125" s="20"/>
      <c r="M125" s="20"/>
      <c r="N125" s="20"/>
      <c r="O125" s="20"/>
      <c r="P125" s="20"/>
      <c r="Q125" s="25">
        <v>2</v>
      </c>
      <c r="R125" s="20"/>
      <c r="S125" s="25">
        <v>3</v>
      </c>
      <c r="T125" s="20"/>
      <c r="U125" s="20"/>
      <c r="V125" s="20"/>
      <c r="W125" s="20"/>
    </row>
    <row r="126" spans="1:23" x14ac:dyDescent="0.25">
      <c r="A126" s="19">
        <v>32723443</v>
      </c>
      <c r="B126" s="19" t="s">
        <v>393</v>
      </c>
      <c r="C126" s="19" t="s">
        <v>394</v>
      </c>
      <c r="D126" s="19" t="s">
        <v>254</v>
      </c>
      <c r="E126" s="34">
        <v>9208</v>
      </c>
      <c r="F126" s="19" t="s">
        <v>83</v>
      </c>
      <c r="G126" s="21" t="s">
        <v>89</v>
      </c>
      <c r="H126" s="22" t="s">
        <v>119</v>
      </c>
      <c r="I126" s="23" t="s">
        <v>86</v>
      </c>
      <c r="K126" s="25">
        <v>2</v>
      </c>
      <c r="L126" s="20"/>
      <c r="M126" s="20"/>
      <c r="N126" s="20"/>
      <c r="O126" s="25">
        <v>2</v>
      </c>
      <c r="P126" s="20"/>
      <c r="Q126" s="20"/>
      <c r="R126" s="20"/>
      <c r="S126" s="25">
        <v>3</v>
      </c>
      <c r="T126" s="20"/>
      <c r="U126" s="20"/>
      <c r="V126" s="20"/>
      <c r="W126" s="20"/>
    </row>
    <row r="127" spans="1:23" x14ac:dyDescent="0.25">
      <c r="A127" s="19">
        <v>45578495</v>
      </c>
      <c r="B127" s="19" t="s">
        <v>395</v>
      </c>
      <c r="C127" s="19" t="s">
        <v>396</v>
      </c>
      <c r="D127" s="19" t="s">
        <v>254</v>
      </c>
      <c r="E127" s="34">
        <v>9208</v>
      </c>
      <c r="F127" s="19" t="s">
        <v>83</v>
      </c>
      <c r="G127" s="19" t="s">
        <v>367</v>
      </c>
      <c r="H127" s="42" t="s">
        <v>368</v>
      </c>
      <c r="I127" s="23" t="s">
        <v>86</v>
      </c>
      <c r="K127" s="25">
        <v>2</v>
      </c>
      <c r="L127" s="20"/>
      <c r="M127" s="20"/>
      <c r="N127" s="20"/>
      <c r="O127" s="20"/>
      <c r="P127" s="20"/>
      <c r="Q127" s="25">
        <v>2</v>
      </c>
      <c r="R127" s="20"/>
      <c r="S127" s="25">
        <v>3</v>
      </c>
      <c r="T127" s="20"/>
      <c r="U127" s="20"/>
      <c r="V127" s="20"/>
      <c r="W127" s="20"/>
    </row>
    <row r="128" spans="1:23" x14ac:dyDescent="0.25">
      <c r="A128" s="19">
        <v>22503232</v>
      </c>
      <c r="B128" s="19" t="s">
        <v>397</v>
      </c>
      <c r="C128" s="19" t="s">
        <v>398</v>
      </c>
      <c r="D128" s="19" t="s">
        <v>254</v>
      </c>
      <c r="E128" s="34">
        <v>9208</v>
      </c>
      <c r="F128" s="19" t="s">
        <v>83</v>
      </c>
      <c r="G128" s="19" t="s">
        <v>367</v>
      </c>
      <c r="H128" s="42" t="s">
        <v>368</v>
      </c>
      <c r="I128" s="23" t="s">
        <v>86</v>
      </c>
      <c r="K128" s="25">
        <v>2</v>
      </c>
      <c r="L128" s="20"/>
      <c r="M128" s="20"/>
      <c r="N128" s="20"/>
      <c r="O128" s="20"/>
      <c r="P128" s="20"/>
      <c r="Q128" s="25">
        <v>2</v>
      </c>
      <c r="R128" s="20"/>
      <c r="S128" s="25">
        <v>3</v>
      </c>
      <c r="T128" s="20"/>
      <c r="U128" s="20"/>
      <c r="V128" s="20"/>
      <c r="W128" s="20"/>
    </row>
    <row r="129" spans="1:23" x14ac:dyDescent="0.25">
      <c r="A129" s="19">
        <v>32674770</v>
      </c>
      <c r="B129" s="19" t="s">
        <v>399</v>
      </c>
      <c r="C129" s="19" t="s">
        <v>400</v>
      </c>
      <c r="D129" s="19" t="s">
        <v>254</v>
      </c>
      <c r="E129" s="34">
        <v>9208</v>
      </c>
      <c r="F129" s="19" t="s">
        <v>83</v>
      </c>
      <c r="G129" s="19" t="s">
        <v>89</v>
      </c>
      <c r="H129" s="26" t="s">
        <v>90</v>
      </c>
      <c r="I129" s="23" t="s">
        <v>86</v>
      </c>
      <c r="K129" s="25">
        <v>2</v>
      </c>
      <c r="L129" s="20"/>
      <c r="M129" s="20"/>
      <c r="N129" s="20"/>
      <c r="O129" s="25">
        <v>2</v>
      </c>
      <c r="P129" s="20"/>
      <c r="Q129" s="20"/>
      <c r="R129" s="20"/>
      <c r="S129" s="25">
        <v>3</v>
      </c>
      <c r="T129" s="20"/>
      <c r="U129" s="20"/>
      <c r="V129" s="20"/>
      <c r="W129" s="20"/>
    </row>
    <row r="130" spans="1:23" x14ac:dyDescent="0.25">
      <c r="A130" s="19">
        <v>32778012</v>
      </c>
      <c r="B130" s="19" t="s">
        <v>401</v>
      </c>
      <c r="C130" s="19" t="s">
        <v>402</v>
      </c>
      <c r="D130" s="19" t="s">
        <v>254</v>
      </c>
      <c r="E130" s="34">
        <v>9208</v>
      </c>
      <c r="F130" s="19" t="s">
        <v>83</v>
      </c>
      <c r="G130" s="19" t="s">
        <v>104</v>
      </c>
      <c r="H130" s="26" t="s">
        <v>104</v>
      </c>
      <c r="I130" s="23" t="s">
        <v>86</v>
      </c>
      <c r="K130" s="25">
        <v>2</v>
      </c>
      <c r="L130" s="20"/>
      <c r="M130" s="20"/>
      <c r="N130" s="20"/>
      <c r="O130" s="25">
        <v>3</v>
      </c>
      <c r="P130" s="20"/>
      <c r="Q130" s="20"/>
      <c r="R130" s="20"/>
      <c r="S130" s="25">
        <v>3</v>
      </c>
      <c r="T130" s="20"/>
      <c r="U130" s="20"/>
      <c r="V130" s="20"/>
      <c r="W130" s="20"/>
    </row>
    <row r="131" spans="1:23" x14ac:dyDescent="0.25">
      <c r="A131" s="19">
        <v>32666551</v>
      </c>
      <c r="B131" s="19" t="s">
        <v>403</v>
      </c>
      <c r="C131" s="19" t="s">
        <v>404</v>
      </c>
      <c r="D131" s="19" t="s">
        <v>254</v>
      </c>
      <c r="E131" s="34">
        <v>9208</v>
      </c>
      <c r="F131" s="19" t="s">
        <v>83</v>
      </c>
      <c r="G131" s="21" t="s">
        <v>115</v>
      </c>
      <c r="H131" s="22" t="s">
        <v>135</v>
      </c>
      <c r="I131" s="23" t="s">
        <v>86</v>
      </c>
      <c r="K131" s="20"/>
      <c r="L131" s="20"/>
      <c r="M131" s="20"/>
      <c r="N131" s="20"/>
      <c r="O131" s="20"/>
      <c r="P131" s="20"/>
      <c r="Q131" s="20"/>
      <c r="R131" s="20"/>
      <c r="S131" s="25">
        <v>3</v>
      </c>
      <c r="T131" s="20"/>
      <c r="U131" s="20"/>
      <c r="V131" s="20"/>
      <c r="W131" s="20"/>
    </row>
    <row r="132" spans="1:23" x14ac:dyDescent="0.25">
      <c r="A132" s="19">
        <v>32717376</v>
      </c>
      <c r="B132" s="19" t="s">
        <v>405</v>
      </c>
      <c r="C132" s="19" t="s">
        <v>406</v>
      </c>
      <c r="D132" s="19" t="s">
        <v>254</v>
      </c>
      <c r="E132" s="34">
        <v>9208</v>
      </c>
      <c r="F132" s="19" t="s">
        <v>83</v>
      </c>
      <c r="G132" s="21" t="s">
        <v>89</v>
      </c>
      <c r="H132" s="22" t="s">
        <v>119</v>
      </c>
      <c r="I132" s="23" t="s">
        <v>86</v>
      </c>
      <c r="K132" s="25">
        <v>2</v>
      </c>
      <c r="L132" s="20"/>
      <c r="M132" s="20"/>
      <c r="N132" s="20"/>
      <c r="O132" s="25">
        <v>2</v>
      </c>
      <c r="P132" s="20"/>
      <c r="Q132" s="20"/>
      <c r="R132" s="20"/>
      <c r="S132" s="25">
        <v>3</v>
      </c>
      <c r="T132" s="20"/>
      <c r="U132" s="20"/>
      <c r="V132" s="20"/>
      <c r="W132" s="20"/>
    </row>
    <row r="133" spans="1:23" x14ac:dyDescent="0.25">
      <c r="A133" s="19">
        <v>32676062</v>
      </c>
      <c r="B133" s="19" t="s">
        <v>407</v>
      </c>
      <c r="C133" s="19" t="s">
        <v>408</v>
      </c>
      <c r="D133" s="19" t="s">
        <v>254</v>
      </c>
      <c r="E133" s="34">
        <v>9208</v>
      </c>
      <c r="F133" s="19" t="s">
        <v>83</v>
      </c>
      <c r="G133" s="19" t="s">
        <v>367</v>
      </c>
      <c r="H133" s="26" t="s">
        <v>379</v>
      </c>
      <c r="I133" s="23" t="s">
        <v>86</v>
      </c>
      <c r="K133" s="25">
        <v>2</v>
      </c>
      <c r="L133" s="20"/>
      <c r="M133" s="20"/>
      <c r="N133" s="20"/>
      <c r="O133" s="20"/>
      <c r="P133" s="20"/>
      <c r="Q133" s="25">
        <v>2</v>
      </c>
      <c r="R133" s="20"/>
      <c r="S133" s="25">
        <v>3</v>
      </c>
      <c r="T133" s="20"/>
      <c r="U133" s="20"/>
      <c r="V133" s="20"/>
      <c r="W133" s="20"/>
    </row>
    <row r="134" spans="1:23" x14ac:dyDescent="0.25">
      <c r="A134" s="19">
        <v>32680458</v>
      </c>
      <c r="B134" s="19" t="s">
        <v>409</v>
      </c>
      <c r="C134" s="19" t="s">
        <v>410</v>
      </c>
      <c r="D134" s="19" t="s">
        <v>254</v>
      </c>
      <c r="E134" s="34">
        <v>9208</v>
      </c>
      <c r="F134" s="19" t="s">
        <v>236</v>
      </c>
      <c r="G134" s="19"/>
      <c r="H134" s="26"/>
      <c r="I134" s="23" t="s">
        <v>86</v>
      </c>
      <c r="K134" s="20"/>
      <c r="L134" s="20"/>
      <c r="M134" s="25">
        <v>3</v>
      </c>
      <c r="N134" s="20"/>
      <c r="O134" s="20"/>
      <c r="P134" s="20"/>
      <c r="Q134" s="20"/>
      <c r="R134" s="20"/>
      <c r="S134" s="20"/>
      <c r="T134" s="20"/>
      <c r="U134" s="20"/>
      <c r="V134" s="20"/>
      <c r="W134" s="20"/>
    </row>
    <row r="135" spans="1:23" x14ac:dyDescent="0.25">
      <c r="A135" s="19">
        <v>22739156</v>
      </c>
      <c r="B135" s="19" t="s">
        <v>411</v>
      </c>
      <c r="C135" s="19" t="s">
        <v>412</v>
      </c>
      <c r="D135" s="19" t="s">
        <v>254</v>
      </c>
      <c r="E135" s="34">
        <v>9208</v>
      </c>
      <c r="F135" s="19" t="s">
        <v>236</v>
      </c>
      <c r="G135" s="19"/>
      <c r="H135" s="26"/>
      <c r="I135" s="23" t="s">
        <v>86</v>
      </c>
      <c r="K135" s="20"/>
      <c r="L135" s="20"/>
      <c r="M135" s="25">
        <v>3</v>
      </c>
      <c r="N135" s="20"/>
      <c r="O135" s="20"/>
      <c r="P135" s="20"/>
      <c r="Q135" s="20"/>
      <c r="R135" s="20"/>
      <c r="S135" s="20"/>
      <c r="T135" s="20"/>
      <c r="U135" s="20"/>
      <c r="V135" s="20"/>
      <c r="W135" s="20"/>
    </row>
    <row r="136" spans="1:23" x14ac:dyDescent="0.25">
      <c r="A136" s="19">
        <v>32828995</v>
      </c>
      <c r="B136" s="19" t="s">
        <v>413</v>
      </c>
      <c r="C136" s="19" t="s">
        <v>414</v>
      </c>
      <c r="D136" s="19" t="s">
        <v>254</v>
      </c>
      <c r="E136" s="34">
        <v>9208</v>
      </c>
      <c r="F136" s="19" t="s">
        <v>236</v>
      </c>
      <c r="G136" s="19"/>
      <c r="H136" s="26"/>
      <c r="I136" s="23" t="s">
        <v>86</v>
      </c>
      <c r="K136" s="20"/>
      <c r="L136" s="20"/>
      <c r="M136" s="25">
        <v>3</v>
      </c>
      <c r="N136" s="20"/>
      <c r="O136" s="20"/>
      <c r="P136" s="20"/>
      <c r="Q136" s="20"/>
      <c r="R136" s="20"/>
      <c r="S136" s="20"/>
      <c r="T136" s="20"/>
      <c r="U136" s="20"/>
      <c r="V136" s="20"/>
      <c r="W136" s="20"/>
    </row>
    <row r="137" spans="1:23" x14ac:dyDescent="0.25">
      <c r="A137" s="19">
        <v>22673585</v>
      </c>
      <c r="B137" s="19" t="s">
        <v>415</v>
      </c>
      <c r="C137" s="19" t="s">
        <v>416</v>
      </c>
      <c r="D137" s="19" t="s">
        <v>254</v>
      </c>
      <c r="E137" s="20">
        <v>9208</v>
      </c>
      <c r="F137" s="19" t="s">
        <v>239</v>
      </c>
      <c r="G137" s="19"/>
      <c r="H137" s="26"/>
      <c r="I137" s="23" t="s">
        <v>86</v>
      </c>
      <c r="K137" s="20"/>
      <c r="L137" s="20"/>
      <c r="M137" s="25">
        <v>3</v>
      </c>
      <c r="N137" s="20"/>
      <c r="O137" s="20"/>
      <c r="P137" s="20"/>
      <c r="Q137" s="20"/>
      <c r="R137" s="20"/>
      <c r="S137" s="20"/>
      <c r="T137" s="20"/>
      <c r="U137" s="20"/>
      <c r="V137" s="20"/>
      <c r="W137" s="20"/>
    </row>
    <row r="138" spans="1:23" x14ac:dyDescent="0.25">
      <c r="A138" s="19">
        <v>55224228</v>
      </c>
      <c r="B138" s="19" t="s">
        <v>417</v>
      </c>
      <c r="C138" s="19" t="s">
        <v>418</v>
      </c>
      <c r="D138" s="19" t="s">
        <v>419</v>
      </c>
      <c r="E138" s="20">
        <v>9207</v>
      </c>
      <c r="F138" s="19" t="s">
        <v>83</v>
      </c>
      <c r="G138" s="19" t="s">
        <v>420</v>
      </c>
      <c r="H138" s="26" t="s">
        <v>421</v>
      </c>
      <c r="I138" s="23" t="s">
        <v>86</v>
      </c>
      <c r="K138" s="25">
        <v>3</v>
      </c>
      <c r="L138" s="20"/>
      <c r="M138" s="20"/>
      <c r="N138" s="20"/>
      <c r="O138" s="20"/>
      <c r="P138" s="25">
        <v>2</v>
      </c>
      <c r="Q138" s="25">
        <v>3</v>
      </c>
      <c r="R138" s="20"/>
      <c r="S138" s="25">
        <v>2</v>
      </c>
      <c r="T138" s="20"/>
      <c r="U138" s="20"/>
      <c r="V138" s="20"/>
      <c r="W138" s="20"/>
    </row>
    <row r="139" spans="1:23" x14ac:dyDescent="0.25">
      <c r="A139" s="19">
        <v>22492388</v>
      </c>
      <c r="B139" s="19" t="s">
        <v>422</v>
      </c>
      <c r="C139" s="19" t="s">
        <v>423</v>
      </c>
      <c r="D139" s="19" t="s">
        <v>419</v>
      </c>
      <c r="E139" s="20">
        <v>9207</v>
      </c>
      <c r="F139" s="19" t="s">
        <v>261</v>
      </c>
      <c r="G139" s="19" t="s">
        <v>273</v>
      </c>
      <c r="H139" s="26"/>
      <c r="I139" s="23" t="s">
        <v>86</v>
      </c>
      <c r="K139" s="20"/>
      <c r="L139" s="20"/>
      <c r="M139" s="20"/>
      <c r="N139" s="20"/>
      <c r="O139" s="20"/>
      <c r="P139" s="20"/>
      <c r="Q139" s="20"/>
      <c r="R139" s="20"/>
      <c r="S139" s="25">
        <v>3</v>
      </c>
      <c r="T139" s="20"/>
      <c r="U139" s="20"/>
      <c r="V139" s="20"/>
      <c r="W139" s="20"/>
    </row>
    <row r="140" spans="1:23" x14ac:dyDescent="0.25">
      <c r="A140" s="19">
        <v>32641135</v>
      </c>
      <c r="B140" s="19" t="s">
        <v>424</v>
      </c>
      <c r="C140" s="19" t="s">
        <v>425</v>
      </c>
      <c r="D140" s="19" t="s">
        <v>419</v>
      </c>
      <c r="E140" s="20">
        <v>9207</v>
      </c>
      <c r="F140" s="19" t="s">
        <v>83</v>
      </c>
      <c r="G140" s="21" t="s">
        <v>115</v>
      </c>
      <c r="H140" s="22" t="s">
        <v>135</v>
      </c>
      <c r="I140" s="23" t="s">
        <v>86</v>
      </c>
      <c r="K140" s="20"/>
      <c r="L140" s="20"/>
      <c r="M140" s="20"/>
      <c r="N140" s="20"/>
      <c r="O140" s="20"/>
      <c r="P140" s="20"/>
      <c r="Q140" s="20"/>
      <c r="R140" s="20"/>
      <c r="S140" s="25">
        <v>3</v>
      </c>
      <c r="T140" s="20"/>
      <c r="U140" s="20"/>
      <c r="V140" s="20"/>
      <c r="W140" s="20"/>
    </row>
    <row r="141" spans="1:23" x14ac:dyDescent="0.25">
      <c r="A141" s="19">
        <v>32671180</v>
      </c>
      <c r="B141" s="19" t="s">
        <v>426</v>
      </c>
      <c r="C141" s="19" t="s">
        <v>427</v>
      </c>
      <c r="D141" s="19" t="s">
        <v>82</v>
      </c>
      <c r="E141" s="20">
        <v>9302</v>
      </c>
      <c r="F141" s="19" t="s">
        <v>239</v>
      </c>
      <c r="G141" s="19"/>
      <c r="H141" s="26"/>
      <c r="I141" s="23" t="s">
        <v>86</v>
      </c>
      <c r="K141" s="20"/>
      <c r="L141" s="20"/>
      <c r="M141" s="25">
        <v>3</v>
      </c>
      <c r="N141" s="20"/>
      <c r="O141" s="20"/>
      <c r="P141" s="20"/>
      <c r="Q141" s="20"/>
      <c r="R141" s="20"/>
      <c r="S141" s="20"/>
      <c r="T141" s="20"/>
      <c r="U141" s="20"/>
      <c r="V141" s="20"/>
      <c r="W141" s="20"/>
    </row>
    <row r="142" spans="1:23" x14ac:dyDescent="0.25">
      <c r="A142" s="33">
        <v>44154209</v>
      </c>
      <c r="B142" s="33" t="s">
        <v>428</v>
      </c>
      <c r="C142" s="33" t="s">
        <v>429</v>
      </c>
      <c r="D142" s="33" t="s">
        <v>419</v>
      </c>
      <c r="E142" s="34">
        <v>9207</v>
      </c>
      <c r="F142" s="33" t="s">
        <v>83</v>
      </c>
      <c r="G142" s="19" t="s">
        <v>150</v>
      </c>
      <c r="H142" s="26" t="s">
        <v>151</v>
      </c>
      <c r="I142" s="23" t="s">
        <v>86</v>
      </c>
      <c r="K142" s="20"/>
      <c r="L142" s="20"/>
      <c r="M142" s="20"/>
      <c r="N142" s="20"/>
      <c r="O142" s="20"/>
      <c r="P142" s="20"/>
      <c r="Q142" s="20"/>
      <c r="R142" s="20"/>
      <c r="S142" s="25">
        <v>3</v>
      </c>
      <c r="T142" s="20"/>
      <c r="U142" s="20"/>
      <c r="V142" s="20"/>
      <c r="W142" s="20"/>
    </row>
    <row r="143" spans="1:23" x14ac:dyDescent="0.25">
      <c r="A143" s="19">
        <v>59829595</v>
      </c>
      <c r="B143" s="19" t="s">
        <v>430</v>
      </c>
      <c r="C143" s="19" t="s">
        <v>431</v>
      </c>
      <c r="D143" s="19" t="s">
        <v>419</v>
      </c>
      <c r="E143" s="20">
        <v>9207</v>
      </c>
      <c r="F143" s="19" t="s">
        <v>83</v>
      </c>
      <c r="G143" s="19" t="s">
        <v>104</v>
      </c>
      <c r="H143" s="26" t="s">
        <v>104</v>
      </c>
      <c r="I143" s="23" t="s">
        <v>86</v>
      </c>
      <c r="K143" s="25">
        <v>2</v>
      </c>
      <c r="L143" s="20"/>
      <c r="M143" s="20"/>
      <c r="N143" s="20"/>
      <c r="O143" s="25">
        <v>3</v>
      </c>
      <c r="P143" s="20"/>
      <c r="Q143" s="20"/>
      <c r="R143" s="20"/>
      <c r="S143" s="25">
        <v>3</v>
      </c>
      <c r="T143" s="20"/>
      <c r="U143" s="20"/>
      <c r="V143" s="20"/>
      <c r="W143" s="20"/>
    </row>
    <row r="144" spans="1:23" x14ac:dyDescent="0.25">
      <c r="A144" s="19">
        <v>32799317</v>
      </c>
      <c r="B144" s="19" t="s">
        <v>432</v>
      </c>
      <c r="C144" s="19" t="s">
        <v>433</v>
      </c>
      <c r="D144" s="19" t="s">
        <v>419</v>
      </c>
      <c r="E144" s="20">
        <v>9207</v>
      </c>
      <c r="F144" s="19" t="s">
        <v>83</v>
      </c>
      <c r="G144" s="19" t="s">
        <v>160</v>
      </c>
      <c r="H144" s="26" t="s">
        <v>434</v>
      </c>
      <c r="I144" s="23" t="s">
        <v>86</v>
      </c>
      <c r="K144" s="25">
        <v>2</v>
      </c>
      <c r="L144" s="20"/>
      <c r="M144" s="20"/>
      <c r="N144" s="20"/>
      <c r="O144" s="20"/>
      <c r="P144" s="20"/>
      <c r="Q144" s="25">
        <v>2</v>
      </c>
      <c r="R144" s="20"/>
      <c r="S144" s="25">
        <v>3</v>
      </c>
      <c r="T144" s="20"/>
      <c r="U144" s="20"/>
      <c r="V144" s="20"/>
      <c r="W144" s="20"/>
    </row>
    <row r="145" spans="1:23" x14ac:dyDescent="0.25">
      <c r="A145" s="19">
        <v>55223900</v>
      </c>
      <c r="B145" s="19" t="s">
        <v>435</v>
      </c>
      <c r="C145" s="19" t="s">
        <v>436</v>
      </c>
      <c r="D145" s="19" t="s">
        <v>419</v>
      </c>
      <c r="E145" s="20">
        <v>9207</v>
      </c>
      <c r="F145" s="19" t="s">
        <v>83</v>
      </c>
      <c r="G145" s="21" t="s">
        <v>89</v>
      </c>
      <c r="H145" s="22" t="s">
        <v>90</v>
      </c>
      <c r="I145" s="23" t="s">
        <v>86</v>
      </c>
      <c r="K145" s="25">
        <v>2</v>
      </c>
      <c r="L145" s="20"/>
      <c r="M145" s="20"/>
      <c r="N145" s="20"/>
      <c r="O145" s="25">
        <v>2</v>
      </c>
      <c r="P145" s="20"/>
      <c r="Q145" s="20"/>
      <c r="R145" s="20"/>
      <c r="S145" s="25">
        <v>3</v>
      </c>
      <c r="T145" s="20"/>
      <c r="U145" s="20"/>
      <c r="V145" s="20"/>
      <c r="W145" s="20"/>
    </row>
    <row r="146" spans="1:23" x14ac:dyDescent="0.25">
      <c r="A146" s="33">
        <v>32682025</v>
      </c>
      <c r="B146" s="33" t="s">
        <v>417</v>
      </c>
      <c r="C146" s="33" t="s">
        <v>437</v>
      </c>
      <c r="D146" s="33" t="s">
        <v>419</v>
      </c>
      <c r="E146" s="34">
        <v>9207</v>
      </c>
      <c r="F146" s="33" t="s">
        <v>239</v>
      </c>
      <c r="G146" s="19"/>
      <c r="H146" s="26"/>
      <c r="I146" s="23" t="s">
        <v>86</v>
      </c>
      <c r="K146" s="20"/>
      <c r="L146" s="20"/>
      <c r="M146" s="25">
        <v>3</v>
      </c>
      <c r="N146" s="20"/>
      <c r="O146" s="20"/>
      <c r="P146" s="20"/>
      <c r="Q146" s="20"/>
      <c r="R146" s="20"/>
      <c r="S146" s="20"/>
      <c r="T146" s="20"/>
      <c r="U146" s="20"/>
      <c r="V146" s="20"/>
      <c r="W146" s="20"/>
    </row>
    <row r="147" spans="1:23" x14ac:dyDescent="0.25">
      <c r="A147" s="19">
        <v>32715620</v>
      </c>
      <c r="B147" s="19" t="s">
        <v>438</v>
      </c>
      <c r="C147" s="19" t="s">
        <v>439</v>
      </c>
      <c r="D147" s="19" t="s">
        <v>419</v>
      </c>
      <c r="E147" s="20">
        <v>9207</v>
      </c>
      <c r="F147" s="19" t="s">
        <v>236</v>
      </c>
      <c r="G147" s="19"/>
      <c r="H147" s="26"/>
      <c r="I147" s="23" t="s">
        <v>86</v>
      </c>
      <c r="K147" s="20"/>
      <c r="L147" s="20"/>
      <c r="M147" s="25">
        <v>3</v>
      </c>
      <c r="N147" s="20"/>
      <c r="O147" s="20"/>
      <c r="P147" s="20"/>
      <c r="Q147" s="20"/>
      <c r="R147" s="20"/>
      <c r="S147" s="20"/>
      <c r="T147" s="20"/>
      <c r="U147" s="20"/>
      <c r="V147" s="20"/>
      <c r="W147" s="20"/>
    </row>
    <row r="148" spans="1:23" x14ac:dyDescent="0.25">
      <c r="A148" s="19">
        <v>1140854722</v>
      </c>
      <c r="B148" s="19" t="s">
        <v>440</v>
      </c>
      <c r="C148" s="19" t="s">
        <v>441</v>
      </c>
      <c r="D148" s="19" t="s">
        <v>419</v>
      </c>
      <c r="E148" s="20">
        <v>9207</v>
      </c>
      <c r="F148" s="19" t="s">
        <v>261</v>
      </c>
      <c r="G148" s="19" t="s">
        <v>442</v>
      </c>
      <c r="H148" s="26"/>
      <c r="I148" s="23" t="s">
        <v>86</v>
      </c>
      <c r="K148" s="20"/>
      <c r="L148" s="20"/>
      <c r="M148" s="20"/>
      <c r="N148" s="20"/>
      <c r="O148" s="20"/>
      <c r="P148" s="20"/>
      <c r="Q148" s="20"/>
      <c r="R148" s="20"/>
      <c r="S148" s="25">
        <v>3</v>
      </c>
      <c r="T148" s="20"/>
      <c r="U148" s="20"/>
      <c r="V148" s="20"/>
      <c r="W148" s="20"/>
    </row>
    <row r="149" spans="1:23" x14ac:dyDescent="0.25">
      <c r="A149" s="19">
        <v>22444392</v>
      </c>
      <c r="B149" s="19" t="s">
        <v>443</v>
      </c>
      <c r="C149" s="19" t="s">
        <v>444</v>
      </c>
      <c r="D149" s="19" t="s">
        <v>419</v>
      </c>
      <c r="E149" s="20">
        <v>9207</v>
      </c>
      <c r="F149" s="19" t="s">
        <v>236</v>
      </c>
      <c r="G149" s="19"/>
      <c r="H149" s="26"/>
      <c r="I149" s="23" t="s">
        <v>86</v>
      </c>
      <c r="K149" s="20"/>
      <c r="L149" s="20"/>
      <c r="M149" s="25">
        <v>3</v>
      </c>
      <c r="N149" s="20"/>
      <c r="O149" s="20"/>
      <c r="P149" s="20"/>
      <c r="Q149" s="20"/>
      <c r="R149" s="20"/>
      <c r="S149" s="20"/>
      <c r="T149" s="20"/>
      <c r="U149" s="20"/>
      <c r="V149" s="20"/>
      <c r="W149" s="20"/>
    </row>
    <row r="150" spans="1:23" x14ac:dyDescent="0.25">
      <c r="A150" s="19">
        <v>35496312</v>
      </c>
      <c r="B150" s="19" t="s">
        <v>445</v>
      </c>
      <c r="C150" s="19" t="s">
        <v>446</v>
      </c>
      <c r="D150" s="19" t="s">
        <v>419</v>
      </c>
      <c r="E150" s="20">
        <v>9207</v>
      </c>
      <c r="F150" s="19" t="s">
        <v>83</v>
      </c>
      <c r="G150" s="19" t="s">
        <v>160</v>
      </c>
      <c r="H150" s="27" t="s">
        <v>161</v>
      </c>
      <c r="I150" s="23" t="s">
        <v>86</v>
      </c>
      <c r="K150" s="25">
        <v>2</v>
      </c>
      <c r="L150" s="20"/>
      <c r="M150" s="20"/>
      <c r="N150" s="20"/>
      <c r="O150" s="20"/>
      <c r="P150" s="20"/>
      <c r="Q150" s="25">
        <v>2</v>
      </c>
      <c r="R150" s="20"/>
      <c r="S150" s="25">
        <v>3</v>
      </c>
      <c r="T150" s="20"/>
      <c r="U150" s="20"/>
      <c r="V150" s="20"/>
      <c r="W150" s="20"/>
    </row>
    <row r="151" spans="1:23" x14ac:dyDescent="0.25">
      <c r="A151" s="19">
        <v>1045674460</v>
      </c>
      <c r="B151" s="19" t="s">
        <v>447</v>
      </c>
      <c r="C151" s="19" t="s">
        <v>448</v>
      </c>
      <c r="D151" s="19" t="s">
        <v>419</v>
      </c>
      <c r="E151" s="20">
        <v>9207</v>
      </c>
      <c r="F151" s="19" t="s">
        <v>236</v>
      </c>
      <c r="G151" s="19"/>
      <c r="H151" s="26"/>
      <c r="I151" s="23" t="s">
        <v>86</v>
      </c>
      <c r="K151" s="20"/>
      <c r="L151" s="20"/>
      <c r="M151" s="25">
        <v>3</v>
      </c>
      <c r="N151" s="20"/>
      <c r="O151" s="20"/>
      <c r="P151" s="20"/>
      <c r="Q151" s="20"/>
      <c r="R151" s="20"/>
      <c r="S151" s="20"/>
      <c r="T151" s="20"/>
      <c r="U151" s="20"/>
      <c r="V151" s="20"/>
      <c r="W151" s="20"/>
    </row>
    <row r="152" spans="1:23" x14ac:dyDescent="0.25">
      <c r="A152" s="19">
        <v>22527500</v>
      </c>
      <c r="B152" s="19" t="s">
        <v>449</v>
      </c>
      <c r="C152" s="19" t="s">
        <v>450</v>
      </c>
      <c r="D152" s="19" t="s">
        <v>419</v>
      </c>
      <c r="E152" s="20">
        <v>9207</v>
      </c>
      <c r="F152" s="19" t="s">
        <v>83</v>
      </c>
      <c r="G152" s="19" t="s">
        <v>365</v>
      </c>
      <c r="H152" s="22" t="s">
        <v>101</v>
      </c>
      <c r="I152" s="23" t="s">
        <v>86</v>
      </c>
      <c r="K152" s="20"/>
      <c r="L152" s="20"/>
      <c r="M152" s="20"/>
      <c r="N152" s="20"/>
      <c r="O152" s="20"/>
      <c r="P152" s="20"/>
      <c r="Q152" s="20"/>
      <c r="R152" s="20"/>
      <c r="S152" s="25">
        <v>3</v>
      </c>
      <c r="T152" s="20"/>
      <c r="U152" s="20"/>
      <c r="V152" s="20"/>
      <c r="W152" s="20"/>
    </row>
    <row r="153" spans="1:23" x14ac:dyDescent="0.25">
      <c r="A153" s="19">
        <v>32894441</v>
      </c>
      <c r="B153" s="19" t="s">
        <v>451</v>
      </c>
      <c r="C153" s="19" t="s">
        <v>452</v>
      </c>
      <c r="D153" s="19" t="s">
        <v>419</v>
      </c>
      <c r="E153" s="20">
        <v>9207</v>
      </c>
      <c r="F153" s="19" t="s">
        <v>83</v>
      </c>
      <c r="G153" s="43" t="s">
        <v>160</v>
      </c>
      <c r="H153" s="26" t="s">
        <v>453</v>
      </c>
      <c r="I153" s="23" t="s">
        <v>86</v>
      </c>
      <c r="K153" s="20"/>
      <c r="L153" s="20"/>
      <c r="M153" s="20"/>
      <c r="N153" s="20"/>
      <c r="O153" s="20"/>
      <c r="P153" s="20"/>
      <c r="Q153" s="20"/>
      <c r="R153" s="20"/>
      <c r="S153" s="25">
        <v>3</v>
      </c>
      <c r="T153" s="20"/>
      <c r="U153" s="20"/>
      <c r="V153" s="20"/>
      <c r="W153" s="20"/>
    </row>
    <row r="154" spans="1:23" x14ac:dyDescent="0.25">
      <c r="A154" s="32">
        <v>26911492</v>
      </c>
      <c r="B154" s="19" t="s">
        <v>454</v>
      </c>
      <c r="C154" s="19" t="s">
        <v>455</v>
      </c>
      <c r="D154" s="19" t="s">
        <v>419</v>
      </c>
      <c r="E154" s="20">
        <v>9207</v>
      </c>
      <c r="F154" s="19" t="s">
        <v>239</v>
      </c>
      <c r="G154" s="19"/>
      <c r="H154" s="26"/>
      <c r="I154" s="23" t="s">
        <v>86</v>
      </c>
      <c r="K154" s="20"/>
      <c r="L154" s="20"/>
      <c r="M154" s="25">
        <v>3</v>
      </c>
      <c r="N154" s="20"/>
      <c r="O154" s="20"/>
      <c r="P154" s="20"/>
      <c r="Q154" s="20"/>
      <c r="R154" s="20"/>
      <c r="S154" s="20"/>
      <c r="T154" s="20"/>
      <c r="U154" s="20"/>
      <c r="V154" s="20"/>
      <c r="W154" s="20"/>
    </row>
    <row r="155" spans="1:23" x14ac:dyDescent="0.25">
      <c r="A155" s="19">
        <v>55235464</v>
      </c>
      <c r="B155" s="19" t="s">
        <v>456</v>
      </c>
      <c r="C155" s="19" t="s">
        <v>457</v>
      </c>
      <c r="D155" s="19" t="s">
        <v>419</v>
      </c>
      <c r="E155" s="20">
        <v>9207</v>
      </c>
      <c r="F155" s="19" t="s">
        <v>83</v>
      </c>
      <c r="G155" s="19" t="s">
        <v>458</v>
      </c>
      <c r="H155" s="27" t="s">
        <v>459</v>
      </c>
      <c r="I155" s="23" t="s">
        <v>86</v>
      </c>
      <c r="K155" s="25">
        <v>2</v>
      </c>
      <c r="L155" s="20"/>
      <c r="M155" s="20"/>
      <c r="N155" s="20"/>
      <c r="O155" s="20"/>
      <c r="P155" s="25">
        <v>2</v>
      </c>
      <c r="Q155" s="25">
        <v>2</v>
      </c>
      <c r="R155" s="20"/>
      <c r="S155" s="25">
        <v>2</v>
      </c>
      <c r="T155" s="20"/>
      <c r="U155" s="20"/>
      <c r="V155" s="20"/>
      <c r="W155" s="20"/>
    </row>
    <row r="156" spans="1:23" x14ac:dyDescent="0.25">
      <c r="A156" s="19">
        <v>1042419157</v>
      </c>
      <c r="B156" s="19" t="s">
        <v>460</v>
      </c>
      <c r="C156" s="19" t="s">
        <v>461</v>
      </c>
      <c r="D156" s="19" t="s">
        <v>419</v>
      </c>
      <c r="E156" s="20">
        <v>9207</v>
      </c>
      <c r="F156" s="19" t="s">
        <v>83</v>
      </c>
      <c r="G156" s="19" t="s">
        <v>365</v>
      </c>
      <c r="H156" s="22" t="s">
        <v>101</v>
      </c>
      <c r="I156" s="23" t="s">
        <v>86</v>
      </c>
      <c r="K156" s="20"/>
      <c r="L156" s="20"/>
      <c r="M156" s="20"/>
      <c r="N156" s="20"/>
      <c r="O156" s="20"/>
      <c r="P156" s="20"/>
      <c r="Q156" s="20"/>
      <c r="R156" s="20"/>
      <c r="S156" s="25">
        <v>3</v>
      </c>
      <c r="T156" s="20"/>
      <c r="U156" s="20"/>
      <c r="V156" s="20"/>
      <c r="W156" s="20"/>
    </row>
    <row r="157" spans="1:23" x14ac:dyDescent="0.25">
      <c r="A157" s="19">
        <v>32894435</v>
      </c>
      <c r="B157" s="19" t="s">
        <v>445</v>
      </c>
      <c r="C157" s="19" t="s">
        <v>462</v>
      </c>
      <c r="D157" s="19" t="s">
        <v>419</v>
      </c>
      <c r="E157" s="20">
        <v>9207</v>
      </c>
      <c r="F157" s="19" t="s">
        <v>83</v>
      </c>
      <c r="G157" s="19" t="s">
        <v>463</v>
      </c>
      <c r="H157" s="26" t="s">
        <v>464</v>
      </c>
      <c r="I157" s="23" t="s">
        <v>86</v>
      </c>
      <c r="K157" s="25">
        <v>3</v>
      </c>
      <c r="L157" s="20"/>
      <c r="M157" s="20"/>
      <c r="N157" s="20"/>
      <c r="O157" s="20"/>
      <c r="P157" s="25">
        <v>2</v>
      </c>
      <c r="Q157" s="25">
        <v>3</v>
      </c>
      <c r="R157" s="20"/>
      <c r="S157" s="25">
        <v>3</v>
      </c>
      <c r="T157" s="20"/>
      <c r="U157" s="20"/>
      <c r="V157" s="20"/>
      <c r="W157" s="20"/>
    </row>
    <row r="158" spans="1:23" x14ac:dyDescent="0.25">
      <c r="A158" s="19">
        <v>32713006</v>
      </c>
      <c r="B158" s="19" t="s">
        <v>465</v>
      </c>
      <c r="C158" s="19" t="s">
        <v>466</v>
      </c>
      <c r="D158" s="19" t="s">
        <v>419</v>
      </c>
      <c r="E158" s="20">
        <v>9207</v>
      </c>
      <c r="F158" s="19" t="s">
        <v>83</v>
      </c>
      <c r="G158" s="19" t="s">
        <v>365</v>
      </c>
      <c r="H158" s="22" t="s">
        <v>101</v>
      </c>
      <c r="I158" s="23" t="s">
        <v>86</v>
      </c>
      <c r="K158" s="20"/>
      <c r="L158" s="20"/>
      <c r="M158" s="20"/>
      <c r="N158" s="20"/>
      <c r="O158" s="20"/>
      <c r="P158" s="20"/>
      <c r="Q158" s="20"/>
      <c r="R158" s="20"/>
      <c r="S158" s="25">
        <v>3</v>
      </c>
      <c r="T158" s="20"/>
      <c r="U158" s="20"/>
      <c r="V158" s="20"/>
      <c r="W158" s="20"/>
    </row>
    <row r="159" spans="1:23" x14ac:dyDescent="0.25">
      <c r="A159" s="19">
        <v>32651282</v>
      </c>
      <c r="B159" s="19" t="s">
        <v>467</v>
      </c>
      <c r="C159" s="19" t="s">
        <v>468</v>
      </c>
      <c r="D159" s="19" t="s">
        <v>419</v>
      </c>
      <c r="E159" s="20">
        <v>9207</v>
      </c>
      <c r="F159" s="19" t="s">
        <v>236</v>
      </c>
      <c r="G159" s="19"/>
      <c r="H159" s="26"/>
      <c r="I159" s="23" t="s">
        <v>86</v>
      </c>
      <c r="K159" s="20"/>
      <c r="L159" s="20"/>
      <c r="M159" s="25">
        <v>3</v>
      </c>
      <c r="N159" s="20"/>
      <c r="O159" s="20"/>
      <c r="P159" s="20"/>
      <c r="Q159" s="20"/>
      <c r="R159" s="20"/>
      <c r="S159" s="20"/>
      <c r="T159" s="20"/>
      <c r="U159" s="20"/>
      <c r="V159" s="20"/>
      <c r="W159" s="20"/>
    </row>
    <row r="160" spans="1:23" x14ac:dyDescent="0.25">
      <c r="A160" s="19">
        <v>63479769</v>
      </c>
      <c r="B160" s="19" t="s">
        <v>469</v>
      </c>
      <c r="C160" s="19" t="s">
        <v>470</v>
      </c>
      <c r="D160" s="19" t="s">
        <v>419</v>
      </c>
      <c r="E160" s="20">
        <v>9207</v>
      </c>
      <c r="F160" s="19" t="s">
        <v>83</v>
      </c>
      <c r="G160" s="19" t="s">
        <v>471</v>
      </c>
      <c r="H160" s="26" t="s">
        <v>472</v>
      </c>
      <c r="I160" s="23" t="s">
        <v>86</v>
      </c>
      <c r="K160" s="25">
        <v>2</v>
      </c>
      <c r="L160" s="25">
        <v>1</v>
      </c>
      <c r="M160" s="20"/>
      <c r="N160" s="20"/>
      <c r="O160" s="20"/>
      <c r="P160" s="25">
        <v>2</v>
      </c>
      <c r="Q160" s="25">
        <v>2</v>
      </c>
      <c r="R160" s="20"/>
      <c r="S160" s="25">
        <v>2</v>
      </c>
      <c r="T160" s="20"/>
      <c r="U160" s="20"/>
      <c r="V160" s="20"/>
      <c r="W160" s="20"/>
    </row>
    <row r="161" spans="1:23" x14ac:dyDescent="0.25">
      <c r="A161" s="19">
        <v>32673077</v>
      </c>
      <c r="B161" s="19" t="s">
        <v>473</v>
      </c>
      <c r="C161" s="19" t="s">
        <v>474</v>
      </c>
      <c r="D161" s="19" t="s">
        <v>419</v>
      </c>
      <c r="E161" s="20">
        <v>9207</v>
      </c>
      <c r="F161" s="19" t="s">
        <v>83</v>
      </c>
      <c r="G161" s="19" t="s">
        <v>475</v>
      </c>
      <c r="H161" s="27" t="s">
        <v>476</v>
      </c>
      <c r="I161" s="23" t="s">
        <v>86</v>
      </c>
      <c r="K161" s="20"/>
      <c r="L161" s="20"/>
      <c r="M161" s="20"/>
      <c r="N161" s="20"/>
      <c r="O161" s="20"/>
      <c r="P161" s="20"/>
      <c r="Q161" s="20"/>
      <c r="R161" s="20"/>
      <c r="S161" s="25">
        <v>3</v>
      </c>
      <c r="T161" s="20"/>
      <c r="U161" s="20"/>
      <c r="V161" s="20"/>
      <c r="W161" s="20"/>
    </row>
    <row r="162" spans="1:23" x14ac:dyDescent="0.25">
      <c r="A162" s="19">
        <v>22675835</v>
      </c>
      <c r="B162" s="19" t="s">
        <v>477</v>
      </c>
      <c r="C162" s="19" t="s">
        <v>478</v>
      </c>
      <c r="D162" s="19" t="s">
        <v>419</v>
      </c>
      <c r="E162" s="20">
        <v>9207</v>
      </c>
      <c r="F162" s="19" t="s">
        <v>236</v>
      </c>
      <c r="G162" s="19"/>
      <c r="H162" s="26"/>
      <c r="I162" s="23" t="s">
        <v>86</v>
      </c>
      <c r="K162" s="20"/>
      <c r="L162" s="20"/>
      <c r="M162" s="25">
        <v>3</v>
      </c>
      <c r="N162" s="20"/>
      <c r="O162" s="20"/>
      <c r="P162" s="20"/>
      <c r="Q162" s="20"/>
      <c r="R162" s="20"/>
      <c r="S162" s="20"/>
      <c r="T162" s="20"/>
      <c r="U162" s="20"/>
      <c r="V162" s="20"/>
      <c r="W162" s="20"/>
    </row>
    <row r="163" spans="1:23" x14ac:dyDescent="0.25">
      <c r="A163" s="19">
        <v>1050953143</v>
      </c>
      <c r="B163" s="19" t="s">
        <v>479</v>
      </c>
      <c r="C163" s="19" t="s">
        <v>480</v>
      </c>
      <c r="D163" s="19" t="s">
        <v>419</v>
      </c>
      <c r="E163" s="20">
        <v>9207</v>
      </c>
      <c r="F163" s="19" t="s">
        <v>83</v>
      </c>
      <c r="G163" s="19" t="s">
        <v>365</v>
      </c>
      <c r="H163" s="42" t="s">
        <v>203</v>
      </c>
      <c r="I163" s="23" t="s">
        <v>86</v>
      </c>
      <c r="K163" s="20"/>
      <c r="L163" s="20"/>
      <c r="M163" s="20"/>
      <c r="N163" s="20"/>
      <c r="O163" s="20"/>
      <c r="P163" s="20"/>
      <c r="Q163" s="20"/>
      <c r="R163" s="20"/>
      <c r="S163" s="25">
        <v>3</v>
      </c>
      <c r="T163" s="20"/>
      <c r="U163" s="20"/>
      <c r="V163" s="20"/>
      <c r="W163" s="20"/>
    </row>
    <row r="164" spans="1:23" x14ac:dyDescent="0.25">
      <c r="A164" s="19">
        <v>32739864</v>
      </c>
      <c r="B164" s="19" t="s">
        <v>481</v>
      </c>
      <c r="C164" s="19" t="s">
        <v>482</v>
      </c>
      <c r="D164" s="19" t="s">
        <v>419</v>
      </c>
      <c r="E164" s="20">
        <v>9207</v>
      </c>
      <c r="F164" s="19" t="s">
        <v>261</v>
      </c>
      <c r="G164" s="19" t="s">
        <v>483</v>
      </c>
      <c r="H164" s="26"/>
      <c r="I164" s="23" t="s">
        <v>86</v>
      </c>
      <c r="K164" s="20"/>
      <c r="L164" s="20"/>
      <c r="M164" s="20"/>
      <c r="N164" s="20"/>
      <c r="O164" s="20"/>
      <c r="P164" s="20"/>
      <c r="Q164" s="20"/>
      <c r="R164" s="20"/>
      <c r="S164" s="25">
        <v>3</v>
      </c>
      <c r="T164" s="20"/>
      <c r="U164" s="20"/>
      <c r="V164" s="20"/>
      <c r="W164" s="20"/>
    </row>
    <row r="165" spans="1:23" x14ac:dyDescent="0.25">
      <c r="A165" s="19">
        <v>32665803</v>
      </c>
      <c r="B165" s="19" t="s">
        <v>484</v>
      </c>
      <c r="C165" s="19" t="s">
        <v>485</v>
      </c>
      <c r="D165" s="19" t="s">
        <v>419</v>
      </c>
      <c r="E165" s="20">
        <v>9207</v>
      </c>
      <c r="F165" s="19" t="s">
        <v>83</v>
      </c>
      <c r="G165" s="21" t="s">
        <v>142</v>
      </c>
      <c r="H165" s="27" t="s">
        <v>343</v>
      </c>
      <c r="I165" s="23" t="s">
        <v>86</v>
      </c>
      <c r="K165" s="25">
        <v>2</v>
      </c>
      <c r="L165" s="25">
        <v>1</v>
      </c>
      <c r="M165" s="20"/>
      <c r="N165" s="20"/>
      <c r="O165" s="20"/>
      <c r="P165" s="25">
        <v>2</v>
      </c>
      <c r="Q165" s="25">
        <v>2</v>
      </c>
      <c r="R165" s="20"/>
      <c r="S165" s="25">
        <v>2</v>
      </c>
      <c r="T165" s="20"/>
      <c r="U165" s="20"/>
      <c r="V165" s="20"/>
      <c r="W165" s="20"/>
    </row>
    <row r="166" spans="1:23" x14ac:dyDescent="0.25">
      <c r="A166" s="19">
        <v>32656029</v>
      </c>
      <c r="B166" s="19" t="s">
        <v>486</v>
      </c>
      <c r="C166" s="19" t="s">
        <v>487</v>
      </c>
      <c r="D166" s="19" t="s">
        <v>419</v>
      </c>
      <c r="E166" s="20">
        <v>9207</v>
      </c>
      <c r="F166" s="19" t="s">
        <v>83</v>
      </c>
      <c r="G166" s="19" t="s">
        <v>150</v>
      </c>
      <c r="H166" s="26" t="s">
        <v>371</v>
      </c>
      <c r="I166" s="23" t="s">
        <v>86</v>
      </c>
      <c r="K166" s="20"/>
      <c r="L166" s="20"/>
      <c r="M166" s="20"/>
      <c r="N166" s="20"/>
      <c r="O166" s="20"/>
      <c r="P166" s="20"/>
      <c r="Q166" s="20"/>
      <c r="R166" s="20"/>
      <c r="S166" s="25">
        <v>3</v>
      </c>
      <c r="T166" s="20"/>
      <c r="U166" s="20"/>
      <c r="V166" s="20"/>
      <c r="W166" s="20"/>
    </row>
    <row r="167" spans="1:23" x14ac:dyDescent="0.25">
      <c r="A167" s="19">
        <v>32734887</v>
      </c>
      <c r="B167" s="19" t="s">
        <v>488</v>
      </c>
      <c r="C167" s="19" t="s">
        <v>489</v>
      </c>
      <c r="D167" s="19" t="s">
        <v>419</v>
      </c>
      <c r="E167" s="20">
        <v>9207</v>
      </c>
      <c r="F167" s="19" t="s">
        <v>83</v>
      </c>
      <c r="G167" s="19" t="s">
        <v>104</v>
      </c>
      <c r="H167" s="26" t="s">
        <v>104</v>
      </c>
      <c r="I167" s="23" t="s">
        <v>86</v>
      </c>
      <c r="K167" s="25">
        <v>2</v>
      </c>
      <c r="L167" s="20"/>
      <c r="M167" s="20"/>
      <c r="N167" s="20"/>
      <c r="O167" s="25">
        <v>3</v>
      </c>
      <c r="P167" s="20"/>
      <c r="Q167" s="20"/>
      <c r="R167" s="20"/>
      <c r="S167" s="25">
        <v>3</v>
      </c>
      <c r="T167" s="20"/>
      <c r="U167" s="20"/>
      <c r="V167" s="20"/>
      <c r="W167" s="20"/>
    </row>
    <row r="168" spans="1:23" x14ac:dyDescent="0.25">
      <c r="A168" s="19">
        <v>39630800</v>
      </c>
      <c r="B168" s="19" t="s">
        <v>490</v>
      </c>
      <c r="C168" s="19" t="s">
        <v>491</v>
      </c>
      <c r="D168" s="19" t="s">
        <v>419</v>
      </c>
      <c r="E168" s="20">
        <v>9207</v>
      </c>
      <c r="F168" s="19" t="s">
        <v>261</v>
      </c>
      <c r="G168" s="19" t="s">
        <v>270</v>
      </c>
      <c r="H168" s="26"/>
      <c r="I168" s="23" t="s">
        <v>86</v>
      </c>
      <c r="K168" s="20"/>
      <c r="L168" s="20"/>
      <c r="M168" s="20"/>
      <c r="N168" s="20"/>
      <c r="O168" s="20"/>
      <c r="P168" s="20"/>
      <c r="Q168" s="20"/>
      <c r="R168" s="20"/>
      <c r="S168" s="25">
        <v>3</v>
      </c>
      <c r="T168" s="20"/>
      <c r="U168" s="20"/>
      <c r="V168" s="20"/>
      <c r="W168" s="20"/>
    </row>
    <row r="169" spans="1:23" x14ac:dyDescent="0.25">
      <c r="A169" s="29">
        <v>30896698</v>
      </c>
      <c r="B169" s="30" t="s">
        <v>492</v>
      </c>
      <c r="C169" s="30" t="s">
        <v>493</v>
      </c>
      <c r="D169" s="19" t="s">
        <v>285</v>
      </c>
      <c r="E169" s="20">
        <v>9103</v>
      </c>
      <c r="F169" s="19" t="s">
        <v>83</v>
      </c>
      <c r="G169" s="19" t="s">
        <v>294</v>
      </c>
      <c r="H169" s="26" t="s">
        <v>494</v>
      </c>
      <c r="I169" s="23" t="s">
        <v>86</v>
      </c>
      <c r="K169" s="25">
        <v>3</v>
      </c>
      <c r="L169" s="25">
        <v>1</v>
      </c>
      <c r="M169" s="20"/>
      <c r="N169" s="20"/>
      <c r="O169" s="20"/>
      <c r="P169" s="20"/>
      <c r="Q169" s="25">
        <v>3</v>
      </c>
      <c r="R169" s="20"/>
      <c r="S169" s="25">
        <v>2</v>
      </c>
      <c r="T169" s="20"/>
      <c r="U169" s="20"/>
      <c r="V169" s="20"/>
      <c r="W169" s="20"/>
    </row>
    <row r="170" spans="1:23" x14ac:dyDescent="0.25">
      <c r="A170" s="29">
        <v>32636764</v>
      </c>
      <c r="B170" s="19" t="s">
        <v>167</v>
      </c>
      <c r="C170" s="19" t="s">
        <v>495</v>
      </c>
      <c r="D170" s="19" t="s">
        <v>82</v>
      </c>
      <c r="E170" s="20">
        <v>9302</v>
      </c>
      <c r="F170" s="19" t="s">
        <v>261</v>
      </c>
      <c r="G170" s="19" t="s">
        <v>496</v>
      </c>
      <c r="H170" s="26"/>
      <c r="I170" s="23" t="s">
        <v>86</v>
      </c>
      <c r="K170" s="20"/>
      <c r="L170" s="20"/>
      <c r="M170" s="20"/>
      <c r="N170" s="20"/>
      <c r="O170" s="20"/>
      <c r="P170" s="20"/>
      <c r="Q170" s="20"/>
      <c r="R170" s="20"/>
      <c r="S170" s="25">
        <v>3</v>
      </c>
      <c r="T170" s="20"/>
      <c r="U170" s="20"/>
      <c r="V170" s="20"/>
      <c r="W170" s="20"/>
    </row>
    <row r="171" spans="1:23" x14ac:dyDescent="0.25">
      <c r="A171" s="29">
        <v>55308636</v>
      </c>
      <c r="B171" s="30" t="s">
        <v>497</v>
      </c>
      <c r="C171" s="30" t="s">
        <v>498</v>
      </c>
      <c r="D171" s="19" t="s">
        <v>82</v>
      </c>
      <c r="E171" s="20">
        <v>9302</v>
      </c>
      <c r="F171" s="19" t="s">
        <v>261</v>
      </c>
      <c r="G171" s="19" t="s">
        <v>499</v>
      </c>
      <c r="H171" s="26"/>
      <c r="I171" s="23" t="s">
        <v>86</v>
      </c>
      <c r="K171" s="20"/>
      <c r="L171" s="20"/>
      <c r="M171" s="20"/>
      <c r="N171" s="20"/>
      <c r="O171" s="20"/>
      <c r="P171" s="20"/>
      <c r="Q171" s="20"/>
      <c r="R171" s="20"/>
      <c r="S171" s="25">
        <v>3</v>
      </c>
      <c r="T171" s="20"/>
      <c r="U171" s="20"/>
      <c r="V171" s="20"/>
      <c r="W171" s="20"/>
    </row>
    <row r="172" spans="1:23" x14ac:dyDescent="0.25">
      <c r="A172" s="29">
        <v>32930910</v>
      </c>
      <c r="B172" s="30" t="s">
        <v>500</v>
      </c>
      <c r="C172" s="30" t="s">
        <v>501</v>
      </c>
      <c r="D172" s="19" t="s">
        <v>82</v>
      </c>
      <c r="E172" s="20">
        <v>9302</v>
      </c>
      <c r="F172" s="19" t="s">
        <v>261</v>
      </c>
      <c r="G172" s="19" t="s">
        <v>502</v>
      </c>
      <c r="H172" s="26"/>
      <c r="I172" s="23" t="s">
        <v>86</v>
      </c>
      <c r="K172" s="20"/>
      <c r="L172" s="20"/>
      <c r="M172" s="20"/>
      <c r="N172" s="20"/>
      <c r="O172" s="20"/>
      <c r="P172" s="20"/>
      <c r="Q172" s="20"/>
      <c r="R172" s="20"/>
      <c r="S172" s="25">
        <v>3</v>
      </c>
      <c r="T172" s="20"/>
      <c r="U172" s="20"/>
      <c r="V172" s="20"/>
      <c r="W172" s="20"/>
    </row>
    <row r="173" spans="1:23" x14ac:dyDescent="0.25">
      <c r="A173" s="29">
        <v>45453874</v>
      </c>
      <c r="B173" s="30" t="s">
        <v>503</v>
      </c>
      <c r="C173" s="30" t="s">
        <v>504</v>
      </c>
      <c r="D173" s="19" t="s">
        <v>254</v>
      </c>
      <c r="E173" s="20">
        <v>9208</v>
      </c>
      <c r="F173" s="19" t="s">
        <v>261</v>
      </c>
      <c r="G173" s="19" t="s">
        <v>270</v>
      </c>
      <c r="H173" s="26"/>
      <c r="I173" s="23" t="s">
        <v>86</v>
      </c>
      <c r="K173" s="20"/>
      <c r="L173" s="20"/>
      <c r="M173" s="20"/>
      <c r="N173" s="20"/>
      <c r="O173" s="20"/>
      <c r="P173" s="20"/>
      <c r="Q173" s="20"/>
      <c r="R173" s="20"/>
      <c r="S173" s="25">
        <v>3</v>
      </c>
      <c r="T173" s="20"/>
      <c r="U173" s="20"/>
      <c r="V173" s="20"/>
      <c r="W173" s="20"/>
    </row>
    <row r="174" spans="1:23" x14ac:dyDescent="0.25">
      <c r="A174" s="29">
        <v>22665898</v>
      </c>
      <c r="B174" s="30" t="s">
        <v>505</v>
      </c>
      <c r="C174" s="30" t="s">
        <v>506</v>
      </c>
      <c r="D174" s="19" t="s">
        <v>419</v>
      </c>
      <c r="E174" s="20">
        <v>9207</v>
      </c>
      <c r="F174" s="19" t="s">
        <v>261</v>
      </c>
      <c r="G174" s="19" t="s">
        <v>507</v>
      </c>
      <c r="H174" s="26"/>
      <c r="I174" s="23" t="s">
        <v>86</v>
      </c>
      <c r="K174" s="20"/>
      <c r="L174" s="20"/>
      <c r="M174" s="20"/>
      <c r="N174" s="20"/>
      <c r="O174" s="20"/>
      <c r="P174" s="20"/>
      <c r="Q174" s="20"/>
      <c r="R174" s="20"/>
      <c r="S174" s="25">
        <v>3</v>
      </c>
      <c r="T174" s="20"/>
      <c r="U174" s="20"/>
      <c r="V174" s="20"/>
      <c r="W174" s="20"/>
    </row>
    <row r="175" spans="1:23" x14ac:dyDescent="0.25">
      <c r="A175" s="44">
        <v>32935410</v>
      </c>
      <c r="B175" s="45" t="s">
        <v>508</v>
      </c>
      <c r="C175" s="45" t="s">
        <v>509</v>
      </c>
      <c r="D175" s="19" t="s">
        <v>254</v>
      </c>
      <c r="E175" s="20">
        <v>9208</v>
      </c>
      <c r="F175" s="19" t="s">
        <v>261</v>
      </c>
      <c r="G175" s="45" t="s">
        <v>510</v>
      </c>
      <c r="H175" s="26"/>
      <c r="I175" s="23" t="s">
        <v>86</v>
      </c>
      <c r="K175" s="20"/>
      <c r="L175" s="20"/>
      <c r="M175" s="20"/>
      <c r="N175" s="20"/>
      <c r="O175" s="20"/>
      <c r="P175" s="20"/>
      <c r="Q175" s="20"/>
      <c r="R175" s="20"/>
      <c r="S175" s="25">
        <v>3</v>
      </c>
      <c r="T175" s="20"/>
      <c r="U175" s="20"/>
      <c r="V175" s="20"/>
      <c r="W175" s="20"/>
    </row>
    <row r="176" spans="1:23" x14ac:dyDescent="0.25">
      <c r="A176" s="44">
        <v>32894363</v>
      </c>
      <c r="B176" s="45" t="s">
        <v>511</v>
      </c>
      <c r="C176" s="45" t="s">
        <v>512</v>
      </c>
      <c r="D176" s="19" t="s">
        <v>254</v>
      </c>
      <c r="E176" s="20">
        <v>9208</v>
      </c>
      <c r="F176" s="19" t="s">
        <v>261</v>
      </c>
      <c r="G176" s="45" t="s">
        <v>513</v>
      </c>
      <c r="H176" s="26"/>
      <c r="I176" s="23" t="s">
        <v>86</v>
      </c>
      <c r="K176" s="20"/>
      <c r="L176" s="20"/>
      <c r="M176" s="20"/>
      <c r="N176" s="20"/>
      <c r="O176" s="20"/>
      <c r="P176" s="20"/>
      <c r="Q176" s="20"/>
      <c r="R176" s="20"/>
      <c r="S176" s="25">
        <v>3</v>
      </c>
      <c r="T176" s="20"/>
      <c r="U176" s="20"/>
      <c r="V176" s="20"/>
      <c r="W176" s="20"/>
    </row>
    <row r="177" spans="1:23" x14ac:dyDescent="0.25">
      <c r="A177" s="29">
        <v>32684722</v>
      </c>
      <c r="B177" s="30" t="s">
        <v>514</v>
      </c>
      <c r="C177" s="30" t="s">
        <v>515</v>
      </c>
      <c r="D177" s="19" t="s">
        <v>285</v>
      </c>
      <c r="E177" s="20">
        <v>9208</v>
      </c>
      <c r="F177" s="19" t="s">
        <v>261</v>
      </c>
      <c r="G177" s="19" t="s">
        <v>270</v>
      </c>
      <c r="H177" s="26"/>
      <c r="I177" s="23" t="s">
        <v>86</v>
      </c>
      <c r="K177" s="20"/>
      <c r="L177" s="20"/>
      <c r="M177" s="20"/>
      <c r="N177" s="20"/>
      <c r="O177" s="20"/>
      <c r="P177" s="20"/>
      <c r="Q177" s="20"/>
      <c r="R177" s="20"/>
      <c r="S177" s="25">
        <v>3</v>
      </c>
      <c r="T177" s="20"/>
      <c r="U177" s="20"/>
      <c r="V177" s="20"/>
      <c r="W177" s="20"/>
    </row>
    <row r="178" spans="1:23" x14ac:dyDescent="0.25">
      <c r="A178" s="29">
        <v>22896895</v>
      </c>
      <c r="B178" s="45" t="s">
        <v>516</v>
      </c>
      <c r="C178" s="46" t="s">
        <v>517</v>
      </c>
      <c r="D178" s="19" t="s">
        <v>254</v>
      </c>
      <c r="E178" s="20">
        <v>9208</v>
      </c>
      <c r="F178" s="19" t="s">
        <v>261</v>
      </c>
      <c r="G178" s="19" t="s">
        <v>442</v>
      </c>
      <c r="H178" s="26"/>
      <c r="I178" s="23" t="s">
        <v>86</v>
      </c>
      <c r="K178" s="20"/>
      <c r="L178" s="20"/>
      <c r="M178" s="20"/>
      <c r="N178" s="20"/>
      <c r="O178" s="20"/>
      <c r="P178" s="20"/>
      <c r="Q178" s="20"/>
      <c r="R178" s="20"/>
      <c r="S178" s="25">
        <v>3</v>
      </c>
      <c r="T178" s="20"/>
      <c r="U178" s="20"/>
      <c r="V178" s="20"/>
      <c r="W178" s="20"/>
    </row>
    <row r="179" spans="1:23" x14ac:dyDescent="0.25">
      <c r="A179" s="29">
        <v>22696834</v>
      </c>
      <c r="B179" s="30" t="s">
        <v>518</v>
      </c>
      <c r="C179" s="30" t="s">
        <v>519</v>
      </c>
      <c r="D179" s="19" t="s">
        <v>285</v>
      </c>
      <c r="E179" s="20">
        <v>9208</v>
      </c>
      <c r="F179" s="19" t="s">
        <v>261</v>
      </c>
      <c r="G179" s="19" t="s">
        <v>262</v>
      </c>
      <c r="H179" s="26"/>
      <c r="I179" s="23" t="s">
        <v>86</v>
      </c>
      <c r="K179" s="20"/>
      <c r="L179" s="20"/>
      <c r="M179" s="20"/>
      <c r="N179" s="20"/>
      <c r="O179" s="20"/>
      <c r="P179" s="20"/>
      <c r="Q179" s="20"/>
      <c r="R179" s="20"/>
      <c r="S179" s="25">
        <v>3</v>
      </c>
      <c r="T179" s="20"/>
      <c r="U179" s="20"/>
      <c r="V179" s="20"/>
      <c r="W179" s="20"/>
    </row>
    <row r="180" spans="1:23" x14ac:dyDescent="0.25">
      <c r="A180" s="29">
        <v>45512857</v>
      </c>
      <c r="B180" s="30" t="s">
        <v>520</v>
      </c>
      <c r="C180" s="30" t="s">
        <v>521</v>
      </c>
      <c r="D180" s="19" t="s">
        <v>285</v>
      </c>
      <c r="E180" s="20">
        <v>9208</v>
      </c>
      <c r="F180" s="19" t="s">
        <v>261</v>
      </c>
      <c r="G180" s="19" t="s">
        <v>522</v>
      </c>
      <c r="H180" s="26"/>
      <c r="I180" s="23" t="s">
        <v>86</v>
      </c>
      <c r="K180" s="20"/>
      <c r="L180" s="20"/>
      <c r="M180" s="20"/>
      <c r="N180" s="20"/>
      <c r="O180" s="20"/>
      <c r="P180" s="20"/>
      <c r="Q180" s="20"/>
      <c r="R180" s="20"/>
      <c r="S180" s="25">
        <v>3</v>
      </c>
      <c r="T180" s="20"/>
      <c r="U180" s="20"/>
      <c r="V180" s="20"/>
      <c r="W180" s="20"/>
    </row>
    <row r="181" spans="1:23" x14ac:dyDescent="0.25">
      <c r="A181" s="29">
        <v>32716126</v>
      </c>
      <c r="B181" s="30" t="s">
        <v>523</v>
      </c>
      <c r="C181" s="30" t="s">
        <v>524</v>
      </c>
      <c r="D181" s="19" t="s">
        <v>276</v>
      </c>
      <c r="E181" s="20">
        <v>1010</v>
      </c>
      <c r="F181" s="19" t="s">
        <v>261</v>
      </c>
      <c r="G181" s="19" t="s">
        <v>483</v>
      </c>
      <c r="H181" s="26"/>
      <c r="I181" s="23" t="s">
        <v>86</v>
      </c>
      <c r="K181" s="20"/>
      <c r="L181" s="20"/>
      <c r="M181" s="20"/>
      <c r="N181" s="20"/>
      <c r="O181" s="20"/>
      <c r="P181" s="20"/>
      <c r="Q181" s="20"/>
      <c r="R181" s="20"/>
      <c r="S181" s="25">
        <v>3</v>
      </c>
      <c r="T181" s="20"/>
      <c r="U181" s="20"/>
      <c r="V181" s="20"/>
      <c r="W181" s="20"/>
    </row>
    <row r="182" spans="1:23" x14ac:dyDescent="0.25">
      <c r="A182" s="21">
        <v>1128125613</v>
      </c>
      <c r="B182" s="21" t="s">
        <v>525</v>
      </c>
      <c r="C182" s="21" t="s">
        <v>526</v>
      </c>
      <c r="D182" s="19" t="s">
        <v>82</v>
      </c>
      <c r="E182" s="20">
        <v>9302</v>
      </c>
      <c r="F182" s="19" t="s">
        <v>83</v>
      </c>
      <c r="G182" s="21" t="s">
        <v>96</v>
      </c>
      <c r="H182" s="22" t="s">
        <v>107</v>
      </c>
      <c r="I182" s="23" t="s">
        <v>86</v>
      </c>
      <c r="K182" s="20"/>
      <c r="L182" s="20"/>
      <c r="M182" s="20"/>
      <c r="N182" s="20"/>
      <c r="O182" s="20"/>
      <c r="P182" s="20"/>
      <c r="Q182" s="20"/>
      <c r="R182" s="20">
        <v>3</v>
      </c>
      <c r="S182" s="25">
        <v>2</v>
      </c>
      <c r="T182" s="20"/>
      <c r="U182" s="20"/>
      <c r="V182" s="20">
        <v>2</v>
      </c>
      <c r="W182" s="20"/>
    </row>
    <row r="183" spans="1:23" x14ac:dyDescent="0.25">
      <c r="A183" s="21">
        <v>32718429</v>
      </c>
      <c r="B183" s="21" t="s">
        <v>527</v>
      </c>
      <c r="C183" s="21" t="s">
        <v>528</v>
      </c>
      <c r="D183" s="19" t="s">
        <v>82</v>
      </c>
      <c r="E183" s="20">
        <v>9302</v>
      </c>
      <c r="F183" s="19" t="s">
        <v>83</v>
      </c>
      <c r="G183" s="21" t="s">
        <v>96</v>
      </c>
      <c r="H183" s="22" t="s">
        <v>110</v>
      </c>
      <c r="I183" s="23" t="s">
        <v>86</v>
      </c>
      <c r="K183" s="25">
        <v>3</v>
      </c>
      <c r="L183" s="20"/>
      <c r="M183" s="20"/>
      <c r="N183" s="20"/>
      <c r="O183" s="25">
        <v>3</v>
      </c>
      <c r="P183" s="20"/>
      <c r="Q183" s="20"/>
      <c r="R183" s="20"/>
      <c r="S183" s="25">
        <v>2</v>
      </c>
      <c r="T183" s="20"/>
      <c r="U183" s="20"/>
      <c r="V183" s="20"/>
      <c r="W183" s="20"/>
    </row>
    <row r="184" spans="1:23" x14ac:dyDescent="0.25">
      <c r="A184" s="21">
        <v>1045681732</v>
      </c>
      <c r="B184" s="21" t="s">
        <v>529</v>
      </c>
      <c r="C184" s="21" t="s">
        <v>530</v>
      </c>
      <c r="D184" s="19" t="s">
        <v>82</v>
      </c>
      <c r="E184" s="20">
        <v>9302</v>
      </c>
      <c r="F184" s="19" t="s">
        <v>83</v>
      </c>
      <c r="G184" s="21" t="s">
        <v>96</v>
      </c>
      <c r="H184" s="22" t="s">
        <v>110</v>
      </c>
      <c r="I184" s="23" t="s">
        <v>86</v>
      </c>
      <c r="K184" s="25">
        <v>3</v>
      </c>
      <c r="L184" s="19"/>
      <c r="M184" s="19"/>
      <c r="N184" s="19"/>
      <c r="O184" s="25">
        <v>3</v>
      </c>
      <c r="P184" s="19"/>
      <c r="Q184" s="19"/>
      <c r="R184" s="20"/>
      <c r="S184" s="25">
        <v>2</v>
      </c>
      <c r="T184" s="19"/>
      <c r="U184" s="19"/>
      <c r="V184" s="20"/>
      <c r="W184" s="19"/>
    </row>
    <row r="185" spans="1:23" x14ac:dyDescent="0.25">
      <c r="A185" s="47">
        <v>40942043</v>
      </c>
      <c r="B185" s="21" t="s">
        <v>531</v>
      </c>
      <c r="C185" s="21" t="s">
        <v>532</v>
      </c>
      <c r="D185" s="19" t="s">
        <v>82</v>
      </c>
      <c r="E185" s="20">
        <v>9302</v>
      </c>
      <c r="F185" s="19" t="s">
        <v>83</v>
      </c>
      <c r="G185" s="21" t="s">
        <v>89</v>
      </c>
      <c r="H185" s="22" t="s">
        <v>90</v>
      </c>
      <c r="I185" s="23" t="s">
        <v>86</v>
      </c>
      <c r="K185" s="25">
        <v>2</v>
      </c>
      <c r="L185" s="19"/>
      <c r="M185" s="19"/>
      <c r="N185" s="19"/>
      <c r="O185" s="25">
        <v>2</v>
      </c>
      <c r="P185" s="19"/>
      <c r="Q185" s="19"/>
      <c r="R185" s="20"/>
      <c r="S185" s="25">
        <v>3</v>
      </c>
      <c r="T185" s="19"/>
      <c r="U185" s="19"/>
      <c r="V185" s="20"/>
      <c r="W185" s="19"/>
    </row>
    <row r="186" spans="1:23" x14ac:dyDescent="0.25">
      <c r="A186" s="47">
        <v>1140833686</v>
      </c>
      <c r="B186" s="21" t="s">
        <v>1222</v>
      </c>
      <c r="C186" s="21" t="s">
        <v>1223</v>
      </c>
      <c r="D186" s="19" t="s">
        <v>1224</v>
      </c>
      <c r="E186" s="20">
        <v>9302</v>
      </c>
      <c r="F186" s="19" t="s">
        <v>236</v>
      </c>
      <c r="G186" s="21"/>
      <c r="H186" s="21"/>
      <c r="I186" s="23" t="s">
        <v>86</v>
      </c>
      <c r="K186" s="20"/>
      <c r="L186" s="19"/>
      <c r="M186" s="25">
        <v>3</v>
      </c>
      <c r="N186" s="19"/>
      <c r="O186" s="20"/>
      <c r="P186" s="20"/>
      <c r="Q186" s="19"/>
      <c r="R186" s="20"/>
      <c r="S186" s="20"/>
      <c r="T186" s="19"/>
      <c r="U186" s="19"/>
      <c r="V186" s="20"/>
      <c r="W186" s="19"/>
    </row>
    <row r="187" spans="1:23" x14ac:dyDescent="0.25">
      <c r="A187" s="47">
        <v>32852916</v>
      </c>
      <c r="B187" s="21" t="s">
        <v>1225</v>
      </c>
      <c r="C187" s="21" t="s">
        <v>1226</v>
      </c>
      <c r="D187" s="19" t="s">
        <v>254</v>
      </c>
      <c r="E187" s="20">
        <v>9208</v>
      </c>
      <c r="F187" s="19" t="s">
        <v>83</v>
      </c>
      <c r="G187" s="21" t="s">
        <v>333</v>
      </c>
      <c r="H187" s="21" t="s">
        <v>333</v>
      </c>
      <c r="I187" s="23" t="s">
        <v>86</v>
      </c>
      <c r="K187" s="25">
        <v>3</v>
      </c>
      <c r="L187" s="25">
        <v>2</v>
      </c>
      <c r="M187" s="19"/>
      <c r="N187" s="19"/>
      <c r="O187" s="20"/>
      <c r="P187" s="25">
        <v>2</v>
      </c>
      <c r="Q187" s="25">
        <v>3</v>
      </c>
      <c r="R187" s="20"/>
      <c r="S187" s="127">
        <v>2</v>
      </c>
      <c r="T187" s="19"/>
      <c r="U187" s="19"/>
      <c r="V187" s="20"/>
      <c r="W187" s="19"/>
    </row>
    <row r="188" spans="1:23" x14ac:dyDescent="0.25">
      <c r="A188" s="47">
        <v>32723722</v>
      </c>
      <c r="B188" s="21" t="s">
        <v>1227</v>
      </c>
      <c r="C188" s="21" t="s">
        <v>1228</v>
      </c>
      <c r="D188" s="19" t="s">
        <v>1229</v>
      </c>
      <c r="E188" s="20">
        <v>9207</v>
      </c>
      <c r="F188" s="19" t="s">
        <v>83</v>
      </c>
      <c r="G188" s="21" t="s">
        <v>420</v>
      </c>
      <c r="H188" s="21" t="s">
        <v>975</v>
      </c>
      <c r="I188" s="23" t="s">
        <v>86</v>
      </c>
      <c r="K188" s="25">
        <v>3</v>
      </c>
      <c r="L188" s="19"/>
      <c r="M188" s="19"/>
      <c r="N188" s="19"/>
      <c r="O188" s="20"/>
      <c r="P188" s="25">
        <v>2</v>
      </c>
      <c r="Q188" s="25">
        <v>3</v>
      </c>
      <c r="R188" s="20"/>
      <c r="S188" s="127">
        <v>2</v>
      </c>
      <c r="T188" s="19"/>
      <c r="U188" s="19"/>
      <c r="V188" s="20"/>
      <c r="W188" s="19"/>
    </row>
    <row r="189" spans="1:23" x14ac:dyDescent="0.25">
      <c r="A189" s="47">
        <v>1129580272</v>
      </c>
      <c r="B189" s="21" t="s">
        <v>1230</v>
      </c>
      <c r="C189" s="21" t="s">
        <v>1231</v>
      </c>
      <c r="D189" s="19" t="s">
        <v>419</v>
      </c>
      <c r="E189" s="20">
        <v>9207</v>
      </c>
      <c r="F189" s="19" t="s">
        <v>261</v>
      </c>
      <c r="G189" s="21" t="s">
        <v>270</v>
      </c>
      <c r="H189" s="21"/>
      <c r="I189" s="23" t="s">
        <v>86</v>
      </c>
      <c r="K189" s="20"/>
      <c r="L189" s="19"/>
      <c r="M189" s="19"/>
      <c r="N189" s="19"/>
      <c r="O189" s="20"/>
      <c r="P189" s="20"/>
      <c r="Q189" s="20"/>
      <c r="R189" s="20"/>
      <c r="S189" s="127">
        <v>3</v>
      </c>
      <c r="T189" s="19"/>
      <c r="U189" s="19"/>
      <c r="V189" s="20"/>
      <c r="W189" s="19"/>
    </row>
    <row r="190" spans="1:23" x14ac:dyDescent="0.25">
      <c r="A190" s="47">
        <v>1100394899</v>
      </c>
      <c r="B190" s="21" t="s">
        <v>1232</v>
      </c>
      <c r="C190" s="21" t="s">
        <v>1233</v>
      </c>
      <c r="D190" s="19" t="s">
        <v>254</v>
      </c>
      <c r="E190" s="20">
        <v>9208</v>
      </c>
      <c r="F190" s="19" t="s">
        <v>261</v>
      </c>
      <c r="G190" s="21" t="s">
        <v>483</v>
      </c>
      <c r="H190" s="21"/>
      <c r="I190" s="23" t="s">
        <v>86</v>
      </c>
      <c r="K190" s="20"/>
      <c r="L190" s="19"/>
      <c r="M190" s="19"/>
      <c r="N190" s="19"/>
      <c r="O190" s="20"/>
      <c r="P190" s="20"/>
      <c r="Q190" s="20"/>
      <c r="R190" s="20"/>
      <c r="S190" s="127">
        <v>3</v>
      </c>
      <c r="T190" s="19"/>
      <c r="U190" s="19"/>
      <c r="V190" s="20"/>
      <c r="W190" s="19"/>
    </row>
    <row r="191" spans="1:23" x14ac:dyDescent="0.25">
      <c r="A191" s="48"/>
      <c r="B191" s="48"/>
      <c r="C191" s="48"/>
      <c r="D191" s="49"/>
      <c r="E191" s="50"/>
      <c r="F191" s="24"/>
      <c r="G191" s="24"/>
      <c r="H191" s="24"/>
      <c r="I191" s="24"/>
      <c r="K191" s="51">
        <f>SUM(K2:K190)</f>
        <v>215</v>
      </c>
      <c r="L191" s="51">
        <f t="shared" ref="L191:W191" si="0">SUM(L2:L190)</f>
        <v>30</v>
      </c>
      <c r="M191" s="51">
        <f t="shared" si="0"/>
        <v>135</v>
      </c>
      <c r="N191" s="51">
        <f t="shared" si="0"/>
        <v>3</v>
      </c>
      <c r="O191" s="51">
        <f t="shared" si="0"/>
        <v>84</v>
      </c>
      <c r="P191" s="51">
        <f t="shared" si="0"/>
        <v>34</v>
      </c>
      <c r="Q191" s="51">
        <f t="shared" si="0"/>
        <v>113</v>
      </c>
      <c r="R191" s="51">
        <f t="shared" si="0"/>
        <v>18</v>
      </c>
      <c r="S191" s="51">
        <f>SUM(S2:S190)</f>
        <v>414</v>
      </c>
      <c r="T191" s="51">
        <f t="shared" si="0"/>
        <v>14</v>
      </c>
      <c r="U191" s="51">
        <f t="shared" si="0"/>
        <v>1</v>
      </c>
      <c r="V191" s="51">
        <f t="shared" si="0"/>
        <v>12</v>
      </c>
      <c r="W191" s="51">
        <f t="shared" si="0"/>
        <v>2</v>
      </c>
    </row>
    <row r="192" spans="1:23" x14ac:dyDescent="0.25">
      <c r="F192" s="24"/>
      <c r="G192" s="24"/>
      <c r="H192" s="24"/>
      <c r="I192" s="24"/>
    </row>
  </sheetData>
  <conditionalFormatting sqref="V182 R182 R184:S186 V184:V190 K73:R73 K20:W72 K74:W77 T73:W73 R187:R190 K2:W18">
    <cfRule type="cellIs" dxfId="5" priority="3" operator="greaterThan">
      <formula>0</formula>
    </cfRule>
  </conditionalFormatting>
  <conditionalFormatting sqref="S182">
    <cfRule type="cellIs" dxfId="4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opLeftCell="A43" workbookViewId="0">
      <selection activeCell="H50" sqref="H50"/>
    </sheetView>
  </sheetViews>
  <sheetFormatPr baseColWidth="10" defaultRowHeight="15" x14ac:dyDescent="0.25"/>
  <cols>
    <col min="1" max="1" width="12.5703125" style="56" bestFit="1" customWidth="1"/>
    <col min="2" max="2" width="22.42578125" style="56" bestFit="1" customWidth="1"/>
    <col min="3" max="3" width="20.7109375" style="56" bestFit="1" customWidth="1"/>
    <col min="4" max="4" width="8.7109375" style="56" bestFit="1" customWidth="1"/>
    <col min="5" max="5" width="6.85546875" style="56" bestFit="1" customWidth="1"/>
    <col min="6" max="6" width="10" style="56" bestFit="1" customWidth="1"/>
    <col min="7" max="7" width="22.42578125" style="56" customWidth="1"/>
    <col min="8" max="8" width="19.28515625" style="56" bestFit="1" customWidth="1"/>
    <col min="9" max="9" width="9.28515625" style="56" bestFit="1" customWidth="1"/>
    <col min="10" max="10" width="11.42578125" style="56"/>
    <col min="11" max="11" width="10.42578125" style="18" bestFit="1" customWidth="1"/>
    <col min="12" max="12" width="7.85546875" style="18" bestFit="1" customWidth="1"/>
    <col min="13" max="13" width="8.28515625" style="18" bestFit="1" customWidth="1"/>
    <col min="14" max="14" width="9.140625" style="18" bestFit="1" customWidth="1"/>
    <col min="15" max="16384" width="11.42578125" style="56"/>
  </cols>
  <sheetData>
    <row r="1" spans="1:20" s="53" customFormat="1" ht="48" x14ac:dyDescent="0.25">
      <c r="A1" s="13" t="s">
        <v>61</v>
      </c>
      <c r="B1" s="13" t="s">
        <v>62</v>
      </c>
      <c r="C1" s="13" t="s">
        <v>63</v>
      </c>
      <c r="D1" s="13" t="s">
        <v>64</v>
      </c>
      <c r="E1" s="13" t="s">
        <v>65</v>
      </c>
      <c r="F1" s="13" t="s">
        <v>66</v>
      </c>
      <c r="G1" s="13" t="s">
        <v>67</v>
      </c>
      <c r="H1" s="14" t="s">
        <v>68</v>
      </c>
      <c r="I1" s="13" t="s">
        <v>533</v>
      </c>
      <c r="K1" s="16" t="s">
        <v>534</v>
      </c>
      <c r="L1" s="16" t="s">
        <v>535</v>
      </c>
      <c r="M1" s="16" t="s">
        <v>536</v>
      </c>
      <c r="N1" s="16" t="s">
        <v>537</v>
      </c>
      <c r="O1" s="54"/>
      <c r="P1" s="54"/>
      <c r="Q1" s="54"/>
      <c r="R1" s="54"/>
      <c r="S1" s="54"/>
      <c r="T1" s="54"/>
    </row>
    <row r="2" spans="1:20" x14ac:dyDescent="0.25">
      <c r="A2" s="47">
        <v>32683799</v>
      </c>
      <c r="B2" s="47" t="s">
        <v>94</v>
      </c>
      <c r="C2" s="47" t="s">
        <v>95</v>
      </c>
      <c r="D2" s="47" t="s">
        <v>82</v>
      </c>
      <c r="E2" s="55">
        <v>9302</v>
      </c>
      <c r="F2" s="47" t="s">
        <v>83</v>
      </c>
      <c r="G2" s="47" t="s">
        <v>96</v>
      </c>
      <c r="H2" s="47" t="s">
        <v>97</v>
      </c>
      <c r="I2" s="21" t="s">
        <v>538</v>
      </c>
      <c r="J2" s="52"/>
      <c r="K2" s="20">
        <v>2</v>
      </c>
      <c r="L2" s="20"/>
      <c r="M2" s="20"/>
      <c r="N2" s="20"/>
    </row>
    <row r="3" spans="1:20" x14ac:dyDescent="0.25">
      <c r="A3" s="47">
        <v>22618913</v>
      </c>
      <c r="B3" s="47" t="s">
        <v>102</v>
      </c>
      <c r="C3" s="47" t="s">
        <v>103</v>
      </c>
      <c r="D3" s="47" t="s">
        <v>82</v>
      </c>
      <c r="E3" s="55">
        <v>9302</v>
      </c>
      <c r="F3" s="47" t="s">
        <v>83</v>
      </c>
      <c r="G3" s="47" t="s">
        <v>104</v>
      </c>
      <c r="H3" s="47" t="s">
        <v>104</v>
      </c>
      <c r="I3" s="21" t="s">
        <v>538</v>
      </c>
      <c r="J3" s="52"/>
      <c r="K3" s="20"/>
      <c r="L3" s="20"/>
      <c r="M3" s="25">
        <v>1</v>
      </c>
      <c r="N3" s="20"/>
    </row>
    <row r="4" spans="1:20" x14ac:dyDescent="0.25">
      <c r="A4" s="47">
        <v>32667867</v>
      </c>
      <c r="B4" s="47" t="s">
        <v>105</v>
      </c>
      <c r="C4" s="47" t="s">
        <v>106</v>
      </c>
      <c r="D4" s="47" t="s">
        <v>82</v>
      </c>
      <c r="E4" s="55">
        <v>9302</v>
      </c>
      <c r="F4" s="47" t="s">
        <v>83</v>
      </c>
      <c r="G4" s="47" t="s">
        <v>96</v>
      </c>
      <c r="H4" s="47" t="s">
        <v>107</v>
      </c>
      <c r="I4" s="21" t="s">
        <v>538</v>
      </c>
      <c r="J4" s="52"/>
      <c r="K4" s="20">
        <v>2</v>
      </c>
      <c r="L4" s="20"/>
      <c r="M4" s="20"/>
      <c r="N4" s="20"/>
    </row>
    <row r="5" spans="1:20" x14ac:dyDescent="0.25">
      <c r="A5" s="47">
        <v>22580860</v>
      </c>
      <c r="B5" s="47" t="s">
        <v>140</v>
      </c>
      <c r="C5" s="47" t="s">
        <v>141</v>
      </c>
      <c r="D5" s="47" t="s">
        <v>82</v>
      </c>
      <c r="E5" s="55">
        <v>9302</v>
      </c>
      <c r="F5" s="47" t="s">
        <v>83</v>
      </c>
      <c r="G5" s="47" t="s">
        <v>142</v>
      </c>
      <c r="H5" s="47" t="s">
        <v>143</v>
      </c>
      <c r="I5" s="21" t="s">
        <v>538</v>
      </c>
      <c r="J5" s="52"/>
      <c r="K5" s="20"/>
      <c r="L5" s="25">
        <v>1</v>
      </c>
      <c r="M5" s="25">
        <v>1</v>
      </c>
      <c r="N5" s="20"/>
    </row>
    <row r="6" spans="1:20" x14ac:dyDescent="0.25">
      <c r="A6" s="47">
        <v>32674398</v>
      </c>
      <c r="B6" s="47" t="s">
        <v>146</v>
      </c>
      <c r="C6" s="47" t="s">
        <v>147</v>
      </c>
      <c r="D6" s="47" t="s">
        <v>82</v>
      </c>
      <c r="E6" s="55">
        <v>9302</v>
      </c>
      <c r="F6" s="47" t="s">
        <v>83</v>
      </c>
      <c r="G6" s="47" t="s">
        <v>142</v>
      </c>
      <c r="H6" s="47" t="s">
        <v>143</v>
      </c>
      <c r="I6" s="21" t="s">
        <v>538</v>
      </c>
      <c r="J6" s="52"/>
      <c r="K6" s="20"/>
      <c r="L6" s="25">
        <v>1</v>
      </c>
      <c r="M6" s="25">
        <v>1</v>
      </c>
      <c r="N6" s="20"/>
    </row>
    <row r="7" spans="1:20" x14ac:dyDescent="0.25">
      <c r="A7" s="47">
        <v>1143428182</v>
      </c>
      <c r="B7" s="47" t="s">
        <v>162</v>
      </c>
      <c r="C7" s="47" t="s">
        <v>163</v>
      </c>
      <c r="D7" s="47" t="s">
        <v>82</v>
      </c>
      <c r="E7" s="55">
        <v>9302</v>
      </c>
      <c r="F7" s="47" t="s">
        <v>83</v>
      </c>
      <c r="G7" s="47" t="s">
        <v>104</v>
      </c>
      <c r="H7" s="47" t="s">
        <v>104</v>
      </c>
      <c r="I7" s="21" t="s">
        <v>538</v>
      </c>
      <c r="J7" s="52"/>
      <c r="K7" s="20"/>
      <c r="L7" s="20"/>
      <c r="M7" s="25">
        <v>1</v>
      </c>
      <c r="N7" s="20"/>
    </row>
    <row r="8" spans="1:20" x14ac:dyDescent="0.25">
      <c r="A8" s="47">
        <v>32745112</v>
      </c>
      <c r="B8" s="47" t="s">
        <v>94</v>
      </c>
      <c r="C8" s="47" t="s">
        <v>164</v>
      </c>
      <c r="D8" s="47" t="s">
        <v>82</v>
      </c>
      <c r="E8" s="55">
        <v>9302</v>
      </c>
      <c r="F8" s="47" t="s">
        <v>83</v>
      </c>
      <c r="G8" s="47" t="s">
        <v>104</v>
      </c>
      <c r="H8" s="47" t="s">
        <v>104</v>
      </c>
      <c r="I8" s="21" t="s">
        <v>538</v>
      </c>
      <c r="J8" s="52"/>
      <c r="K8" s="20"/>
      <c r="L8" s="20"/>
      <c r="M8" s="25">
        <v>1</v>
      </c>
      <c r="N8" s="20"/>
    </row>
    <row r="9" spans="1:20" x14ac:dyDescent="0.25">
      <c r="A9" s="47">
        <v>32869389</v>
      </c>
      <c r="B9" s="47" t="s">
        <v>175</v>
      </c>
      <c r="C9" s="47" t="s">
        <v>176</v>
      </c>
      <c r="D9" s="47" t="s">
        <v>82</v>
      </c>
      <c r="E9" s="55">
        <v>9302</v>
      </c>
      <c r="F9" s="47" t="s">
        <v>83</v>
      </c>
      <c r="G9" s="47" t="s">
        <v>96</v>
      </c>
      <c r="H9" s="47" t="s">
        <v>107</v>
      </c>
      <c r="I9" s="21" t="s">
        <v>538</v>
      </c>
      <c r="J9" s="52"/>
      <c r="K9" s="20">
        <v>2</v>
      </c>
      <c r="L9" s="20"/>
      <c r="M9" s="20"/>
      <c r="N9" s="20"/>
    </row>
    <row r="10" spans="1:20" x14ac:dyDescent="0.25">
      <c r="A10" s="47">
        <v>22663636</v>
      </c>
      <c r="B10" s="47" t="s">
        <v>177</v>
      </c>
      <c r="C10" s="47" t="s">
        <v>178</v>
      </c>
      <c r="D10" s="47" t="s">
        <v>82</v>
      </c>
      <c r="E10" s="55">
        <v>9302</v>
      </c>
      <c r="F10" s="47" t="s">
        <v>83</v>
      </c>
      <c r="G10" s="47" t="s">
        <v>122</v>
      </c>
      <c r="H10" s="47" t="s">
        <v>179</v>
      </c>
      <c r="I10" s="21" t="s">
        <v>538</v>
      </c>
      <c r="J10" s="52"/>
      <c r="K10" s="20"/>
      <c r="L10" s="20"/>
      <c r="M10" s="25">
        <v>1</v>
      </c>
      <c r="N10" s="25">
        <v>2</v>
      </c>
    </row>
    <row r="11" spans="1:20" x14ac:dyDescent="0.25">
      <c r="A11" s="47">
        <v>44190517</v>
      </c>
      <c r="B11" s="47" t="s">
        <v>186</v>
      </c>
      <c r="C11" s="47" t="s">
        <v>187</v>
      </c>
      <c r="D11" s="47" t="s">
        <v>82</v>
      </c>
      <c r="E11" s="55">
        <v>9302</v>
      </c>
      <c r="F11" s="47" t="s">
        <v>83</v>
      </c>
      <c r="G11" s="47" t="s">
        <v>150</v>
      </c>
      <c r="H11" s="47" t="s">
        <v>188</v>
      </c>
      <c r="I11" s="21" t="s">
        <v>538</v>
      </c>
      <c r="J11" s="52"/>
      <c r="K11" s="20"/>
      <c r="L11" s="20"/>
      <c r="M11" s="25">
        <v>1</v>
      </c>
      <c r="N11" s="20"/>
    </row>
    <row r="12" spans="1:20" x14ac:dyDescent="0.25">
      <c r="A12" s="47">
        <v>40796275</v>
      </c>
      <c r="B12" s="47" t="s">
        <v>189</v>
      </c>
      <c r="C12" s="47" t="s">
        <v>190</v>
      </c>
      <c r="D12" s="47" t="s">
        <v>82</v>
      </c>
      <c r="E12" s="55">
        <v>9302</v>
      </c>
      <c r="F12" s="47" t="s">
        <v>83</v>
      </c>
      <c r="G12" s="47" t="s">
        <v>96</v>
      </c>
      <c r="H12" s="47" t="s">
        <v>107</v>
      </c>
      <c r="I12" s="21" t="s">
        <v>538</v>
      </c>
      <c r="J12" s="52"/>
      <c r="K12" s="20">
        <v>2</v>
      </c>
      <c r="L12" s="20"/>
      <c r="M12" s="20"/>
      <c r="N12" s="20"/>
    </row>
    <row r="13" spans="1:20" x14ac:dyDescent="0.25">
      <c r="A13" s="47">
        <v>1045681732</v>
      </c>
      <c r="B13" s="47" t="s">
        <v>529</v>
      </c>
      <c r="C13" s="47" t="s">
        <v>530</v>
      </c>
      <c r="D13" s="47" t="s">
        <v>82</v>
      </c>
      <c r="E13" s="55">
        <v>9302</v>
      </c>
      <c r="F13" s="47" t="s">
        <v>83</v>
      </c>
      <c r="G13" s="47" t="s">
        <v>96</v>
      </c>
      <c r="H13" s="47" t="s">
        <v>110</v>
      </c>
      <c r="I13" s="21" t="s">
        <v>538</v>
      </c>
      <c r="J13" s="52"/>
      <c r="K13" s="20"/>
      <c r="L13" s="20"/>
      <c r="M13" s="25">
        <v>1</v>
      </c>
      <c r="N13" s="20"/>
    </row>
    <row r="14" spans="1:20" x14ac:dyDescent="0.25">
      <c r="A14" s="47">
        <v>32693954</v>
      </c>
      <c r="B14" s="47" t="s">
        <v>193</v>
      </c>
      <c r="C14" s="47" t="s">
        <v>194</v>
      </c>
      <c r="D14" s="47" t="s">
        <v>82</v>
      </c>
      <c r="E14" s="55">
        <v>9302</v>
      </c>
      <c r="F14" s="47" t="s">
        <v>83</v>
      </c>
      <c r="G14" s="47" t="s">
        <v>104</v>
      </c>
      <c r="H14" s="47" t="s">
        <v>104</v>
      </c>
      <c r="I14" s="21" t="s">
        <v>538</v>
      </c>
      <c r="J14" s="52"/>
      <c r="K14" s="20"/>
      <c r="L14" s="20"/>
      <c r="M14" s="25">
        <v>1</v>
      </c>
      <c r="N14" s="20"/>
    </row>
    <row r="15" spans="1:20" x14ac:dyDescent="0.25">
      <c r="A15" s="47">
        <v>32700092</v>
      </c>
      <c r="B15" s="47" t="s">
        <v>204</v>
      </c>
      <c r="C15" s="47" t="s">
        <v>205</v>
      </c>
      <c r="D15" s="47" t="s">
        <v>82</v>
      </c>
      <c r="E15" s="55">
        <v>9302</v>
      </c>
      <c r="F15" s="47" t="s">
        <v>83</v>
      </c>
      <c r="G15" s="47" t="s">
        <v>122</v>
      </c>
      <c r="H15" s="47" t="s">
        <v>206</v>
      </c>
      <c r="I15" s="21" t="s">
        <v>538</v>
      </c>
      <c r="J15" s="52"/>
      <c r="K15" s="20"/>
      <c r="L15" s="20"/>
      <c r="M15" s="25">
        <v>1</v>
      </c>
      <c r="N15" s="20"/>
    </row>
    <row r="16" spans="1:20" x14ac:dyDescent="0.25">
      <c r="A16" s="47">
        <v>22731651</v>
      </c>
      <c r="B16" s="47" t="s">
        <v>213</v>
      </c>
      <c r="C16" s="47" t="s">
        <v>214</v>
      </c>
      <c r="D16" s="47" t="s">
        <v>82</v>
      </c>
      <c r="E16" s="55">
        <v>9302</v>
      </c>
      <c r="F16" s="47" t="s">
        <v>83</v>
      </c>
      <c r="G16" s="47" t="s">
        <v>150</v>
      </c>
      <c r="H16" s="47" t="s">
        <v>188</v>
      </c>
      <c r="I16" s="21" t="s">
        <v>538</v>
      </c>
      <c r="J16" s="52"/>
      <c r="K16" s="20"/>
      <c r="L16" s="20"/>
      <c r="M16" s="25">
        <v>1</v>
      </c>
      <c r="N16" s="20"/>
    </row>
    <row r="17" spans="1:14" x14ac:dyDescent="0.25">
      <c r="A17" s="47">
        <v>32719644</v>
      </c>
      <c r="B17" s="47" t="s">
        <v>223</v>
      </c>
      <c r="C17" s="47" t="s">
        <v>224</v>
      </c>
      <c r="D17" s="47" t="s">
        <v>82</v>
      </c>
      <c r="E17" s="55">
        <v>9302</v>
      </c>
      <c r="F17" s="47" t="s">
        <v>83</v>
      </c>
      <c r="G17" s="47" t="s">
        <v>142</v>
      </c>
      <c r="H17" s="47" t="s">
        <v>143</v>
      </c>
      <c r="I17" s="21" t="s">
        <v>538</v>
      </c>
      <c r="J17" s="52"/>
      <c r="K17" s="20"/>
      <c r="L17" s="25">
        <v>1</v>
      </c>
      <c r="M17" s="25">
        <v>1</v>
      </c>
      <c r="N17" s="20"/>
    </row>
    <row r="18" spans="1:14" x14ac:dyDescent="0.25">
      <c r="A18" s="47">
        <v>32682346</v>
      </c>
      <c r="B18" s="47" t="s">
        <v>180</v>
      </c>
      <c r="C18" s="47" t="s">
        <v>225</v>
      </c>
      <c r="D18" s="47" t="s">
        <v>82</v>
      </c>
      <c r="E18" s="55">
        <v>9302</v>
      </c>
      <c r="F18" s="47" t="s">
        <v>83</v>
      </c>
      <c r="G18" s="47" t="s">
        <v>142</v>
      </c>
      <c r="H18" s="47" t="s">
        <v>143</v>
      </c>
      <c r="I18" s="21" t="s">
        <v>538</v>
      </c>
      <c r="J18" s="52"/>
      <c r="K18" s="20"/>
      <c r="L18" s="25">
        <v>1</v>
      </c>
      <c r="M18" s="25">
        <v>1</v>
      </c>
      <c r="N18" s="20"/>
    </row>
    <row r="19" spans="1:14" x14ac:dyDescent="0.25">
      <c r="A19" s="47">
        <v>22600372</v>
      </c>
      <c r="B19" s="47" t="s">
        <v>230</v>
      </c>
      <c r="C19" s="47" t="s">
        <v>231</v>
      </c>
      <c r="D19" s="47" t="s">
        <v>82</v>
      </c>
      <c r="E19" s="55">
        <v>9302</v>
      </c>
      <c r="F19" s="47" t="s">
        <v>83</v>
      </c>
      <c r="G19" s="47" t="s">
        <v>96</v>
      </c>
      <c r="H19" s="47" t="s">
        <v>107</v>
      </c>
      <c r="I19" s="21" t="s">
        <v>538</v>
      </c>
      <c r="J19" s="52"/>
      <c r="K19" s="20">
        <v>2</v>
      </c>
      <c r="L19" s="20"/>
      <c r="M19" s="20"/>
      <c r="N19" s="20"/>
    </row>
    <row r="20" spans="1:14" x14ac:dyDescent="0.25">
      <c r="A20" s="47">
        <v>32798056</v>
      </c>
      <c r="B20" s="47" t="s">
        <v>283</v>
      </c>
      <c r="C20" s="47" t="s">
        <v>284</v>
      </c>
      <c r="D20" s="47" t="s">
        <v>285</v>
      </c>
      <c r="E20" s="55">
        <v>9103</v>
      </c>
      <c r="F20" s="47" t="s">
        <v>83</v>
      </c>
      <c r="G20" s="47" t="s">
        <v>286</v>
      </c>
      <c r="H20" s="47" t="s">
        <v>287</v>
      </c>
      <c r="I20" s="21" t="s">
        <v>538</v>
      </c>
      <c r="J20" s="52"/>
      <c r="K20" s="20"/>
      <c r="L20" s="25">
        <v>1</v>
      </c>
      <c r="M20" s="25">
        <v>1</v>
      </c>
      <c r="N20" s="20"/>
    </row>
    <row r="21" spans="1:14" x14ac:dyDescent="0.25">
      <c r="A21" s="47">
        <v>28558883</v>
      </c>
      <c r="B21" s="47" t="s">
        <v>292</v>
      </c>
      <c r="C21" s="47" t="s">
        <v>293</v>
      </c>
      <c r="D21" s="47" t="s">
        <v>285</v>
      </c>
      <c r="E21" s="55">
        <v>9103</v>
      </c>
      <c r="F21" s="47" t="s">
        <v>83</v>
      </c>
      <c r="G21" s="47" t="s">
        <v>294</v>
      </c>
      <c r="H21" s="47" t="s">
        <v>295</v>
      </c>
      <c r="I21" s="21" t="s">
        <v>538</v>
      </c>
      <c r="J21" s="52"/>
      <c r="K21" s="20"/>
      <c r="L21" s="25">
        <v>1</v>
      </c>
      <c r="M21" s="25">
        <v>1</v>
      </c>
      <c r="N21" s="20"/>
    </row>
    <row r="22" spans="1:14" x14ac:dyDescent="0.25">
      <c r="A22" s="47">
        <v>22521355</v>
      </c>
      <c r="B22" s="47" t="s">
        <v>298</v>
      </c>
      <c r="C22" s="47" t="s">
        <v>299</v>
      </c>
      <c r="D22" s="47" t="s">
        <v>285</v>
      </c>
      <c r="E22" s="55">
        <v>9103</v>
      </c>
      <c r="F22" s="47" t="s">
        <v>83</v>
      </c>
      <c r="G22" s="47" t="s">
        <v>150</v>
      </c>
      <c r="H22" s="47" t="s">
        <v>300</v>
      </c>
      <c r="I22" s="21" t="s">
        <v>538</v>
      </c>
      <c r="J22" s="52"/>
      <c r="K22" s="20"/>
      <c r="L22" s="20"/>
      <c r="M22" s="25">
        <v>1</v>
      </c>
      <c r="N22" s="20"/>
    </row>
    <row r="23" spans="1:14" x14ac:dyDescent="0.25">
      <c r="A23" s="47">
        <v>32676374</v>
      </c>
      <c r="B23" s="47" t="s">
        <v>301</v>
      </c>
      <c r="C23" s="47" t="s">
        <v>302</v>
      </c>
      <c r="D23" s="47" t="s">
        <v>285</v>
      </c>
      <c r="E23" s="55">
        <v>9103</v>
      </c>
      <c r="F23" s="47" t="s">
        <v>83</v>
      </c>
      <c r="G23" s="47" t="s">
        <v>115</v>
      </c>
      <c r="H23" s="47" t="s">
        <v>539</v>
      </c>
      <c r="I23" s="21" t="s">
        <v>538</v>
      </c>
      <c r="J23" s="52"/>
      <c r="K23" s="20"/>
      <c r="L23" s="25">
        <v>1</v>
      </c>
      <c r="M23" s="25">
        <v>1</v>
      </c>
      <c r="N23" s="20"/>
    </row>
    <row r="24" spans="1:14" x14ac:dyDescent="0.25">
      <c r="A24" s="47">
        <v>32850044</v>
      </c>
      <c r="B24" s="47" t="s">
        <v>303</v>
      </c>
      <c r="C24" s="47" t="s">
        <v>304</v>
      </c>
      <c r="D24" s="47" t="s">
        <v>285</v>
      </c>
      <c r="E24" s="55">
        <v>9103</v>
      </c>
      <c r="F24" s="47" t="s">
        <v>83</v>
      </c>
      <c r="G24" s="47" t="s">
        <v>286</v>
      </c>
      <c r="H24" s="47" t="s">
        <v>305</v>
      </c>
      <c r="I24" s="21" t="s">
        <v>538</v>
      </c>
      <c r="J24" s="52"/>
      <c r="K24" s="20"/>
      <c r="L24" s="25">
        <v>1</v>
      </c>
      <c r="M24" s="25">
        <v>1</v>
      </c>
      <c r="N24" s="20"/>
    </row>
    <row r="25" spans="1:14" x14ac:dyDescent="0.25">
      <c r="A25" s="47">
        <v>32816364</v>
      </c>
      <c r="B25" s="47" t="s">
        <v>306</v>
      </c>
      <c r="C25" s="47" t="s">
        <v>307</v>
      </c>
      <c r="D25" s="47" t="s">
        <v>285</v>
      </c>
      <c r="E25" s="55">
        <v>9103</v>
      </c>
      <c r="F25" s="47" t="s">
        <v>83</v>
      </c>
      <c r="G25" s="47" t="s">
        <v>142</v>
      </c>
      <c r="H25" s="47" t="s">
        <v>308</v>
      </c>
      <c r="I25" s="21" t="s">
        <v>538</v>
      </c>
      <c r="J25" s="52"/>
      <c r="K25" s="20"/>
      <c r="L25" s="20"/>
      <c r="M25" s="25">
        <v>1</v>
      </c>
      <c r="N25" s="20"/>
    </row>
    <row r="26" spans="1:14" x14ac:dyDescent="0.25">
      <c r="A26" s="47">
        <v>45455739</v>
      </c>
      <c r="B26" s="47" t="s">
        <v>309</v>
      </c>
      <c r="C26" s="47" t="s">
        <v>310</v>
      </c>
      <c r="D26" s="47" t="s">
        <v>285</v>
      </c>
      <c r="E26" s="55">
        <v>9103</v>
      </c>
      <c r="F26" s="47" t="s">
        <v>83</v>
      </c>
      <c r="G26" s="47" t="s">
        <v>89</v>
      </c>
      <c r="H26" s="47" t="s">
        <v>308</v>
      </c>
      <c r="I26" s="21" t="s">
        <v>538</v>
      </c>
      <c r="J26" s="52"/>
      <c r="K26" s="20"/>
      <c r="L26" s="20"/>
      <c r="M26" s="25">
        <v>1</v>
      </c>
      <c r="N26" s="20"/>
    </row>
    <row r="27" spans="1:14" x14ac:dyDescent="0.25">
      <c r="A27" s="47">
        <v>44154839</v>
      </c>
      <c r="B27" s="47" t="s">
        <v>320</v>
      </c>
      <c r="C27" s="47" t="s">
        <v>321</v>
      </c>
      <c r="D27" s="47" t="s">
        <v>285</v>
      </c>
      <c r="E27" s="55">
        <v>9103</v>
      </c>
      <c r="F27" s="47" t="s">
        <v>83</v>
      </c>
      <c r="G27" s="47" t="s">
        <v>104</v>
      </c>
      <c r="H27" s="47" t="s">
        <v>104</v>
      </c>
      <c r="I27" s="21" t="s">
        <v>538</v>
      </c>
      <c r="J27" s="52"/>
      <c r="K27" s="20"/>
      <c r="L27" s="25">
        <v>1</v>
      </c>
      <c r="M27" s="25">
        <v>1</v>
      </c>
      <c r="N27" s="20"/>
    </row>
    <row r="28" spans="1:14" x14ac:dyDescent="0.25">
      <c r="A28" s="47">
        <v>39622142</v>
      </c>
      <c r="B28" s="47" t="s">
        <v>324</v>
      </c>
      <c r="C28" s="47" t="s">
        <v>325</v>
      </c>
      <c r="D28" s="47" t="s">
        <v>285</v>
      </c>
      <c r="E28" s="55">
        <v>9103</v>
      </c>
      <c r="F28" s="47" t="s">
        <v>83</v>
      </c>
      <c r="G28" s="47" t="s">
        <v>326</v>
      </c>
      <c r="H28" s="47" t="s">
        <v>327</v>
      </c>
      <c r="I28" s="21" t="s">
        <v>538</v>
      </c>
      <c r="J28" s="52"/>
      <c r="K28" s="20"/>
      <c r="L28" s="25">
        <v>2</v>
      </c>
      <c r="M28" s="25">
        <v>2</v>
      </c>
      <c r="N28" s="20"/>
    </row>
    <row r="29" spans="1:14" x14ac:dyDescent="0.25">
      <c r="A29" s="47">
        <v>32714995</v>
      </c>
      <c r="B29" s="47" t="s">
        <v>328</v>
      </c>
      <c r="C29" s="47" t="s">
        <v>329</v>
      </c>
      <c r="D29" s="47" t="s">
        <v>285</v>
      </c>
      <c r="E29" s="55">
        <v>9103</v>
      </c>
      <c r="F29" s="47" t="s">
        <v>83</v>
      </c>
      <c r="G29" s="47" t="s">
        <v>286</v>
      </c>
      <c r="H29" s="47" t="s">
        <v>330</v>
      </c>
      <c r="I29" s="21" t="s">
        <v>538</v>
      </c>
      <c r="J29" s="52"/>
      <c r="K29" s="20"/>
      <c r="L29" s="25">
        <v>1</v>
      </c>
      <c r="M29" s="25">
        <v>1</v>
      </c>
      <c r="N29" s="20"/>
    </row>
    <row r="30" spans="1:14" x14ac:dyDescent="0.25">
      <c r="A30" s="47">
        <v>49698695</v>
      </c>
      <c r="B30" s="47" t="s">
        <v>331</v>
      </c>
      <c r="C30" s="47" t="s">
        <v>332</v>
      </c>
      <c r="D30" s="47" t="s">
        <v>285</v>
      </c>
      <c r="E30" s="55">
        <v>9103</v>
      </c>
      <c r="F30" s="47" t="s">
        <v>83</v>
      </c>
      <c r="G30" s="47" t="s">
        <v>333</v>
      </c>
      <c r="H30" s="47" t="s">
        <v>333</v>
      </c>
      <c r="I30" s="21" t="s">
        <v>538</v>
      </c>
      <c r="J30" s="52"/>
      <c r="K30" s="20"/>
      <c r="L30" s="20"/>
      <c r="M30" s="25">
        <v>1</v>
      </c>
      <c r="N30" s="20"/>
    </row>
    <row r="31" spans="1:14" x14ac:dyDescent="0.25">
      <c r="A31" s="47">
        <v>49689628</v>
      </c>
      <c r="B31" s="47" t="s">
        <v>334</v>
      </c>
      <c r="C31" s="47" t="s">
        <v>332</v>
      </c>
      <c r="D31" s="47" t="s">
        <v>285</v>
      </c>
      <c r="E31" s="55">
        <v>9103</v>
      </c>
      <c r="F31" s="47" t="s">
        <v>83</v>
      </c>
      <c r="G31" s="47" t="s">
        <v>142</v>
      </c>
      <c r="H31" s="47" t="s">
        <v>308</v>
      </c>
      <c r="I31" s="21" t="s">
        <v>538</v>
      </c>
      <c r="J31" s="52"/>
      <c r="K31" s="20"/>
      <c r="L31" s="20"/>
      <c r="M31" s="25">
        <v>1</v>
      </c>
      <c r="N31" s="20"/>
    </row>
    <row r="32" spans="1:14" x14ac:dyDescent="0.25">
      <c r="A32" s="47">
        <v>1042999648</v>
      </c>
      <c r="B32" s="47" t="s">
        <v>335</v>
      </c>
      <c r="C32" s="47" t="s">
        <v>336</v>
      </c>
      <c r="D32" s="47" t="s">
        <v>285</v>
      </c>
      <c r="E32" s="55">
        <v>9103</v>
      </c>
      <c r="F32" s="47" t="s">
        <v>83</v>
      </c>
      <c r="G32" s="47" t="s">
        <v>294</v>
      </c>
      <c r="H32" s="47" t="s">
        <v>295</v>
      </c>
      <c r="I32" s="21" t="s">
        <v>538</v>
      </c>
      <c r="J32" s="52"/>
      <c r="K32" s="20"/>
      <c r="L32" s="25">
        <v>1</v>
      </c>
      <c r="M32" s="25">
        <v>1</v>
      </c>
      <c r="N32" s="20"/>
    </row>
    <row r="33" spans="1:14" x14ac:dyDescent="0.25">
      <c r="A33" s="47">
        <v>32724352</v>
      </c>
      <c r="B33" s="47" t="s">
        <v>337</v>
      </c>
      <c r="C33" s="47" t="s">
        <v>338</v>
      </c>
      <c r="D33" s="47" t="s">
        <v>285</v>
      </c>
      <c r="E33" s="55">
        <v>9103</v>
      </c>
      <c r="F33" s="47" t="s">
        <v>83</v>
      </c>
      <c r="G33" s="47" t="s">
        <v>286</v>
      </c>
      <c r="H33" s="47" t="s">
        <v>287</v>
      </c>
      <c r="I33" s="21" t="s">
        <v>538</v>
      </c>
      <c r="J33" s="52"/>
      <c r="K33" s="20"/>
      <c r="L33" s="25">
        <v>1</v>
      </c>
      <c r="M33" s="25">
        <v>1</v>
      </c>
      <c r="N33" s="20"/>
    </row>
    <row r="34" spans="1:14" x14ac:dyDescent="0.25">
      <c r="A34" s="47">
        <v>45764859</v>
      </c>
      <c r="B34" s="47" t="s">
        <v>339</v>
      </c>
      <c r="C34" s="47" t="s">
        <v>340</v>
      </c>
      <c r="D34" s="47" t="s">
        <v>285</v>
      </c>
      <c r="E34" s="55">
        <v>9103</v>
      </c>
      <c r="F34" s="47" t="s">
        <v>83</v>
      </c>
      <c r="G34" s="47" t="s">
        <v>286</v>
      </c>
      <c r="H34" s="47" t="s">
        <v>287</v>
      </c>
      <c r="I34" s="21" t="s">
        <v>538</v>
      </c>
      <c r="J34" s="52"/>
      <c r="K34" s="20"/>
      <c r="L34" s="25">
        <v>1</v>
      </c>
      <c r="M34" s="25">
        <v>1</v>
      </c>
      <c r="N34" s="20"/>
    </row>
    <row r="35" spans="1:14" x14ac:dyDescent="0.25">
      <c r="A35" s="47">
        <v>32865021</v>
      </c>
      <c r="B35" s="47" t="s">
        <v>341</v>
      </c>
      <c r="C35" s="47" t="s">
        <v>342</v>
      </c>
      <c r="D35" s="47" t="s">
        <v>254</v>
      </c>
      <c r="E35" s="55">
        <v>9208</v>
      </c>
      <c r="F35" s="47" t="s">
        <v>83</v>
      </c>
      <c r="G35" s="47" t="s">
        <v>142</v>
      </c>
      <c r="H35" s="47" t="s">
        <v>343</v>
      </c>
      <c r="I35" s="21" t="s">
        <v>538</v>
      </c>
      <c r="J35" s="52"/>
      <c r="K35" s="20"/>
      <c r="L35" s="20"/>
      <c r="M35" s="25">
        <v>1</v>
      </c>
      <c r="N35" s="20"/>
    </row>
    <row r="36" spans="1:14" x14ac:dyDescent="0.25">
      <c r="A36" s="47">
        <v>55224804</v>
      </c>
      <c r="B36" s="47" t="s">
        <v>346</v>
      </c>
      <c r="C36" s="47" t="s">
        <v>347</v>
      </c>
      <c r="D36" s="47" t="s">
        <v>254</v>
      </c>
      <c r="E36" s="55">
        <v>9208</v>
      </c>
      <c r="F36" s="47" t="s">
        <v>83</v>
      </c>
      <c r="G36" s="47" t="s">
        <v>104</v>
      </c>
      <c r="H36" s="47" t="s">
        <v>104</v>
      </c>
      <c r="I36" s="21" t="s">
        <v>538</v>
      </c>
      <c r="J36" s="52"/>
      <c r="K36" s="20"/>
      <c r="L36" s="20"/>
      <c r="M36" s="25">
        <v>1</v>
      </c>
      <c r="N36" s="20"/>
    </row>
    <row r="37" spans="1:14" x14ac:dyDescent="0.25">
      <c r="A37" s="47">
        <v>32831070</v>
      </c>
      <c r="B37" s="47" t="s">
        <v>351</v>
      </c>
      <c r="C37" s="47" t="s">
        <v>352</v>
      </c>
      <c r="D37" s="47" t="s">
        <v>254</v>
      </c>
      <c r="E37" s="55">
        <v>9208</v>
      </c>
      <c r="F37" s="47" t="s">
        <v>83</v>
      </c>
      <c r="G37" s="47" t="s">
        <v>333</v>
      </c>
      <c r="H37" s="47" t="s">
        <v>353</v>
      </c>
      <c r="I37" s="21" t="s">
        <v>538</v>
      </c>
      <c r="J37" s="52"/>
      <c r="K37" s="20"/>
      <c r="L37" s="20"/>
      <c r="M37" s="25">
        <v>1</v>
      </c>
      <c r="N37" s="20"/>
    </row>
    <row r="38" spans="1:14" x14ac:dyDescent="0.25">
      <c r="A38" s="47">
        <v>22437677</v>
      </c>
      <c r="B38" s="47" t="s">
        <v>354</v>
      </c>
      <c r="C38" s="47" t="s">
        <v>355</v>
      </c>
      <c r="D38" s="47" t="s">
        <v>254</v>
      </c>
      <c r="E38" s="55">
        <v>9208</v>
      </c>
      <c r="F38" s="47" t="s">
        <v>83</v>
      </c>
      <c r="G38" s="47" t="s">
        <v>333</v>
      </c>
      <c r="H38" s="47" t="s">
        <v>356</v>
      </c>
      <c r="I38" s="21" t="s">
        <v>538</v>
      </c>
      <c r="J38" s="52"/>
      <c r="K38" s="20"/>
      <c r="L38" s="20"/>
      <c r="M38" s="25">
        <v>1</v>
      </c>
      <c r="N38" s="20"/>
    </row>
    <row r="39" spans="1:14" x14ac:dyDescent="0.25">
      <c r="A39" s="47">
        <v>32743040</v>
      </c>
      <c r="B39" s="47" t="s">
        <v>361</v>
      </c>
      <c r="C39" s="47" t="s">
        <v>362</v>
      </c>
      <c r="D39" s="47" t="s">
        <v>254</v>
      </c>
      <c r="E39" s="55">
        <v>9208</v>
      </c>
      <c r="F39" s="47" t="s">
        <v>83</v>
      </c>
      <c r="G39" s="47" t="s">
        <v>142</v>
      </c>
      <c r="H39" s="47" t="s">
        <v>343</v>
      </c>
      <c r="I39" s="21" t="s">
        <v>538</v>
      </c>
      <c r="J39" s="52"/>
      <c r="K39" s="20"/>
      <c r="L39" s="20"/>
      <c r="M39" s="25">
        <v>1</v>
      </c>
      <c r="N39" s="20"/>
    </row>
    <row r="40" spans="1:14" x14ac:dyDescent="0.25">
      <c r="A40" s="47">
        <v>32896004</v>
      </c>
      <c r="B40" s="47" t="s">
        <v>375</v>
      </c>
      <c r="C40" s="47" t="s">
        <v>376</v>
      </c>
      <c r="D40" s="47" t="s">
        <v>254</v>
      </c>
      <c r="E40" s="55">
        <v>9208</v>
      </c>
      <c r="F40" s="47" t="s">
        <v>83</v>
      </c>
      <c r="G40" s="47" t="s">
        <v>104</v>
      </c>
      <c r="H40" s="47" t="s">
        <v>104</v>
      </c>
      <c r="I40" s="21" t="s">
        <v>538</v>
      </c>
      <c r="J40" s="52"/>
      <c r="K40" s="20"/>
      <c r="L40" s="20"/>
      <c r="M40" s="25">
        <v>1</v>
      </c>
      <c r="N40" s="20"/>
    </row>
    <row r="41" spans="1:14" x14ac:dyDescent="0.25">
      <c r="A41" s="47">
        <v>32778012</v>
      </c>
      <c r="B41" s="47" t="s">
        <v>401</v>
      </c>
      <c r="C41" s="47" t="s">
        <v>402</v>
      </c>
      <c r="D41" s="47" t="s">
        <v>254</v>
      </c>
      <c r="E41" s="55">
        <v>9208</v>
      </c>
      <c r="F41" s="47" t="s">
        <v>83</v>
      </c>
      <c r="G41" s="47" t="s">
        <v>104</v>
      </c>
      <c r="H41" s="47" t="s">
        <v>104</v>
      </c>
      <c r="I41" s="21" t="s">
        <v>538</v>
      </c>
      <c r="J41" s="52"/>
      <c r="K41" s="20"/>
      <c r="L41" s="20"/>
      <c r="M41" s="25">
        <v>1</v>
      </c>
      <c r="N41" s="20"/>
    </row>
    <row r="42" spans="1:14" x14ac:dyDescent="0.25">
      <c r="A42" s="47">
        <v>55224228</v>
      </c>
      <c r="B42" s="47" t="s">
        <v>417</v>
      </c>
      <c r="C42" s="47" t="s">
        <v>418</v>
      </c>
      <c r="D42" s="47" t="s">
        <v>419</v>
      </c>
      <c r="E42" s="55">
        <v>9207</v>
      </c>
      <c r="F42" s="47" t="s">
        <v>83</v>
      </c>
      <c r="G42" s="47" t="s">
        <v>420</v>
      </c>
      <c r="H42" s="47" t="s">
        <v>421</v>
      </c>
      <c r="I42" s="21" t="s">
        <v>538</v>
      </c>
      <c r="J42" s="52"/>
      <c r="K42" s="20"/>
      <c r="L42" s="20"/>
      <c r="M42" s="25">
        <v>1</v>
      </c>
      <c r="N42" s="20"/>
    </row>
    <row r="43" spans="1:14" x14ac:dyDescent="0.25">
      <c r="A43" s="47">
        <v>59829595</v>
      </c>
      <c r="B43" s="47" t="s">
        <v>430</v>
      </c>
      <c r="C43" s="47" t="s">
        <v>431</v>
      </c>
      <c r="D43" s="47" t="s">
        <v>419</v>
      </c>
      <c r="E43" s="55">
        <v>9207</v>
      </c>
      <c r="F43" s="47" t="s">
        <v>83</v>
      </c>
      <c r="G43" s="47" t="s">
        <v>104</v>
      </c>
      <c r="H43" s="47" t="s">
        <v>104</v>
      </c>
      <c r="I43" s="21" t="s">
        <v>538</v>
      </c>
      <c r="J43" s="52"/>
      <c r="K43" s="20"/>
      <c r="L43" s="20"/>
      <c r="M43" s="25">
        <v>1</v>
      </c>
      <c r="N43" s="20"/>
    </row>
    <row r="44" spans="1:14" x14ac:dyDescent="0.25">
      <c r="A44" s="47">
        <v>32799317</v>
      </c>
      <c r="B44" s="47" t="s">
        <v>432</v>
      </c>
      <c r="C44" s="47" t="s">
        <v>433</v>
      </c>
      <c r="D44" s="47" t="s">
        <v>419</v>
      </c>
      <c r="E44" s="55">
        <v>9207</v>
      </c>
      <c r="F44" s="47" t="s">
        <v>83</v>
      </c>
      <c r="G44" s="47" t="s">
        <v>160</v>
      </c>
      <c r="H44" s="47" t="s">
        <v>540</v>
      </c>
      <c r="I44" s="21" t="s">
        <v>538</v>
      </c>
      <c r="J44" s="52"/>
      <c r="K44" s="20"/>
      <c r="L44" s="20"/>
      <c r="M44" s="25">
        <v>1</v>
      </c>
      <c r="N44" s="20"/>
    </row>
    <row r="45" spans="1:14" x14ac:dyDescent="0.25">
      <c r="A45" s="47">
        <v>55235464</v>
      </c>
      <c r="B45" s="47" t="s">
        <v>456</v>
      </c>
      <c r="C45" s="47" t="s">
        <v>457</v>
      </c>
      <c r="D45" s="47" t="s">
        <v>419</v>
      </c>
      <c r="E45" s="55">
        <v>9207</v>
      </c>
      <c r="F45" s="47" t="s">
        <v>83</v>
      </c>
      <c r="G45" s="47" t="s">
        <v>458</v>
      </c>
      <c r="H45" s="47" t="s">
        <v>459</v>
      </c>
      <c r="I45" s="21" t="s">
        <v>538</v>
      </c>
      <c r="J45" s="52"/>
      <c r="K45" s="20"/>
      <c r="L45" s="20"/>
      <c r="M45" s="25">
        <v>1</v>
      </c>
      <c r="N45" s="20"/>
    </row>
    <row r="46" spans="1:14" x14ac:dyDescent="0.25">
      <c r="A46" s="47">
        <v>63479769</v>
      </c>
      <c r="B46" s="47" t="s">
        <v>469</v>
      </c>
      <c r="C46" s="47" t="s">
        <v>470</v>
      </c>
      <c r="D46" s="47" t="s">
        <v>419</v>
      </c>
      <c r="E46" s="55">
        <v>9207</v>
      </c>
      <c r="F46" s="47" t="s">
        <v>83</v>
      </c>
      <c r="G46" s="47" t="s">
        <v>471</v>
      </c>
      <c r="H46" s="47" t="s">
        <v>472</v>
      </c>
      <c r="I46" s="21" t="s">
        <v>538</v>
      </c>
      <c r="J46" s="52"/>
      <c r="K46" s="20"/>
      <c r="L46" s="20"/>
      <c r="M46" s="25">
        <v>1</v>
      </c>
      <c r="N46" s="20"/>
    </row>
    <row r="47" spans="1:14" x14ac:dyDescent="0.25">
      <c r="A47" s="47">
        <v>32673077</v>
      </c>
      <c r="B47" s="47" t="s">
        <v>473</v>
      </c>
      <c r="C47" s="47" t="s">
        <v>474</v>
      </c>
      <c r="D47" s="47" t="s">
        <v>419</v>
      </c>
      <c r="E47" s="55">
        <v>9207</v>
      </c>
      <c r="F47" s="47" t="s">
        <v>83</v>
      </c>
      <c r="G47" s="47" t="s">
        <v>475</v>
      </c>
      <c r="H47" s="47" t="s">
        <v>476</v>
      </c>
      <c r="I47" s="21" t="s">
        <v>538</v>
      </c>
      <c r="J47" s="52"/>
      <c r="K47" s="20"/>
      <c r="L47" s="20"/>
      <c r="M47" s="25">
        <v>1</v>
      </c>
      <c r="N47" s="20"/>
    </row>
    <row r="48" spans="1:14" x14ac:dyDescent="0.25">
      <c r="A48" s="47">
        <v>32665803</v>
      </c>
      <c r="B48" s="47" t="s">
        <v>484</v>
      </c>
      <c r="C48" s="47" t="s">
        <v>485</v>
      </c>
      <c r="D48" s="47" t="s">
        <v>419</v>
      </c>
      <c r="E48" s="55">
        <v>9207</v>
      </c>
      <c r="F48" s="47" t="s">
        <v>83</v>
      </c>
      <c r="G48" s="47" t="s">
        <v>142</v>
      </c>
      <c r="H48" s="47" t="s">
        <v>343</v>
      </c>
      <c r="I48" s="21" t="s">
        <v>538</v>
      </c>
      <c r="J48" s="52"/>
      <c r="K48" s="20"/>
      <c r="L48" s="20"/>
      <c r="M48" s="25">
        <v>1</v>
      </c>
      <c r="N48" s="20"/>
    </row>
    <row r="49" spans="1:14" x14ac:dyDescent="0.25">
      <c r="A49" s="47">
        <v>32734887</v>
      </c>
      <c r="B49" s="47" t="s">
        <v>488</v>
      </c>
      <c r="C49" s="47" t="s">
        <v>489</v>
      </c>
      <c r="D49" s="47" t="s">
        <v>419</v>
      </c>
      <c r="E49" s="55">
        <v>9207</v>
      </c>
      <c r="F49" s="47" t="s">
        <v>83</v>
      </c>
      <c r="G49" s="47" t="s">
        <v>104</v>
      </c>
      <c r="H49" s="47" t="s">
        <v>104</v>
      </c>
      <c r="I49" s="21" t="s">
        <v>538</v>
      </c>
      <c r="J49" s="52"/>
      <c r="K49" s="20"/>
      <c r="L49" s="20"/>
      <c r="M49" s="25">
        <v>1</v>
      </c>
      <c r="N49" s="20"/>
    </row>
    <row r="50" spans="1:14" x14ac:dyDescent="0.25">
      <c r="A50" s="47">
        <v>30896698</v>
      </c>
      <c r="B50" s="47" t="s">
        <v>492</v>
      </c>
      <c r="C50" s="47" t="s">
        <v>493</v>
      </c>
      <c r="D50" s="47" t="s">
        <v>285</v>
      </c>
      <c r="E50" s="55">
        <v>9103</v>
      </c>
      <c r="F50" s="47" t="s">
        <v>83</v>
      </c>
      <c r="G50" s="47" t="s">
        <v>294</v>
      </c>
      <c r="H50" s="47" t="s">
        <v>494</v>
      </c>
      <c r="I50" s="21" t="s">
        <v>538</v>
      </c>
      <c r="J50" s="52"/>
      <c r="K50" s="20"/>
      <c r="L50" s="20"/>
      <c r="M50" s="25">
        <v>1</v>
      </c>
      <c r="N50" s="20"/>
    </row>
    <row r="51" spans="1:14" x14ac:dyDescent="0.25">
      <c r="A51" s="47">
        <v>32894435</v>
      </c>
      <c r="B51" s="47" t="s">
        <v>445</v>
      </c>
      <c r="C51" s="47" t="s">
        <v>462</v>
      </c>
      <c r="D51" s="47" t="s">
        <v>419</v>
      </c>
      <c r="E51" s="55">
        <v>9207</v>
      </c>
      <c r="F51" s="47" t="s">
        <v>83</v>
      </c>
      <c r="G51" s="47" t="s">
        <v>463</v>
      </c>
      <c r="H51" s="47" t="s">
        <v>464</v>
      </c>
      <c r="I51" s="21" t="s">
        <v>538</v>
      </c>
      <c r="J51" s="52"/>
      <c r="K51" s="55"/>
      <c r="L51" s="55"/>
      <c r="M51" s="25">
        <v>1</v>
      </c>
      <c r="N51" s="55"/>
    </row>
    <row r="52" spans="1:14" x14ac:dyDescent="0.25">
      <c r="A52" s="47">
        <v>1128125613</v>
      </c>
      <c r="B52" s="47" t="s">
        <v>525</v>
      </c>
      <c r="C52" s="47" t="s">
        <v>526</v>
      </c>
      <c r="D52" s="47" t="s">
        <v>82</v>
      </c>
      <c r="E52" s="55">
        <v>9302</v>
      </c>
      <c r="F52" s="47" t="s">
        <v>83</v>
      </c>
      <c r="G52" s="47" t="s">
        <v>96</v>
      </c>
      <c r="H52" s="47" t="s">
        <v>107</v>
      </c>
      <c r="I52" s="21" t="s">
        <v>538</v>
      </c>
      <c r="J52" s="52"/>
      <c r="K52" s="20">
        <v>2</v>
      </c>
      <c r="L52" s="55"/>
      <c r="M52" s="55"/>
      <c r="N52" s="55"/>
    </row>
    <row r="53" spans="1:14" x14ac:dyDescent="0.25">
      <c r="K53" s="57">
        <f>SUM(K2:K52)</f>
        <v>12</v>
      </c>
      <c r="L53" s="57">
        <f>SUM(L2:L52)</f>
        <v>15</v>
      </c>
      <c r="M53" s="57">
        <f>SUM(M2:M52)</f>
        <v>46</v>
      </c>
      <c r="N53" s="57">
        <f>SUM(N2:N52)</f>
        <v>2</v>
      </c>
    </row>
  </sheetData>
  <conditionalFormatting sqref="K2:K19">
    <cfRule type="cellIs" dxfId="3" priority="2" operator="greaterThan">
      <formula>0</formula>
    </cfRule>
  </conditionalFormatting>
  <conditionalFormatting sqref="K52">
    <cfRule type="cellIs" dxfId="2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5"/>
  <sheetViews>
    <sheetView topLeftCell="A170" workbookViewId="0">
      <selection activeCell="H177" sqref="H177:H178"/>
    </sheetView>
  </sheetViews>
  <sheetFormatPr baseColWidth="10" defaultColWidth="9.140625" defaultRowHeight="15" x14ac:dyDescent="0.25"/>
  <cols>
    <col min="1" max="1" width="15.42578125" style="15" bestFit="1" customWidth="1"/>
    <col min="2" max="2" width="21.28515625" style="15" bestFit="1" customWidth="1"/>
    <col min="3" max="3" width="22.28515625" style="15" customWidth="1"/>
    <col min="4" max="4" width="13.5703125" style="15" bestFit="1" customWidth="1"/>
    <col min="5" max="5" width="12.42578125" style="15" customWidth="1"/>
    <col min="6" max="6" width="11.140625" style="15" bestFit="1" customWidth="1"/>
    <col min="7" max="7" width="20.7109375" style="78" customWidth="1"/>
    <col min="8" max="8" width="47.42578125" style="78" bestFit="1" customWidth="1"/>
    <col min="9" max="9" width="9.5703125" style="52" bestFit="1" customWidth="1"/>
    <col min="10" max="10" width="9.5703125" customWidth="1"/>
    <col min="11" max="20" width="15.7109375" style="61" customWidth="1"/>
    <col min="21" max="25" width="15.7109375" style="53" customWidth="1"/>
    <col min="26" max="16384" width="9.140625" style="61"/>
  </cols>
  <sheetData>
    <row r="1" spans="1:25" ht="48" x14ac:dyDescent="0.25">
      <c r="A1" s="51" t="s">
        <v>61</v>
      </c>
      <c r="B1" s="51" t="s">
        <v>62</v>
      </c>
      <c r="C1" s="51" t="s">
        <v>63</v>
      </c>
      <c r="D1" s="51" t="s">
        <v>64</v>
      </c>
      <c r="E1" s="51" t="s">
        <v>65</v>
      </c>
      <c r="F1" s="51" t="s">
        <v>66</v>
      </c>
      <c r="G1" s="58" t="s">
        <v>67</v>
      </c>
      <c r="H1" s="58" t="s">
        <v>68</v>
      </c>
      <c r="I1" s="13" t="s">
        <v>69</v>
      </c>
      <c r="K1" s="16" t="s">
        <v>10</v>
      </c>
      <c r="L1" s="16" t="s">
        <v>29</v>
      </c>
      <c r="M1" s="16" t="s">
        <v>541</v>
      </c>
      <c r="N1" s="16" t="s">
        <v>72</v>
      </c>
      <c r="O1" s="16" t="s">
        <v>73</v>
      </c>
      <c r="P1" s="16" t="s">
        <v>74</v>
      </c>
      <c r="Q1" s="16" t="s">
        <v>542</v>
      </c>
      <c r="R1" s="16" t="s">
        <v>75</v>
      </c>
      <c r="S1" s="16" t="s">
        <v>543</v>
      </c>
      <c r="T1" s="16" t="s">
        <v>33</v>
      </c>
      <c r="U1" s="59" t="s">
        <v>544</v>
      </c>
      <c r="V1" s="59" t="s">
        <v>545</v>
      </c>
      <c r="W1" s="59" t="s">
        <v>546</v>
      </c>
      <c r="X1" s="59" t="s">
        <v>77</v>
      </c>
      <c r="Y1" s="60" t="s">
        <v>547</v>
      </c>
    </row>
    <row r="2" spans="1:25" x14ac:dyDescent="0.25">
      <c r="A2" s="62">
        <v>1047334893</v>
      </c>
      <c r="B2" s="20" t="s">
        <v>548</v>
      </c>
      <c r="C2" s="20" t="s">
        <v>549</v>
      </c>
      <c r="D2" s="20" t="s">
        <v>82</v>
      </c>
      <c r="E2" s="20">
        <v>9302</v>
      </c>
      <c r="F2" s="55" t="s">
        <v>83</v>
      </c>
      <c r="G2" s="63" t="s">
        <v>550</v>
      </c>
      <c r="H2" s="64" t="s">
        <v>551</v>
      </c>
      <c r="I2" s="23" t="s">
        <v>86</v>
      </c>
      <c r="K2" s="65"/>
      <c r="L2" s="66">
        <v>2</v>
      </c>
      <c r="M2" s="65"/>
      <c r="N2" s="65"/>
      <c r="O2" s="65"/>
      <c r="P2" s="65"/>
      <c r="Q2" s="65"/>
      <c r="R2" s="65"/>
      <c r="S2" s="65"/>
      <c r="T2" s="65"/>
      <c r="U2" s="65"/>
      <c r="V2" s="66">
        <v>3</v>
      </c>
      <c r="W2" s="65"/>
      <c r="X2" s="65"/>
      <c r="Y2" s="66">
        <v>2</v>
      </c>
    </row>
    <row r="3" spans="1:25" x14ac:dyDescent="0.25">
      <c r="A3" s="62">
        <v>72204606</v>
      </c>
      <c r="B3" s="20" t="s">
        <v>552</v>
      </c>
      <c r="C3" s="20" t="s">
        <v>553</v>
      </c>
      <c r="D3" s="20" t="s">
        <v>82</v>
      </c>
      <c r="E3" s="20">
        <v>9302</v>
      </c>
      <c r="F3" s="55" t="s">
        <v>83</v>
      </c>
      <c r="G3" s="63" t="s">
        <v>160</v>
      </c>
      <c r="H3" s="63" t="s">
        <v>554</v>
      </c>
      <c r="I3" s="23" t="s">
        <v>86</v>
      </c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6">
        <v>3</v>
      </c>
      <c r="W3" s="65"/>
      <c r="X3" s="65"/>
      <c r="Y3" s="65"/>
    </row>
    <row r="4" spans="1:25" x14ac:dyDescent="0.25">
      <c r="A4" s="62">
        <v>3763862</v>
      </c>
      <c r="B4" s="20" t="s">
        <v>555</v>
      </c>
      <c r="C4" s="20" t="s">
        <v>556</v>
      </c>
      <c r="D4" s="20" t="s">
        <v>82</v>
      </c>
      <c r="E4" s="20">
        <v>9302</v>
      </c>
      <c r="F4" s="55" t="s">
        <v>83</v>
      </c>
      <c r="G4" s="64" t="s">
        <v>96</v>
      </c>
      <c r="H4" s="64" t="s">
        <v>557</v>
      </c>
      <c r="I4" s="23" t="s">
        <v>86</v>
      </c>
      <c r="K4" s="65"/>
      <c r="L4" s="67"/>
      <c r="M4" s="65"/>
      <c r="N4" s="65"/>
      <c r="O4" s="65"/>
      <c r="P4" s="65"/>
      <c r="Q4" s="65"/>
      <c r="R4" s="65">
        <v>3</v>
      </c>
      <c r="S4" s="65"/>
      <c r="T4" s="65"/>
      <c r="U4" s="65"/>
      <c r="V4" s="66">
        <v>2</v>
      </c>
      <c r="W4" s="65"/>
      <c r="X4" s="65"/>
      <c r="Y4" s="65"/>
    </row>
    <row r="5" spans="1:25" x14ac:dyDescent="0.25">
      <c r="A5" s="62">
        <v>6763555</v>
      </c>
      <c r="B5" s="20" t="s">
        <v>558</v>
      </c>
      <c r="C5" s="20" t="s">
        <v>559</v>
      </c>
      <c r="D5" s="20" t="s">
        <v>82</v>
      </c>
      <c r="E5" s="20">
        <v>9302</v>
      </c>
      <c r="F5" s="55" t="s">
        <v>83</v>
      </c>
      <c r="G5" s="63" t="s">
        <v>142</v>
      </c>
      <c r="H5" s="68" t="s">
        <v>143</v>
      </c>
      <c r="I5" s="23" t="s">
        <v>86</v>
      </c>
      <c r="K5" s="65"/>
      <c r="L5" s="66">
        <v>2</v>
      </c>
      <c r="M5" s="65"/>
      <c r="N5" s="65"/>
      <c r="O5" s="65"/>
      <c r="P5" s="66">
        <v>2</v>
      </c>
      <c r="Q5" s="65"/>
      <c r="R5" s="65"/>
      <c r="S5" s="65"/>
      <c r="T5" s="65"/>
      <c r="U5" s="65"/>
      <c r="V5" s="66">
        <v>2</v>
      </c>
      <c r="W5" s="65"/>
      <c r="X5" s="65"/>
      <c r="Y5" s="65"/>
    </row>
    <row r="6" spans="1:25" x14ac:dyDescent="0.25">
      <c r="A6" s="62">
        <v>72248537</v>
      </c>
      <c r="B6" s="20" t="s">
        <v>560</v>
      </c>
      <c r="C6" s="20" t="s">
        <v>561</v>
      </c>
      <c r="D6" s="20" t="s">
        <v>82</v>
      </c>
      <c r="E6" s="20">
        <v>9302</v>
      </c>
      <c r="F6" s="55" t="s">
        <v>83</v>
      </c>
      <c r="G6" s="64" t="s">
        <v>150</v>
      </c>
      <c r="H6" s="64" t="s">
        <v>188</v>
      </c>
      <c r="I6" s="23" t="s">
        <v>86</v>
      </c>
      <c r="K6" s="65"/>
      <c r="L6" s="66">
        <v>3</v>
      </c>
      <c r="M6" s="66">
        <v>3</v>
      </c>
      <c r="N6" s="65"/>
      <c r="O6" s="65"/>
      <c r="P6" s="65"/>
      <c r="Q6" s="65"/>
      <c r="R6" s="65"/>
      <c r="S6" s="65"/>
      <c r="T6" s="65"/>
      <c r="U6" s="65"/>
      <c r="V6" s="66">
        <v>3</v>
      </c>
      <c r="W6" s="65"/>
      <c r="X6" s="65"/>
      <c r="Y6" s="65"/>
    </row>
    <row r="7" spans="1:25" x14ac:dyDescent="0.25">
      <c r="A7" s="62">
        <v>92557713</v>
      </c>
      <c r="B7" s="20" t="s">
        <v>562</v>
      </c>
      <c r="C7" s="20" t="s">
        <v>563</v>
      </c>
      <c r="D7" s="20" t="s">
        <v>82</v>
      </c>
      <c r="E7" s="20">
        <v>9302</v>
      </c>
      <c r="F7" s="55" t="s">
        <v>83</v>
      </c>
      <c r="G7" s="64" t="s">
        <v>150</v>
      </c>
      <c r="H7" s="64" t="s">
        <v>188</v>
      </c>
      <c r="I7" s="23" t="s">
        <v>86</v>
      </c>
      <c r="K7" s="65"/>
      <c r="L7" s="66">
        <v>2</v>
      </c>
      <c r="M7" s="65"/>
      <c r="N7" s="65"/>
      <c r="O7" s="66">
        <v>2</v>
      </c>
      <c r="P7" s="66">
        <v>2</v>
      </c>
      <c r="Q7" s="65"/>
      <c r="R7" s="65"/>
      <c r="S7" s="65"/>
      <c r="T7" s="65"/>
      <c r="U7" s="65"/>
      <c r="V7" s="66">
        <v>2</v>
      </c>
      <c r="W7" s="65"/>
      <c r="X7" s="66">
        <v>2</v>
      </c>
      <c r="Y7" s="65"/>
    </row>
    <row r="8" spans="1:25" x14ac:dyDescent="0.25">
      <c r="A8" s="62">
        <v>8758722</v>
      </c>
      <c r="B8" s="20" t="s">
        <v>564</v>
      </c>
      <c r="C8" s="20" t="s">
        <v>565</v>
      </c>
      <c r="D8" s="20" t="s">
        <v>82</v>
      </c>
      <c r="E8" s="20">
        <v>9302</v>
      </c>
      <c r="F8" s="55" t="s">
        <v>83</v>
      </c>
      <c r="G8" s="64" t="s">
        <v>84</v>
      </c>
      <c r="H8" s="64" t="s">
        <v>566</v>
      </c>
      <c r="I8" s="23" t="s">
        <v>86</v>
      </c>
      <c r="K8" s="65"/>
      <c r="L8" s="66">
        <v>3</v>
      </c>
      <c r="M8" s="66">
        <v>3</v>
      </c>
      <c r="N8" s="65"/>
      <c r="O8" s="65"/>
      <c r="P8" s="65"/>
      <c r="Q8" s="65"/>
      <c r="R8" s="65"/>
      <c r="S8" s="65"/>
      <c r="T8" s="65"/>
      <c r="U8" s="65"/>
      <c r="V8" s="66">
        <v>3</v>
      </c>
      <c r="W8" s="65"/>
      <c r="X8" s="65"/>
      <c r="Y8" s="65"/>
    </row>
    <row r="9" spans="1:25" x14ac:dyDescent="0.25">
      <c r="A9" s="62">
        <v>72170339</v>
      </c>
      <c r="B9" s="20" t="s">
        <v>567</v>
      </c>
      <c r="C9" s="20" t="s">
        <v>568</v>
      </c>
      <c r="D9" s="20" t="s">
        <v>82</v>
      </c>
      <c r="E9" s="20">
        <v>9302</v>
      </c>
      <c r="F9" s="55" t="s">
        <v>83</v>
      </c>
      <c r="G9" s="64" t="s">
        <v>115</v>
      </c>
      <c r="H9" s="64" t="s">
        <v>539</v>
      </c>
      <c r="I9" s="23" t="s">
        <v>86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6">
        <v>3</v>
      </c>
      <c r="W9" s="65"/>
      <c r="X9" s="65"/>
      <c r="Y9" s="65"/>
    </row>
    <row r="10" spans="1:25" x14ac:dyDescent="0.25">
      <c r="A10" s="62">
        <v>72150767</v>
      </c>
      <c r="B10" s="20" t="s">
        <v>569</v>
      </c>
      <c r="C10" s="20" t="s">
        <v>570</v>
      </c>
      <c r="D10" s="20" t="s">
        <v>82</v>
      </c>
      <c r="E10" s="20">
        <v>9302</v>
      </c>
      <c r="F10" s="55" t="s">
        <v>83</v>
      </c>
      <c r="G10" s="63" t="s">
        <v>550</v>
      </c>
      <c r="H10" s="68" t="s">
        <v>571</v>
      </c>
      <c r="I10" s="23" t="s">
        <v>86</v>
      </c>
      <c r="K10" s="65"/>
      <c r="L10" s="66">
        <v>2</v>
      </c>
      <c r="M10" s="65"/>
      <c r="N10" s="65"/>
      <c r="O10" s="65"/>
      <c r="P10" s="65"/>
      <c r="Q10" s="65"/>
      <c r="R10" s="65"/>
      <c r="S10" s="65"/>
      <c r="T10" s="65"/>
      <c r="U10" s="65"/>
      <c r="V10" s="66">
        <v>3</v>
      </c>
      <c r="W10" s="65"/>
      <c r="X10" s="65"/>
      <c r="Y10" s="66">
        <v>2</v>
      </c>
    </row>
    <row r="11" spans="1:25" x14ac:dyDescent="0.25">
      <c r="A11" s="62">
        <v>72200918</v>
      </c>
      <c r="B11" s="20" t="s">
        <v>572</v>
      </c>
      <c r="C11" s="20" t="s">
        <v>573</v>
      </c>
      <c r="D11" s="20" t="s">
        <v>82</v>
      </c>
      <c r="E11" s="20">
        <v>9302</v>
      </c>
      <c r="F11" s="55" t="s">
        <v>83</v>
      </c>
      <c r="G11" s="64" t="s">
        <v>84</v>
      </c>
      <c r="H11" s="64" t="s">
        <v>574</v>
      </c>
      <c r="I11" s="23" t="s">
        <v>86</v>
      </c>
      <c r="K11" s="65"/>
      <c r="L11" s="66">
        <v>3</v>
      </c>
      <c r="M11" s="66">
        <v>3</v>
      </c>
      <c r="N11" s="65"/>
      <c r="O11" s="65"/>
      <c r="P11" s="65"/>
      <c r="Q11" s="65"/>
      <c r="R11" s="65"/>
      <c r="S11" s="65"/>
      <c r="T11" s="65"/>
      <c r="U11" s="65"/>
      <c r="V11" s="66">
        <v>3</v>
      </c>
      <c r="W11" s="65"/>
      <c r="X11" s="65"/>
      <c r="Y11" s="65"/>
    </row>
    <row r="12" spans="1:25" x14ac:dyDescent="0.25">
      <c r="A12" s="62">
        <v>84041115</v>
      </c>
      <c r="B12" s="20" t="s">
        <v>575</v>
      </c>
      <c r="C12" s="20" t="s">
        <v>576</v>
      </c>
      <c r="D12" s="20" t="s">
        <v>82</v>
      </c>
      <c r="E12" s="20">
        <v>9302</v>
      </c>
      <c r="F12" s="55" t="s">
        <v>83</v>
      </c>
      <c r="G12" s="63" t="s">
        <v>550</v>
      </c>
      <c r="H12" s="64" t="s">
        <v>577</v>
      </c>
      <c r="I12" s="23" t="s">
        <v>86</v>
      </c>
      <c r="K12" s="65"/>
      <c r="L12" s="66">
        <v>2</v>
      </c>
      <c r="M12" s="65"/>
      <c r="N12" s="65"/>
      <c r="O12" s="65"/>
      <c r="P12" s="65"/>
      <c r="Q12" s="65"/>
      <c r="R12" s="65"/>
      <c r="S12" s="65"/>
      <c r="T12" s="65"/>
      <c r="U12" s="65"/>
      <c r="V12" s="66">
        <v>3</v>
      </c>
      <c r="W12" s="65"/>
      <c r="X12" s="65"/>
      <c r="Y12" s="66">
        <v>2</v>
      </c>
    </row>
    <row r="13" spans="1:25" x14ac:dyDescent="0.25">
      <c r="A13" s="62">
        <v>8737215</v>
      </c>
      <c r="B13" s="20" t="s">
        <v>578</v>
      </c>
      <c r="C13" s="20" t="s">
        <v>579</v>
      </c>
      <c r="D13" s="20" t="s">
        <v>82</v>
      </c>
      <c r="E13" s="20">
        <v>9302</v>
      </c>
      <c r="F13" s="55" t="s">
        <v>83</v>
      </c>
      <c r="G13" s="64" t="s">
        <v>84</v>
      </c>
      <c r="H13" s="64" t="s">
        <v>574</v>
      </c>
      <c r="I13" s="23" t="s">
        <v>86</v>
      </c>
      <c r="K13" s="65"/>
      <c r="L13" s="66">
        <v>3</v>
      </c>
      <c r="M13" s="66">
        <v>3</v>
      </c>
      <c r="N13" s="65"/>
      <c r="O13" s="65"/>
      <c r="P13" s="65"/>
      <c r="Q13" s="65"/>
      <c r="R13" s="65"/>
      <c r="S13" s="65"/>
      <c r="T13" s="65"/>
      <c r="U13" s="65"/>
      <c r="V13" s="66">
        <v>3</v>
      </c>
      <c r="W13" s="65"/>
      <c r="X13" s="65"/>
      <c r="Y13" s="65"/>
    </row>
    <row r="14" spans="1:25" x14ac:dyDescent="0.25">
      <c r="A14" s="62">
        <v>1082923643</v>
      </c>
      <c r="B14" s="20" t="s">
        <v>580</v>
      </c>
      <c r="C14" s="20" t="s">
        <v>581</v>
      </c>
      <c r="D14" s="20" t="s">
        <v>82</v>
      </c>
      <c r="E14" s="20">
        <v>9302</v>
      </c>
      <c r="F14" s="55" t="s">
        <v>83</v>
      </c>
      <c r="G14" s="63" t="s">
        <v>550</v>
      </c>
      <c r="H14" s="64" t="s">
        <v>582</v>
      </c>
      <c r="I14" s="23" t="s">
        <v>86</v>
      </c>
      <c r="K14" s="65"/>
      <c r="L14" s="66">
        <v>2</v>
      </c>
      <c r="M14" s="65"/>
      <c r="N14" s="65"/>
      <c r="O14" s="65"/>
      <c r="P14" s="65"/>
      <c r="Q14" s="65"/>
      <c r="R14" s="65"/>
      <c r="S14" s="65"/>
      <c r="T14" s="65"/>
      <c r="U14" s="65"/>
      <c r="V14" s="66">
        <v>3</v>
      </c>
      <c r="W14" s="65"/>
      <c r="X14" s="65"/>
      <c r="Y14" s="66">
        <v>2</v>
      </c>
    </row>
    <row r="15" spans="1:25" x14ac:dyDescent="0.25">
      <c r="A15" s="62">
        <v>8718428</v>
      </c>
      <c r="B15" s="20" t="s">
        <v>583</v>
      </c>
      <c r="C15" s="20" t="s">
        <v>584</v>
      </c>
      <c r="D15" s="20" t="s">
        <v>82</v>
      </c>
      <c r="E15" s="20">
        <v>9302</v>
      </c>
      <c r="F15" s="55" t="s">
        <v>83</v>
      </c>
      <c r="G15" s="64" t="s">
        <v>84</v>
      </c>
      <c r="H15" s="64" t="s">
        <v>574</v>
      </c>
      <c r="I15" s="23" t="s">
        <v>86</v>
      </c>
      <c r="K15" s="65"/>
      <c r="L15" s="66">
        <v>3</v>
      </c>
      <c r="M15" s="66">
        <v>3</v>
      </c>
      <c r="N15" s="65"/>
      <c r="O15" s="65"/>
      <c r="P15" s="65"/>
      <c r="Q15" s="65"/>
      <c r="R15" s="65"/>
      <c r="S15" s="65"/>
      <c r="T15" s="65"/>
      <c r="U15" s="65"/>
      <c r="V15" s="66">
        <v>3</v>
      </c>
      <c r="W15" s="65"/>
      <c r="X15" s="65"/>
      <c r="Y15" s="65"/>
    </row>
    <row r="16" spans="1:25" x14ac:dyDescent="0.25">
      <c r="A16" s="62">
        <v>9268144</v>
      </c>
      <c r="B16" s="20" t="s">
        <v>585</v>
      </c>
      <c r="C16" s="20" t="s">
        <v>586</v>
      </c>
      <c r="D16" s="20" t="s">
        <v>82</v>
      </c>
      <c r="E16" s="20">
        <v>9302</v>
      </c>
      <c r="F16" s="55" t="s">
        <v>83</v>
      </c>
      <c r="G16" s="64" t="s">
        <v>84</v>
      </c>
      <c r="H16" s="64" t="s">
        <v>574</v>
      </c>
      <c r="I16" s="23" t="s">
        <v>86</v>
      </c>
      <c r="K16" s="65"/>
      <c r="L16" s="66">
        <v>3</v>
      </c>
      <c r="M16" s="66">
        <v>3</v>
      </c>
      <c r="N16" s="65"/>
      <c r="O16" s="65"/>
      <c r="P16" s="65"/>
      <c r="Q16" s="65"/>
      <c r="R16" s="65"/>
      <c r="S16" s="65"/>
      <c r="T16" s="65"/>
      <c r="U16" s="65"/>
      <c r="V16" s="66">
        <v>3</v>
      </c>
      <c r="W16" s="65"/>
      <c r="X16" s="65"/>
      <c r="Y16" s="65"/>
    </row>
    <row r="17" spans="1:25" x14ac:dyDescent="0.25">
      <c r="A17" s="62">
        <v>72008500</v>
      </c>
      <c r="B17" s="20" t="s">
        <v>587</v>
      </c>
      <c r="C17" s="20" t="s">
        <v>588</v>
      </c>
      <c r="D17" s="20" t="s">
        <v>82</v>
      </c>
      <c r="E17" s="20">
        <v>9302</v>
      </c>
      <c r="F17" s="55" t="s">
        <v>83</v>
      </c>
      <c r="G17" s="64" t="s">
        <v>150</v>
      </c>
      <c r="H17" s="64" t="s">
        <v>188</v>
      </c>
      <c r="I17" s="23" t="s">
        <v>86</v>
      </c>
      <c r="K17" s="65"/>
      <c r="L17" s="66">
        <v>2</v>
      </c>
      <c r="M17" s="65"/>
      <c r="N17" s="65"/>
      <c r="O17" s="66">
        <v>2</v>
      </c>
      <c r="P17" s="66">
        <v>2</v>
      </c>
      <c r="Q17" s="65"/>
      <c r="R17" s="65"/>
      <c r="S17" s="65"/>
      <c r="T17" s="65"/>
      <c r="U17" s="65"/>
      <c r="V17" s="66">
        <v>2</v>
      </c>
      <c r="W17" s="65"/>
      <c r="X17" s="66">
        <v>2</v>
      </c>
      <c r="Y17" s="65"/>
    </row>
    <row r="18" spans="1:25" x14ac:dyDescent="0.25">
      <c r="A18" s="62">
        <v>72250513</v>
      </c>
      <c r="B18" s="20" t="s">
        <v>589</v>
      </c>
      <c r="C18" s="20" t="s">
        <v>590</v>
      </c>
      <c r="D18" s="20" t="s">
        <v>82</v>
      </c>
      <c r="E18" s="20">
        <v>9302</v>
      </c>
      <c r="F18" s="55" t="s">
        <v>83</v>
      </c>
      <c r="G18" s="63" t="s">
        <v>550</v>
      </c>
      <c r="H18" s="64" t="s">
        <v>551</v>
      </c>
      <c r="I18" s="23" t="s">
        <v>86</v>
      </c>
      <c r="K18" s="65"/>
      <c r="L18" s="66">
        <v>2</v>
      </c>
      <c r="M18" s="65"/>
      <c r="N18" s="65"/>
      <c r="O18" s="65"/>
      <c r="P18" s="65"/>
      <c r="Q18" s="65"/>
      <c r="R18" s="65"/>
      <c r="S18" s="65"/>
      <c r="T18" s="65"/>
      <c r="U18" s="65"/>
      <c r="V18" s="66">
        <v>3</v>
      </c>
      <c r="W18" s="65"/>
      <c r="X18" s="65"/>
      <c r="Y18" s="66">
        <v>2</v>
      </c>
    </row>
    <row r="19" spans="1:25" x14ac:dyDescent="0.25">
      <c r="A19" s="62">
        <v>1045701401</v>
      </c>
      <c r="B19" s="20" t="s">
        <v>591</v>
      </c>
      <c r="C19" s="20" t="s">
        <v>592</v>
      </c>
      <c r="D19" s="20" t="s">
        <v>82</v>
      </c>
      <c r="E19" s="20">
        <v>9302</v>
      </c>
      <c r="F19" s="55" t="s">
        <v>83</v>
      </c>
      <c r="G19" s="64" t="s">
        <v>122</v>
      </c>
      <c r="H19" s="64" t="s">
        <v>179</v>
      </c>
      <c r="I19" s="23" t="s">
        <v>86</v>
      </c>
      <c r="K19" s="65"/>
      <c r="L19" s="116">
        <v>3</v>
      </c>
      <c r="M19" s="65"/>
      <c r="N19" s="65">
        <v>3</v>
      </c>
      <c r="O19" s="65"/>
      <c r="P19" s="116">
        <v>3</v>
      </c>
      <c r="Q19" s="65"/>
      <c r="R19" s="65"/>
      <c r="S19" s="65"/>
      <c r="T19" s="65"/>
      <c r="U19" s="65"/>
      <c r="V19" s="116">
        <v>3</v>
      </c>
      <c r="W19" s="65"/>
      <c r="X19" s="65"/>
      <c r="Y19" s="65"/>
    </row>
    <row r="20" spans="1:25" x14ac:dyDescent="0.25">
      <c r="A20" s="62">
        <v>72130990</v>
      </c>
      <c r="B20" s="20" t="s">
        <v>585</v>
      </c>
      <c r="C20" s="20" t="s">
        <v>593</v>
      </c>
      <c r="D20" s="20" t="s">
        <v>82</v>
      </c>
      <c r="E20" s="20">
        <v>9302</v>
      </c>
      <c r="F20" s="55" t="s">
        <v>83</v>
      </c>
      <c r="G20" s="64" t="s">
        <v>150</v>
      </c>
      <c r="H20" s="64" t="s">
        <v>188</v>
      </c>
      <c r="I20" s="23" t="s">
        <v>86</v>
      </c>
      <c r="K20" s="65"/>
      <c r="L20" s="66">
        <v>2</v>
      </c>
      <c r="M20" s="65"/>
      <c r="N20" s="65"/>
      <c r="O20" s="66">
        <v>2</v>
      </c>
      <c r="P20" s="66">
        <v>2</v>
      </c>
      <c r="Q20" s="65"/>
      <c r="R20" s="65"/>
      <c r="S20" s="65"/>
      <c r="T20" s="65"/>
      <c r="U20" s="65"/>
      <c r="V20" s="66">
        <v>2</v>
      </c>
      <c r="W20" s="65"/>
      <c r="X20" s="66">
        <v>2</v>
      </c>
      <c r="Y20" s="65"/>
    </row>
    <row r="21" spans="1:25" x14ac:dyDescent="0.25">
      <c r="A21" s="62">
        <v>8689630</v>
      </c>
      <c r="B21" s="20" t="s">
        <v>594</v>
      </c>
      <c r="C21" s="20" t="s">
        <v>595</v>
      </c>
      <c r="D21" s="20" t="s">
        <v>82</v>
      </c>
      <c r="E21" s="20">
        <v>9302</v>
      </c>
      <c r="F21" s="55" t="s">
        <v>83</v>
      </c>
      <c r="G21" s="63" t="s">
        <v>550</v>
      </c>
      <c r="H21" s="68" t="s">
        <v>571</v>
      </c>
      <c r="I21" s="23" t="s">
        <v>86</v>
      </c>
      <c r="K21" s="65"/>
      <c r="L21" s="66">
        <v>2</v>
      </c>
      <c r="M21" s="65"/>
      <c r="N21" s="65"/>
      <c r="O21" s="65"/>
      <c r="P21" s="65"/>
      <c r="Q21" s="65"/>
      <c r="R21" s="65"/>
      <c r="S21" s="65"/>
      <c r="T21" s="65"/>
      <c r="U21" s="65"/>
      <c r="V21" s="66">
        <v>3</v>
      </c>
      <c r="W21" s="65"/>
      <c r="X21" s="65"/>
      <c r="Y21" s="66">
        <v>2</v>
      </c>
    </row>
    <row r="22" spans="1:25" x14ac:dyDescent="0.25">
      <c r="A22" s="62">
        <v>72195742</v>
      </c>
      <c r="B22" s="20" t="s">
        <v>596</v>
      </c>
      <c r="C22" s="20" t="s">
        <v>597</v>
      </c>
      <c r="D22" s="20" t="s">
        <v>82</v>
      </c>
      <c r="E22" s="20">
        <v>9302</v>
      </c>
      <c r="F22" s="55" t="s">
        <v>83</v>
      </c>
      <c r="G22" s="63" t="s">
        <v>550</v>
      </c>
      <c r="H22" s="64" t="s">
        <v>577</v>
      </c>
      <c r="I22" s="23" t="s">
        <v>86</v>
      </c>
      <c r="K22" s="65"/>
      <c r="L22" s="66">
        <v>2</v>
      </c>
      <c r="M22" s="65"/>
      <c r="N22" s="65"/>
      <c r="O22" s="65"/>
      <c r="P22" s="65"/>
      <c r="Q22" s="65"/>
      <c r="R22" s="65"/>
      <c r="S22" s="65"/>
      <c r="T22" s="65"/>
      <c r="U22" s="65"/>
      <c r="V22" s="66">
        <v>3</v>
      </c>
      <c r="W22" s="65"/>
      <c r="X22" s="65"/>
      <c r="Y22" s="66">
        <v>2</v>
      </c>
    </row>
    <row r="23" spans="1:25" x14ac:dyDescent="0.25">
      <c r="A23" s="69">
        <v>1129527929</v>
      </c>
      <c r="B23" s="70" t="s">
        <v>598</v>
      </c>
      <c r="C23" s="70" t="s">
        <v>599</v>
      </c>
      <c r="D23" s="20" t="s">
        <v>82</v>
      </c>
      <c r="E23" s="20">
        <v>9302</v>
      </c>
      <c r="F23" s="55" t="s">
        <v>83</v>
      </c>
      <c r="G23" s="64" t="s">
        <v>84</v>
      </c>
      <c r="H23" s="63" t="s">
        <v>600</v>
      </c>
      <c r="I23" s="23" t="s">
        <v>86</v>
      </c>
      <c r="K23" s="65"/>
      <c r="L23" s="66">
        <v>3</v>
      </c>
      <c r="M23" s="66">
        <v>3</v>
      </c>
      <c r="N23" s="65"/>
      <c r="O23" s="65"/>
      <c r="P23" s="65"/>
      <c r="Q23" s="65"/>
      <c r="R23" s="65"/>
      <c r="S23" s="65"/>
      <c r="T23" s="65"/>
      <c r="U23" s="65"/>
      <c r="V23" s="66">
        <v>3</v>
      </c>
      <c r="W23" s="65"/>
      <c r="X23" s="65"/>
      <c r="Y23" s="65"/>
    </row>
    <row r="24" spans="1:25" x14ac:dyDescent="0.25">
      <c r="A24" s="62">
        <v>91486913</v>
      </c>
      <c r="B24" s="20" t="s">
        <v>601</v>
      </c>
      <c r="C24" s="20" t="s">
        <v>602</v>
      </c>
      <c r="D24" s="20" t="s">
        <v>82</v>
      </c>
      <c r="E24" s="20">
        <v>9302</v>
      </c>
      <c r="F24" s="55" t="s">
        <v>83</v>
      </c>
      <c r="G24" s="63" t="s">
        <v>550</v>
      </c>
      <c r="H24" s="63" t="s">
        <v>603</v>
      </c>
      <c r="I24" s="23" t="s">
        <v>86</v>
      </c>
      <c r="K24" s="65"/>
      <c r="L24" s="66">
        <v>2</v>
      </c>
      <c r="M24" s="65"/>
      <c r="N24" s="65"/>
      <c r="O24" s="65"/>
      <c r="P24" s="65"/>
      <c r="Q24" s="65"/>
      <c r="R24" s="65"/>
      <c r="S24" s="65"/>
      <c r="T24" s="65"/>
      <c r="U24" s="65"/>
      <c r="V24" s="66">
        <v>3</v>
      </c>
      <c r="W24" s="65"/>
      <c r="X24" s="65"/>
      <c r="Y24" s="66">
        <v>2</v>
      </c>
    </row>
    <row r="25" spans="1:25" x14ac:dyDescent="0.25">
      <c r="A25" s="62">
        <v>12542422</v>
      </c>
      <c r="B25" s="20" t="s">
        <v>604</v>
      </c>
      <c r="C25" s="20" t="s">
        <v>605</v>
      </c>
      <c r="D25" s="20" t="s">
        <v>82</v>
      </c>
      <c r="E25" s="20">
        <v>9302</v>
      </c>
      <c r="F25" s="55" t="s">
        <v>83</v>
      </c>
      <c r="G25" s="64" t="s">
        <v>115</v>
      </c>
      <c r="H25" s="64" t="s">
        <v>539</v>
      </c>
      <c r="I25" s="23" t="s">
        <v>86</v>
      </c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6">
        <v>3</v>
      </c>
      <c r="W25" s="65"/>
      <c r="X25" s="65"/>
      <c r="Y25" s="65"/>
    </row>
    <row r="26" spans="1:25" x14ac:dyDescent="0.25">
      <c r="A26" s="62">
        <v>8664865</v>
      </c>
      <c r="B26" s="20" t="s">
        <v>606</v>
      </c>
      <c r="C26" s="20" t="s">
        <v>607</v>
      </c>
      <c r="D26" s="20" t="s">
        <v>82</v>
      </c>
      <c r="E26" s="20">
        <v>9302</v>
      </c>
      <c r="F26" s="55" t="s">
        <v>83</v>
      </c>
      <c r="G26" s="63" t="s">
        <v>550</v>
      </c>
      <c r="H26" s="68" t="s">
        <v>608</v>
      </c>
      <c r="I26" s="23" t="s">
        <v>86</v>
      </c>
      <c r="K26" s="65"/>
      <c r="L26" s="66">
        <v>2</v>
      </c>
      <c r="M26" s="65"/>
      <c r="N26" s="65"/>
      <c r="O26" s="65"/>
      <c r="P26" s="65"/>
      <c r="Q26" s="65"/>
      <c r="R26" s="65"/>
      <c r="S26" s="65"/>
      <c r="T26" s="65"/>
      <c r="U26" s="65"/>
      <c r="V26" s="66">
        <v>3</v>
      </c>
      <c r="W26" s="65"/>
      <c r="X26" s="65"/>
      <c r="Y26" s="66">
        <v>2</v>
      </c>
    </row>
    <row r="27" spans="1:25" x14ac:dyDescent="0.25">
      <c r="A27" s="62">
        <v>8725238</v>
      </c>
      <c r="B27" s="20" t="s">
        <v>609</v>
      </c>
      <c r="C27" s="20" t="s">
        <v>610</v>
      </c>
      <c r="D27" s="20" t="s">
        <v>82</v>
      </c>
      <c r="E27" s="20">
        <v>9302</v>
      </c>
      <c r="F27" s="55" t="s">
        <v>83</v>
      </c>
      <c r="G27" s="64" t="s">
        <v>611</v>
      </c>
      <c r="H27" s="64" t="s">
        <v>612</v>
      </c>
      <c r="I27" s="23" t="s">
        <v>86</v>
      </c>
      <c r="K27" s="66">
        <v>1</v>
      </c>
      <c r="L27" s="66">
        <v>2</v>
      </c>
      <c r="M27" s="65"/>
      <c r="N27" s="65"/>
      <c r="O27" s="66">
        <v>2</v>
      </c>
      <c r="P27" s="66">
        <v>2</v>
      </c>
      <c r="Q27" s="65"/>
      <c r="R27" s="65"/>
      <c r="S27" s="65"/>
      <c r="T27" s="65"/>
      <c r="U27" s="65"/>
      <c r="V27" s="66">
        <v>2</v>
      </c>
      <c r="W27" s="65"/>
      <c r="X27" s="66">
        <v>1</v>
      </c>
      <c r="Y27" s="65"/>
    </row>
    <row r="28" spans="1:25" x14ac:dyDescent="0.25">
      <c r="A28" s="62">
        <v>8672155</v>
      </c>
      <c r="B28" s="20" t="s">
        <v>613</v>
      </c>
      <c r="C28" s="20" t="s">
        <v>614</v>
      </c>
      <c r="D28" s="20" t="s">
        <v>82</v>
      </c>
      <c r="E28" s="20">
        <v>9302</v>
      </c>
      <c r="F28" s="55" t="s">
        <v>83</v>
      </c>
      <c r="G28" s="63" t="s">
        <v>550</v>
      </c>
      <c r="H28" s="64" t="s">
        <v>577</v>
      </c>
      <c r="I28" s="23" t="s">
        <v>86</v>
      </c>
      <c r="K28" s="65"/>
      <c r="L28" s="66">
        <v>2</v>
      </c>
      <c r="M28" s="65"/>
      <c r="N28" s="65"/>
      <c r="O28" s="65"/>
      <c r="P28" s="65"/>
      <c r="Q28" s="65"/>
      <c r="R28" s="65"/>
      <c r="S28" s="65"/>
      <c r="T28" s="65"/>
      <c r="U28" s="65"/>
      <c r="V28" s="66">
        <v>3</v>
      </c>
      <c r="W28" s="65"/>
      <c r="X28" s="65"/>
      <c r="Y28" s="66">
        <v>2</v>
      </c>
    </row>
    <row r="29" spans="1:25" x14ac:dyDescent="0.25">
      <c r="A29" s="62">
        <v>8673483</v>
      </c>
      <c r="B29" s="20" t="s">
        <v>615</v>
      </c>
      <c r="C29" s="20" t="s">
        <v>616</v>
      </c>
      <c r="D29" s="20" t="s">
        <v>82</v>
      </c>
      <c r="E29" s="20">
        <v>9302</v>
      </c>
      <c r="F29" s="55" t="s">
        <v>83</v>
      </c>
      <c r="G29" s="63" t="s">
        <v>550</v>
      </c>
      <c r="H29" s="64" t="s">
        <v>582</v>
      </c>
      <c r="I29" s="23" t="s">
        <v>86</v>
      </c>
      <c r="K29" s="65"/>
      <c r="L29" s="66">
        <v>2</v>
      </c>
      <c r="M29" s="65"/>
      <c r="N29" s="65"/>
      <c r="O29" s="65"/>
      <c r="P29" s="65"/>
      <c r="Q29" s="65"/>
      <c r="R29" s="65"/>
      <c r="S29" s="65"/>
      <c r="T29" s="65"/>
      <c r="U29" s="65"/>
      <c r="V29" s="66">
        <v>3</v>
      </c>
      <c r="W29" s="65"/>
      <c r="X29" s="65"/>
      <c r="Y29" s="66">
        <v>2</v>
      </c>
    </row>
    <row r="30" spans="1:25" x14ac:dyDescent="0.25">
      <c r="A30" s="62">
        <v>72313168</v>
      </c>
      <c r="B30" s="20" t="s">
        <v>617</v>
      </c>
      <c r="C30" s="20" t="s">
        <v>618</v>
      </c>
      <c r="D30" s="20" t="s">
        <v>82</v>
      </c>
      <c r="E30" s="20">
        <v>9302</v>
      </c>
      <c r="F30" s="55" t="s">
        <v>83</v>
      </c>
      <c r="G30" s="63" t="s">
        <v>160</v>
      </c>
      <c r="H30" s="64" t="s">
        <v>161</v>
      </c>
      <c r="I30" s="23" t="s">
        <v>86</v>
      </c>
      <c r="K30" s="65"/>
      <c r="L30" s="66">
        <v>2</v>
      </c>
      <c r="M30" s="65"/>
      <c r="N30" s="65"/>
      <c r="O30" s="65"/>
      <c r="P30" s="66">
        <v>2</v>
      </c>
      <c r="Q30" s="65"/>
      <c r="R30" s="65"/>
      <c r="S30" s="65"/>
      <c r="T30" s="65"/>
      <c r="U30" s="65"/>
      <c r="V30" s="66">
        <v>3</v>
      </c>
      <c r="W30" s="65"/>
      <c r="X30" s="65"/>
      <c r="Y30" s="65"/>
    </row>
    <row r="31" spans="1:25" x14ac:dyDescent="0.25">
      <c r="A31" s="62">
        <v>73162643</v>
      </c>
      <c r="B31" s="20" t="s">
        <v>619</v>
      </c>
      <c r="C31" s="20" t="s">
        <v>620</v>
      </c>
      <c r="D31" s="20" t="s">
        <v>82</v>
      </c>
      <c r="E31" s="20">
        <v>9302</v>
      </c>
      <c r="F31" s="55" t="s">
        <v>83</v>
      </c>
      <c r="G31" s="64" t="s">
        <v>84</v>
      </c>
      <c r="H31" s="64" t="s">
        <v>574</v>
      </c>
      <c r="I31" s="23" t="s">
        <v>86</v>
      </c>
      <c r="K31" s="65"/>
      <c r="L31" s="66">
        <v>3</v>
      </c>
      <c r="M31" s="66">
        <v>3</v>
      </c>
      <c r="N31" s="65"/>
      <c r="O31" s="65"/>
      <c r="P31" s="65"/>
      <c r="Q31" s="65"/>
      <c r="R31" s="65"/>
      <c r="S31" s="65"/>
      <c r="T31" s="65"/>
      <c r="U31" s="65"/>
      <c r="V31" s="66">
        <v>3</v>
      </c>
      <c r="W31" s="65"/>
      <c r="X31" s="65"/>
      <c r="Y31" s="65"/>
    </row>
    <row r="32" spans="1:25" x14ac:dyDescent="0.25">
      <c r="A32" s="62">
        <v>8660743</v>
      </c>
      <c r="B32" s="20" t="s">
        <v>621</v>
      </c>
      <c r="C32" s="20" t="s">
        <v>622</v>
      </c>
      <c r="D32" s="20" t="s">
        <v>82</v>
      </c>
      <c r="E32" s="20">
        <v>9302</v>
      </c>
      <c r="F32" s="55" t="s">
        <v>83</v>
      </c>
      <c r="G32" s="64" t="s">
        <v>115</v>
      </c>
      <c r="H32" s="64" t="s">
        <v>197</v>
      </c>
      <c r="I32" s="23" t="s">
        <v>86</v>
      </c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6">
        <v>3</v>
      </c>
      <c r="W32" s="65"/>
      <c r="X32" s="65"/>
      <c r="Y32" s="65"/>
    </row>
    <row r="33" spans="1:25" x14ac:dyDescent="0.25">
      <c r="A33" s="62">
        <v>8738222</v>
      </c>
      <c r="B33" s="20" t="s">
        <v>623</v>
      </c>
      <c r="C33" s="20" t="s">
        <v>624</v>
      </c>
      <c r="D33" s="20" t="s">
        <v>82</v>
      </c>
      <c r="E33" s="20">
        <v>9302</v>
      </c>
      <c r="F33" s="55" t="s">
        <v>83</v>
      </c>
      <c r="G33" s="63" t="s">
        <v>160</v>
      </c>
      <c r="H33" s="64" t="s">
        <v>161</v>
      </c>
      <c r="I33" s="23" t="s">
        <v>86</v>
      </c>
      <c r="K33" s="65"/>
      <c r="L33" s="66">
        <v>2</v>
      </c>
      <c r="M33" s="65"/>
      <c r="N33" s="65"/>
      <c r="O33" s="65"/>
      <c r="P33" s="66">
        <v>2</v>
      </c>
      <c r="Q33" s="65"/>
      <c r="R33" s="65"/>
      <c r="S33" s="65"/>
      <c r="T33" s="65"/>
      <c r="U33" s="65"/>
      <c r="V33" s="66">
        <v>3</v>
      </c>
      <c r="W33" s="65"/>
      <c r="X33" s="65"/>
      <c r="Y33" s="65"/>
    </row>
    <row r="34" spans="1:25" x14ac:dyDescent="0.25">
      <c r="A34" s="62">
        <v>73350896</v>
      </c>
      <c r="B34" s="20" t="s">
        <v>625</v>
      </c>
      <c r="C34" s="20" t="s">
        <v>626</v>
      </c>
      <c r="D34" s="20" t="s">
        <v>82</v>
      </c>
      <c r="E34" s="20">
        <v>9302</v>
      </c>
      <c r="F34" s="55" t="s">
        <v>83</v>
      </c>
      <c r="G34" s="64" t="s">
        <v>96</v>
      </c>
      <c r="H34" s="64" t="s">
        <v>557</v>
      </c>
      <c r="I34" s="23" t="s">
        <v>86</v>
      </c>
      <c r="K34" s="65"/>
      <c r="L34" s="65"/>
      <c r="M34" s="65"/>
      <c r="N34" s="65"/>
      <c r="O34" s="65"/>
      <c r="P34" s="65"/>
      <c r="Q34" s="65"/>
      <c r="R34" s="65">
        <v>3</v>
      </c>
      <c r="S34" s="65"/>
      <c r="T34" s="65"/>
      <c r="U34" s="65"/>
      <c r="V34" s="66">
        <v>2</v>
      </c>
      <c r="W34" s="65"/>
      <c r="X34" s="65"/>
      <c r="Y34" s="65"/>
    </row>
    <row r="35" spans="1:25" x14ac:dyDescent="0.25">
      <c r="A35" s="62">
        <v>8771982</v>
      </c>
      <c r="B35" s="20" t="s">
        <v>627</v>
      </c>
      <c r="C35" s="20" t="s">
        <v>628</v>
      </c>
      <c r="D35" s="20" t="s">
        <v>82</v>
      </c>
      <c r="E35" s="20">
        <v>9302</v>
      </c>
      <c r="F35" s="55" t="s">
        <v>83</v>
      </c>
      <c r="G35" s="63" t="s">
        <v>550</v>
      </c>
      <c r="H35" s="68" t="s">
        <v>571</v>
      </c>
      <c r="I35" s="23" t="s">
        <v>86</v>
      </c>
      <c r="K35" s="65"/>
      <c r="L35" s="66">
        <v>2</v>
      </c>
      <c r="M35" s="65"/>
      <c r="N35" s="65"/>
      <c r="O35" s="65"/>
      <c r="P35" s="65"/>
      <c r="Q35" s="65"/>
      <c r="R35" s="65"/>
      <c r="S35" s="65"/>
      <c r="T35" s="65"/>
      <c r="U35" s="65"/>
      <c r="V35" s="66">
        <v>3</v>
      </c>
      <c r="W35" s="65"/>
      <c r="X35" s="65"/>
      <c r="Y35" s="66">
        <v>2</v>
      </c>
    </row>
    <row r="36" spans="1:25" x14ac:dyDescent="0.25">
      <c r="A36" s="62">
        <v>85478818</v>
      </c>
      <c r="B36" s="20" t="s">
        <v>629</v>
      </c>
      <c r="C36" s="20" t="s">
        <v>630</v>
      </c>
      <c r="D36" s="20" t="s">
        <v>82</v>
      </c>
      <c r="E36" s="20">
        <v>9302</v>
      </c>
      <c r="F36" s="55" t="s">
        <v>83</v>
      </c>
      <c r="G36" s="63" t="s">
        <v>550</v>
      </c>
      <c r="H36" s="68" t="s">
        <v>571</v>
      </c>
      <c r="I36" s="23" t="s">
        <v>86</v>
      </c>
      <c r="K36" s="65"/>
      <c r="L36" s="66">
        <v>2</v>
      </c>
      <c r="M36" s="65"/>
      <c r="N36" s="65"/>
      <c r="O36" s="65"/>
      <c r="P36" s="65"/>
      <c r="Q36" s="65"/>
      <c r="R36" s="65"/>
      <c r="S36" s="65"/>
      <c r="T36" s="65"/>
      <c r="U36" s="65"/>
      <c r="V36" s="66">
        <v>3</v>
      </c>
      <c r="W36" s="65"/>
      <c r="X36" s="65"/>
      <c r="Y36" s="66">
        <v>2</v>
      </c>
    </row>
    <row r="37" spans="1:25" x14ac:dyDescent="0.25">
      <c r="A37" s="62">
        <v>72195495</v>
      </c>
      <c r="B37" s="20" t="s">
        <v>631</v>
      </c>
      <c r="C37" s="20" t="s">
        <v>632</v>
      </c>
      <c r="D37" s="20" t="s">
        <v>82</v>
      </c>
      <c r="E37" s="20">
        <v>9302</v>
      </c>
      <c r="F37" s="55" t="s">
        <v>83</v>
      </c>
      <c r="G37" s="64" t="s">
        <v>84</v>
      </c>
      <c r="H37" s="64" t="s">
        <v>1210</v>
      </c>
      <c r="I37" s="23" t="s">
        <v>86</v>
      </c>
      <c r="K37" s="65"/>
      <c r="L37" s="66">
        <v>3</v>
      </c>
      <c r="M37" s="66">
        <v>3</v>
      </c>
      <c r="N37" s="65"/>
      <c r="O37" s="65"/>
      <c r="P37" s="65"/>
      <c r="Q37" s="65"/>
      <c r="R37" s="65"/>
      <c r="S37" s="65"/>
      <c r="T37" s="65"/>
      <c r="U37" s="65"/>
      <c r="V37" s="66">
        <v>3</v>
      </c>
      <c r="W37" s="65"/>
      <c r="X37" s="65"/>
      <c r="Y37" s="65"/>
    </row>
    <row r="38" spans="1:25" x14ac:dyDescent="0.25">
      <c r="A38" s="62">
        <v>70561835</v>
      </c>
      <c r="B38" s="20" t="s">
        <v>585</v>
      </c>
      <c r="C38" s="20" t="s">
        <v>633</v>
      </c>
      <c r="D38" s="20" t="s">
        <v>82</v>
      </c>
      <c r="E38" s="20">
        <v>9302</v>
      </c>
      <c r="F38" s="55" t="s">
        <v>83</v>
      </c>
      <c r="G38" s="64" t="s">
        <v>150</v>
      </c>
      <c r="H38" s="64" t="s">
        <v>188</v>
      </c>
      <c r="I38" s="23" t="s">
        <v>86</v>
      </c>
      <c r="K38" s="65"/>
      <c r="L38" s="66">
        <v>2</v>
      </c>
      <c r="M38" s="65"/>
      <c r="N38" s="65"/>
      <c r="O38" s="66">
        <v>2</v>
      </c>
      <c r="P38" s="66">
        <v>2</v>
      </c>
      <c r="Q38" s="65"/>
      <c r="R38" s="65"/>
      <c r="S38" s="65"/>
      <c r="T38" s="65"/>
      <c r="U38" s="65"/>
      <c r="V38" s="66">
        <v>2</v>
      </c>
      <c r="W38" s="65"/>
      <c r="X38" s="66">
        <v>2</v>
      </c>
      <c r="Y38" s="65"/>
    </row>
    <row r="39" spans="1:25" x14ac:dyDescent="0.25">
      <c r="A39" s="62">
        <v>8711995</v>
      </c>
      <c r="B39" s="20" t="s">
        <v>634</v>
      </c>
      <c r="C39" s="20" t="s">
        <v>635</v>
      </c>
      <c r="D39" s="20" t="s">
        <v>82</v>
      </c>
      <c r="E39" s="20">
        <v>9302</v>
      </c>
      <c r="F39" s="55" t="s">
        <v>83</v>
      </c>
      <c r="G39" s="63" t="s">
        <v>160</v>
      </c>
      <c r="H39" s="64" t="s">
        <v>636</v>
      </c>
      <c r="I39" s="23" t="s">
        <v>86</v>
      </c>
      <c r="K39" s="65"/>
      <c r="L39" s="66">
        <v>2</v>
      </c>
      <c r="M39" s="65"/>
      <c r="N39" s="65"/>
      <c r="O39" s="65"/>
      <c r="P39" s="66">
        <v>2</v>
      </c>
      <c r="Q39" s="65"/>
      <c r="R39" s="65"/>
      <c r="S39" s="65"/>
      <c r="T39" s="65"/>
      <c r="U39" s="65"/>
      <c r="V39" s="66">
        <v>3</v>
      </c>
      <c r="W39" s="65"/>
      <c r="X39" s="65"/>
      <c r="Y39" s="65"/>
    </row>
    <row r="40" spans="1:25" x14ac:dyDescent="0.25">
      <c r="A40" s="62">
        <v>8801556</v>
      </c>
      <c r="B40" s="20" t="s">
        <v>637</v>
      </c>
      <c r="C40" s="20" t="s">
        <v>638</v>
      </c>
      <c r="D40" s="20" t="s">
        <v>82</v>
      </c>
      <c r="E40" s="20">
        <v>9302</v>
      </c>
      <c r="F40" s="55" t="s">
        <v>83</v>
      </c>
      <c r="G40" s="64" t="s">
        <v>100</v>
      </c>
      <c r="H40" s="63" t="s">
        <v>639</v>
      </c>
      <c r="I40" s="23" t="s">
        <v>86</v>
      </c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6">
        <v>3</v>
      </c>
      <c r="W40" s="65"/>
      <c r="X40" s="65"/>
      <c r="Y40" s="65"/>
    </row>
    <row r="41" spans="1:25" x14ac:dyDescent="0.25">
      <c r="A41" s="62">
        <v>93118765</v>
      </c>
      <c r="B41" s="20" t="s">
        <v>640</v>
      </c>
      <c r="C41" s="20" t="s">
        <v>641</v>
      </c>
      <c r="D41" s="20" t="s">
        <v>82</v>
      </c>
      <c r="E41" s="20">
        <v>9302</v>
      </c>
      <c r="F41" s="55" t="s">
        <v>83</v>
      </c>
      <c r="G41" s="64" t="s">
        <v>84</v>
      </c>
      <c r="H41" s="64" t="s">
        <v>566</v>
      </c>
      <c r="I41" s="23" t="s">
        <v>86</v>
      </c>
      <c r="K41" s="65"/>
      <c r="L41" s="66">
        <v>3</v>
      </c>
      <c r="M41" s="66">
        <v>3</v>
      </c>
      <c r="N41" s="65"/>
      <c r="O41" s="65"/>
      <c r="P41" s="65"/>
      <c r="Q41" s="65"/>
      <c r="R41" s="65"/>
      <c r="S41" s="65"/>
      <c r="T41" s="65"/>
      <c r="U41" s="65"/>
      <c r="V41" s="66">
        <v>3</v>
      </c>
      <c r="W41" s="65"/>
      <c r="X41" s="65"/>
      <c r="Y41" s="65"/>
    </row>
    <row r="42" spans="1:25" x14ac:dyDescent="0.25">
      <c r="A42" s="20">
        <v>12544096</v>
      </c>
      <c r="B42" s="20" t="s">
        <v>642</v>
      </c>
      <c r="C42" s="20" t="s">
        <v>643</v>
      </c>
      <c r="D42" s="20" t="s">
        <v>82</v>
      </c>
      <c r="E42" s="20">
        <v>9302</v>
      </c>
      <c r="F42" s="55" t="s">
        <v>83</v>
      </c>
      <c r="G42" s="64" t="s">
        <v>84</v>
      </c>
      <c r="H42" s="64" t="s">
        <v>566</v>
      </c>
      <c r="I42" s="23" t="s">
        <v>86</v>
      </c>
      <c r="K42" s="65"/>
      <c r="L42" s="66">
        <v>3</v>
      </c>
      <c r="M42" s="66">
        <v>3</v>
      </c>
      <c r="N42" s="65"/>
      <c r="O42" s="65"/>
      <c r="P42" s="65"/>
      <c r="Q42" s="65"/>
      <c r="R42" s="65"/>
      <c r="S42" s="65"/>
      <c r="T42" s="65"/>
      <c r="U42" s="65"/>
      <c r="V42" s="66">
        <v>3</v>
      </c>
      <c r="W42" s="65"/>
      <c r="X42" s="65"/>
      <c r="Y42" s="65"/>
    </row>
    <row r="43" spans="1:25" x14ac:dyDescent="0.25">
      <c r="A43" s="20">
        <v>73090187</v>
      </c>
      <c r="B43" s="20" t="s">
        <v>644</v>
      </c>
      <c r="C43" s="20" t="s">
        <v>645</v>
      </c>
      <c r="D43" s="20" t="s">
        <v>82</v>
      </c>
      <c r="E43" s="20">
        <v>9302</v>
      </c>
      <c r="F43" s="55" t="s">
        <v>83</v>
      </c>
      <c r="G43" s="64" t="s">
        <v>286</v>
      </c>
      <c r="H43" s="64" t="s">
        <v>646</v>
      </c>
      <c r="I43" s="23" t="s">
        <v>86</v>
      </c>
      <c r="K43" s="66">
        <v>2</v>
      </c>
      <c r="L43" s="116">
        <v>3</v>
      </c>
      <c r="M43" s="65"/>
      <c r="N43" s="65"/>
      <c r="O43" s="65"/>
      <c r="P43" s="116">
        <v>3</v>
      </c>
      <c r="Q43" s="65"/>
      <c r="R43" s="65"/>
      <c r="S43" s="65"/>
      <c r="T43" s="65"/>
      <c r="U43" s="65"/>
      <c r="V43" s="116">
        <v>2</v>
      </c>
      <c r="W43" s="65"/>
      <c r="X43" s="66">
        <v>2</v>
      </c>
      <c r="Y43" s="65"/>
    </row>
    <row r="44" spans="1:25" x14ac:dyDescent="0.25">
      <c r="A44" s="62">
        <v>80240768</v>
      </c>
      <c r="B44" s="20" t="s">
        <v>647</v>
      </c>
      <c r="C44" s="20" t="s">
        <v>648</v>
      </c>
      <c r="D44" s="20" t="s">
        <v>82</v>
      </c>
      <c r="E44" s="20">
        <v>9302</v>
      </c>
      <c r="F44" s="55" t="s">
        <v>83</v>
      </c>
      <c r="G44" s="64" t="s">
        <v>84</v>
      </c>
      <c r="H44" s="64" t="s">
        <v>1210</v>
      </c>
      <c r="I44" s="23" t="s">
        <v>86</v>
      </c>
      <c r="K44" s="65"/>
      <c r="L44" s="66">
        <v>2</v>
      </c>
      <c r="M44" s="65"/>
      <c r="N44" s="65"/>
      <c r="O44" s="66">
        <v>2</v>
      </c>
      <c r="P44" s="66">
        <v>2</v>
      </c>
      <c r="Q44" s="65"/>
      <c r="R44" s="65"/>
      <c r="S44" s="65"/>
      <c r="T44" s="65"/>
      <c r="U44" s="65"/>
      <c r="V44" s="66">
        <v>2</v>
      </c>
      <c r="W44" s="65"/>
      <c r="X44" s="66">
        <v>2</v>
      </c>
      <c r="Y44" s="65"/>
    </row>
    <row r="45" spans="1:25" x14ac:dyDescent="0.25">
      <c r="A45" s="62">
        <v>8765967</v>
      </c>
      <c r="B45" s="20" t="s">
        <v>649</v>
      </c>
      <c r="C45" s="20" t="s">
        <v>394</v>
      </c>
      <c r="D45" s="20" t="s">
        <v>82</v>
      </c>
      <c r="E45" s="20">
        <v>9302</v>
      </c>
      <c r="F45" s="55" t="s">
        <v>83</v>
      </c>
      <c r="G45" s="63" t="s">
        <v>550</v>
      </c>
      <c r="H45" s="68" t="s">
        <v>608</v>
      </c>
      <c r="I45" s="23" t="s">
        <v>86</v>
      </c>
      <c r="K45" s="65"/>
      <c r="L45" s="66">
        <v>2</v>
      </c>
      <c r="M45" s="65"/>
      <c r="N45" s="65"/>
      <c r="O45" s="65"/>
      <c r="P45" s="65"/>
      <c r="Q45" s="65"/>
      <c r="R45" s="65"/>
      <c r="S45" s="65"/>
      <c r="T45" s="65"/>
      <c r="U45" s="65"/>
      <c r="V45" s="66">
        <v>3</v>
      </c>
      <c r="W45" s="65"/>
      <c r="X45" s="65"/>
      <c r="Y45" s="66">
        <v>2</v>
      </c>
    </row>
    <row r="46" spans="1:25" x14ac:dyDescent="0.25">
      <c r="A46" s="62">
        <v>8729787</v>
      </c>
      <c r="B46" s="20" t="s">
        <v>650</v>
      </c>
      <c r="C46" s="20" t="s">
        <v>651</v>
      </c>
      <c r="D46" s="20" t="s">
        <v>82</v>
      </c>
      <c r="E46" s="20">
        <v>9302</v>
      </c>
      <c r="F46" s="55" t="s">
        <v>83</v>
      </c>
      <c r="G46" s="63" t="s">
        <v>160</v>
      </c>
      <c r="H46" s="64" t="s">
        <v>161</v>
      </c>
      <c r="I46" s="23" t="s">
        <v>86</v>
      </c>
      <c r="K46" s="65"/>
      <c r="L46" s="66">
        <v>2</v>
      </c>
      <c r="M46" s="65"/>
      <c r="N46" s="65"/>
      <c r="O46" s="65"/>
      <c r="P46" s="66">
        <v>2</v>
      </c>
      <c r="Q46" s="65"/>
      <c r="R46" s="65"/>
      <c r="S46" s="65"/>
      <c r="T46" s="65"/>
      <c r="U46" s="65"/>
      <c r="V46" s="66">
        <v>3</v>
      </c>
      <c r="W46" s="65"/>
      <c r="X46" s="65"/>
      <c r="Y46" s="65"/>
    </row>
    <row r="47" spans="1:25" s="71" customFormat="1" x14ac:dyDescent="0.25">
      <c r="A47" s="62">
        <v>72180954</v>
      </c>
      <c r="B47" s="20" t="s">
        <v>652</v>
      </c>
      <c r="C47" s="20" t="s">
        <v>653</v>
      </c>
      <c r="D47" s="20" t="s">
        <v>82</v>
      </c>
      <c r="E47" s="20">
        <v>9302</v>
      </c>
      <c r="F47" s="20" t="s">
        <v>83</v>
      </c>
      <c r="G47" s="63" t="s">
        <v>550</v>
      </c>
      <c r="H47" s="64" t="s">
        <v>577</v>
      </c>
      <c r="I47" s="23" t="s">
        <v>86</v>
      </c>
      <c r="J47"/>
      <c r="K47" s="65"/>
      <c r="L47" s="66">
        <v>2</v>
      </c>
      <c r="M47" s="65"/>
      <c r="N47" s="65"/>
      <c r="O47" s="65"/>
      <c r="P47" s="65"/>
      <c r="Q47" s="65"/>
      <c r="R47" s="65"/>
      <c r="S47" s="65"/>
      <c r="T47" s="65"/>
      <c r="U47" s="65"/>
      <c r="V47" s="66">
        <v>3</v>
      </c>
      <c r="W47" s="65"/>
      <c r="X47" s="65"/>
      <c r="Y47" s="66">
        <v>2</v>
      </c>
    </row>
    <row r="48" spans="1:25" x14ac:dyDescent="0.25">
      <c r="A48" s="62">
        <v>73202128</v>
      </c>
      <c r="B48" s="20" t="s">
        <v>654</v>
      </c>
      <c r="C48" s="20" t="s">
        <v>655</v>
      </c>
      <c r="D48" s="20" t="s">
        <v>82</v>
      </c>
      <c r="E48" s="20">
        <v>9302</v>
      </c>
      <c r="F48" s="55" t="s">
        <v>83</v>
      </c>
      <c r="G48" s="63" t="s">
        <v>550</v>
      </c>
      <c r="H48" s="64" t="s">
        <v>577</v>
      </c>
      <c r="I48" s="23" t="s">
        <v>86</v>
      </c>
      <c r="K48" s="65"/>
      <c r="L48" s="66">
        <v>2</v>
      </c>
      <c r="M48" s="65"/>
      <c r="N48" s="65"/>
      <c r="O48" s="65"/>
      <c r="P48" s="65"/>
      <c r="Q48" s="65"/>
      <c r="R48" s="65"/>
      <c r="S48" s="65"/>
      <c r="T48" s="65"/>
      <c r="U48" s="65"/>
      <c r="V48" s="66">
        <v>3</v>
      </c>
      <c r="W48" s="65"/>
      <c r="X48" s="65"/>
      <c r="Y48" s="66">
        <v>2</v>
      </c>
    </row>
    <row r="49" spans="1:25" x14ac:dyDescent="0.25">
      <c r="A49" s="62">
        <v>7462460</v>
      </c>
      <c r="B49" s="20" t="s">
        <v>656</v>
      </c>
      <c r="C49" s="20" t="s">
        <v>657</v>
      </c>
      <c r="D49" s="20" t="s">
        <v>82</v>
      </c>
      <c r="E49" s="20">
        <v>9302</v>
      </c>
      <c r="F49" s="55" t="s">
        <v>83</v>
      </c>
      <c r="G49" s="63" t="s">
        <v>550</v>
      </c>
      <c r="H49" s="64" t="s">
        <v>551</v>
      </c>
      <c r="I49" s="23" t="s">
        <v>86</v>
      </c>
      <c r="K49" s="65"/>
      <c r="L49" s="66">
        <v>2</v>
      </c>
      <c r="M49" s="65"/>
      <c r="N49" s="65"/>
      <c r="O49" s="65"/>
      <c r="P49" s="65"/>
      <c r="Q49" s="65"/>
      <c r="R49" s="65"/>
      <c r="S49" s="65"/>
      <c r="T49" s="65"/>
      <c r="U49" s="65"/>
      <c r="V49" s="66">
        <v>3</v>
      </c>
      <c r="W49" s="65"/>
      <c r="X49" s="65"/>
      <c r="Y49" s="66">
        <v>2</v>
      </c>
    </row>
    <row r="50" spans="1:25" x14ac:dyDescent="0.25">
      <c r="A50" s="62">
        <v>73578985</v>
      </c>
      <c r="B50" s="20" t="s">
        <v>658</v>
      </c>
      <c r="C50" s="20" t="s">
        <v>659</v>
      </c>
      <c r="D50" s="20" t="s">
        <v>82</v>
      </c>
      <c r="E50" s="20">
        <v>9302</v>
      </c>
      <c r="F50" s="55" t="s">
        <v>83</v>
      </c>
      <c r="G50" s="63" t="s">
        <v>550</v>
      </c>
      <c r="H50" s="64" t="s">
        <v>577</v>
      </c>
      <c r="I50" s="23" t="s">
        <v>86</v>
      </c>
      <c r="K50" s="65"/>
      <c r="L50" s="66">
        <v>2</v>
      </c>
      <c r="M50" s="65"/>
      <c r="N50" s="65"/>
      <c r="O50" s="65"/>
      <c r="P50" s="65"/>
      <c r="Q50" s="65"/>
      <c r="R50" s="65"/>
      <c r="S50" s="65"/>
      <c r="T50" s="65"/>
      <c r="U50" s="65"/>
      <c r="V50" s="66">
        <v>3</v>
      </c>
      <c r="W50" s="65"/>
      <c r="X50" s="65"/>
      <c r="Y50" s="66">
        <v>2</v>
      </c>
    </row>
    <row r="51" spans="1:25" x14ac:dyDescent="0.25">
      <c r="A51" s="62">
        <v>73155773</v>
      </c>
      <c r="B51" s="20" t="s">
        <v>660</v>
      </c>
      <c r="C51" s="20" t="s">
        <v>661</v>
      </c>
      <c r="D51" s="20" t="s">
        <v>82</v>
      </c>
      <c r="E51" s="20">
        <v>9302</v>
      </c>
      <c r="F51" s="55" t="s">
        <v>83</v>
      </c>
      <c r="G51" s="64" t="s">
        <v>84</v>
      </c>
      <c r="H51" s="64" t="s">
        <v>574</v>
      </c>
      <c r="I51" s="23" t="s">
        <v>86</v>
      </c>
      <c r="K51" s="65"/>
      <c r="L51" s="66">
        <v>3</v>
      </c>
      <c r="M51" s="66">
        <v>3</v>
      </c>
      <c r="N51" s="65"/>
      <c r="O51" s="65"/>
      <c r="P51" s="65"/>
      <c r="Q51" s="65"/>
      <c r="R51" s="65"/>
      <c r="S51" s="65"/>
      <c r="T51" s="65"/>
      <c r="U51" s="65"/>
      <c r="V51" s="66">
        <v>3</v>
      </c>
      <c r="W51" s="65"/>
      <c r="X51" s="65"/>
      <c r="Y51" s="65"/>
    </row>
    <row r="52" spans="1:25" x14ac:dyDescent="0.25">
      <c r="A52" s="62">
        <v>72199597</v>
      </c>
      <c r="B52" s="20" t="s">
        <v>662</v>
      </c>
      <c r="C52" s="20" t="s">
        <v>663</v>
      </c>
      <c r="D52" s="20" t="s">
        <v>82</v>
      </c>
      <c r="E52" s="20">
        <v>9302</v>
      </c>
      <c r="F52" s="55" t="s">
        <v>83</v>
      </c>
      <c r="G52" s="64" t="s">
        <v>150</v>
      </c>
      <c r="H52" s="64" t="s">
        <v>188</v>
      </c>
      <c r="I52" s="23" t="s">
        <v>86</v>
      </c>
      <c r="K52" s="65"/>
      <c r="L52" s="66">
        <v>2</v>
      </c>
      <c r="M52" s="65"/>
      <c r="N52" s="65"/>
      <c r="O52" s="66">
        <v>2</v>
      </c>
      <c r="P52" s="66">
        <v>2</v>
      </c>
      <c r="Q52" s="65"/>
      <c r="R52" s="65"/>
      <c r="S52" s="65"/>
      <c r="T52" s="65"/>
      <c r="U52" s="65"/>
      <c r="V52" s="66">
        <v>2</v>
      </c>
      <c r="W52" s="65"/>
      <c r="X52" s="66">
        <v>2</v>
      </c>
      <c r="Y52" s="65"/>
    </row>
    <row r="53" spans="1:25" x14ac:dyDescent="0.25">
      <c r="A53" s="62">
        <v>72255907</v>
      </c>
      <c r="B53" s="20" t="s">
        <v>664</v>
      </c>
      <c r="C53" s="20" t="s">
        <v>665</v>
      </c>
      <c r="D53" s="20" t="s">
        <v>82</v>
      </c>
      <c r="E53" s="20">
        <v>9302</v>
      </c>
      <c r="F53" s="55" t="s">
        <v>83</v>
      </c>
      <c r="G53" s="64" t="s">
        <v>84</v>
      </c>
      <c r="H53" s="64" t="s">
        <v>574</v>
      </c>
      <c r="I53" s="23" t="s">
        <v>86</v>
      </c>
      <c r="K53" s="65"/>
      <c r="L53" s="66">
        <v>3</v>
      </c>
      <c r="M53" s="66">
        <v>3</v>
      </c>
      <c r="N53" s="65"/>
      <c r="O53" s="65"/>
      <c r="P53" s="65"/>
      <c r="Q53" s="65"/>
      <c r="R53" s="65"/>
      <c r="S53" s="65"/>
      <c r="T53" s="65"/>
      <c r="U53" s="65"/>
      <c r="V53" s="66">
        <v>3</v>
      </c>
      <c r="W53" s="65"/>
      <c r="X53" s="65"/>
      <c r="Y53" s="65"/>
    </row>
    <row r="54" spans="1:25" x14ac:dyDescent="0.25">
      <c r="A54" s="62">
        <v>8760224</v>
      </c>
      <c r="B54" s="20" t="s">
        <v>658</v>
      </c>
      <c r="C54" s="20" t="s">
        <v>666</v>
      </c>
      <c r="D54" s="20" t="s">
        <v>82</v>
      </c>
      <c r="E54" s="20">
        <v>9302</v>
      </c>
      <c r="F54" s="55" t="s">
        <v>236</v>
      </c>
      <c r="G54" s="63"/>
      <c r="H54" s="64"/>
      <c r="I54" s="23" t="s">
        <v>86</v>
      </c>
      <c r="K54" s="65"/>
      <c r="L54" s="65"/>
      <c r="M54" s="66">
        <v>3</v>
      </c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</row>
    <row r="55" spans="1:25" x14ac:dyDescent="0.25">
      <c r="A55" s="62">
        <v>7631809</v>
      </c>
      <c r="B55" s="20" t="s">
        <v>667</v>
      </c>
      <c r="C55" s="20" t="s">
        <v>668</v>
      </c>
      <c r="D55" s="20" t="s">
        <v>82</v>
      </c>
      <c r="E55" s="20">
        <v>9302</v>
      </c>
      <c r="F55" s="55" t="s">
        <v>236</v>
      </c>
      <c r="G55" s="63"/>
      <c r="H55" s="63"/>
      <c r="I55" s="23" t="s">
        <v>86</v>
      </c>
      <c r="K55" s="65"/>
      <c r="L55" s="65"/>
      <c r="M55" s="66">
        <v>3</v>
      </c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</row>
    <row r="56" spans="1:25" x14ac:dyDescent="0.25">
      <c r="A56" s="62">
        <v>1127575646</v>
      </c>
      <c r="B56" s="20" t="s">
        <v>669</v>
      </c>
      <c r="C56" s="20" t="s">
        <v>670</v>
      </c>
      <c r="D56" s="20" t="s">
        <v>82</v>
      </c>
      <c r="E56" s="20">
        <v>9302</v>
      </c>
      <c r="F56" s="55" t="s">
        <v>236</v>
      </c>
      <c r="G56" s="63"/>
      <c r="H56" s="63"/>
      <c r="I56" s="23" t="s">
        <v>86</v>
      </c>
      <c r="K56" s="65"/>
      <c r="L56" s="65"/>
      <c r="M56" s="66">
        <v>3</v>
      </c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</row>
    <row r="57" spans="1:25" x14ac:dyDescent="0.25">
      <c r="A57" s="62">
        <v>72013686</v>
      </c>
      <c r="B57" s="20" t="s">
        <v>671</v>
      </c>
      <c r="C57" s="20" t="s">
        <v>672</v>
      </c>
      <c r="D57" s="20" t="s">
        <v>82</v>
      </c>
      <c r="E57" s="20">
        <v>9302</v>
      </c>
      <c r="F57" s="55" t="s">
        <v>239</v>
      </c>
      <c r="G57" s="63"/>
      <c r="H57" s="63"/>
      <c r="I57" s="23" t="s">
        <v>86</v>
      </c>
      <c r="K57" s="65"/>
      <c r="L57" s="65"/>
      <c r="M57" s="66">
        <v>3</v>
      </c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</row>
    <row r="58" spans="1:25" x14ac:dyDescent="0.25">
      <c r="A58" s="62">
        <v>16474671</v>
      </c>
      <c r="B58" s="20" t="s">
        <v>673</v>
      </c>
      <c r="C58" s="20" t="s">
        <v>674</v>
      </c>
      <c r="D58" s="20" t="s">
        <v>276</v>
      </c>
      <c r="E58" s="20">
        <v>1010</v>
      </c>
      <c r="F58" s="55" t="s">
        <v>239</v>
      </c>
      <c r="G58" s="63"/>
      <c r="H58" s="63"/>
      <c r="I58" s="23" t="s">
        <v>86</v>
      </c>
      <c r="K58" s="65"/>
      <c r="L58" s="65"/>
      <c r="M58" s="66">
        <v>3</v>
      </c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</row>
    <row r="59" spans="1:25" x14ac:dyDescent="0.25">
      <c r="A59" s="62">
        <v>3779108</v>
      </c>
      <c r="B59" s="20" t="s">
        <v>675</v>
      </c>
      <c r="C59" s="20" t="s">
        <v>676</v>
      </c>
      <c r="D59" s="20" t="s">
        <v>82</v>
      </c>
      <c r="E59" s="20">
        <v>9302</v>
      </c>
      <c r="F59" s="55" t="s">
        <v>239</v>
      </c>
      <c r="G59" s="63"/>
      <c r="H59" s="63"/>
      <c r="I59" s="23" t="s">
        <v>86</v>
      </c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6">
        <v>3</v>
      </c>
      <c r="W59" s="65"/>
      <c r="X59" s="65"/>
      <c r="Y59" s="65"/>
    </row>
    <row r="60" spans="1:25" x14ac:dyDescent="0.25">
      <c r="A60" s="62">
        <v>3836888</v>
      </c>
      <c r="B60" s="20" t="s">
        <v>677</v>
      </c>
      <c r="C60" s="20" t="s">
        <v>678</v>
      </c>
      <c r="D60" s="20" t="s">
        <v>82</v>
      </c>
      <c r="E60" s="20">
        <v>9302</v>
      </c>
      <c r="F60" s="55" t="s">
        <v>239</v>
      </c>
      <c r="G60" s="63" t="s">
        <v>1211</v>
      </c>
      <c r="H60" s="63"/>
      <c r="I60" s="23" t="s">
        <v>86</v>
      </c>
      <c r="K60" s="65"/>
      <c r="L60" s="65"/>
      <c r="M60" s="65"/>
      <c r="N60" s="65"/>
      <c r="O60" s="66">
        <v>2</v>
      </c>
      <c r="P60" s="65"/>
      <c r="Q60" s="65"/>
      <c r="R60" s="65"/>
      <c r="S60" s="65"/>
      <c r="T60" s="65"/>
      <c r="U60" s="65"/>
      <c r="V60" s="66">
        <v>2</v>
      </c>
      <c r="W60" s="65"/>
      <c r="X60" s="65"/>
      <c r="Y60" s="65"/>
    </row>
    <row r="61" spans="1:25" x14ac:dyDescent="0.25">
      <c r="A61" s="62">
        <v>72097961</v>
      </c>
      <c r="B61" s="20" t="s">
        <v>679</v>
      </c>
      <c r="C61" s="20" t="s">
        <v>680</v>
      </c>
      <c r="D61" s="20" t="s">
        <v>82</v>
      </c>
      <c r="E61" s="20">
        <v>9302</v>
      </c>
      <c r="F61" s="55" t="s">
        <v>261</v>
      </c>
      <c r="G61" s="63" t="s">
        <v>273</v>
      </c>
      <c r="H61" s="63"/>
      <c r="I61" s="23" t="s">
        <v>86</v>
      </c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6">
        <v>3</v>
      </c>
      <c r="W61" s="65"/>
      <c r="X61" s="65"/>
      <c r="Y61" s="65"/>
    </row>
    <row r="62" spans="1:25" x14ac:dyDescent="0.25">
      <c r="A62" s="72">
        <v>72134687</v>
      </c>
      <c r="B62" s="70" t="s">
        <v>681</v>
      </c>
      <c r="C62" s="70" t="s">
        <v>682</v>
      </c>
      <c r="D62" s="20" t="s">
        <v>82</v>
      </c>
      <c r="E62" s="20">
        <v>9302</v>
      </c>
      <c r="F62" s="55" t="s">
        <v>261</v>
      </c>
      <c r="G62" s="63" t="s">
        <v>273</v>
      </c>
      <c r="H62" s="63"/>
      <c r="I62" s="23" t="s">
        <v>86</v>
      </c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6">
        <v>3</v>
      </c>
      <c r="W62" s="65"/>
      <c r="X62" s="65"/>
      <c r="Y62" s="65"/>
    </row>
    <row r="63" spans="1:25" x14ac:dyDescent="0.25">
      <c r="A63" s="73">
        <v>72151676</v>
      </c>
      <c r="B63" s="20" t="s">
        <v>683</v>
      </c>
      <c r="C63" s="20" t="s">
        <v>684</v>
      </c>
      <c r="D63" s="20" t="s">
        <v>82</v>
      </c>
      <c r="E63" s="20">
        <v>9302</v>
      </c>
      <c r="F63" s="55" t="s">
        <v>261</v>
      </c>
      <c r="G63" s="63" t="s">
        <v>685</v>
      </c>
      <c r="H63" s="63"/>
      <c r="I63" s="23" t="s">
        <v>86</v>
      </c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6">
        <v>3</v>
      </c>
      <c r="W63" s="65"/>
      <c r="X63" s="65"/>
      <c r="Y63" s="65"/>
    </row>
    <row r="64" spans="1:25" x14ac:dyDescent="0.25">
      <c r="A64" s="62">
        <v>72145981</v>
      </c>
      <c r="B64" s="20" t="s">
        <v>686</v>
      </c>
      <c r="C64" s="20" t="s">
        <v>687</v>
      </c>
      <c r="D64" s="20" t="s">
        <v>276</v>
      </c>
      <c r="E64" s="20">
        <v>1010</v>
      </c>
      <c r="F64" s="20" t="s">
        <v>236</v>
      </c>
      <c r="G64" s="74"/>
      <c r="H64" s="74"/>
      <c r="I64" s="23" t="s">
        <v>86</v>
      </c>
      <c r="K64" s="65"/>
      <c r="L64" s="65"/>
      <c r="M64" s="66">
        <v>3</v>
      </c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</row>
    <row r="65" spans="1:25" x14ac:dyDescent="0.25">
      <c r="A65" s="72">
        <v>15047679</v>
      </c>
      <c r="B65" s="70" t="s">
        <v>688</v>
      </c>
      <c r="C65" s="70" t="s">
        <v>689</v>
      </c>
      <c r="D65" s="20" t="s">
        <v>285</v>
      </c>
      <c r="E65" s="20">
        <v>9103</v>
      </c>
      <c r="F65" s="20" t="s">
        <v>83</v>
      </c>
      <c r="G65" s="63" t="s">
        <v>690</v>
      </c>
      <c r="H65" s="63" t="s">
        <v>691</v>
      </c>
      <c r="I65" s="23" t="s">
        <v>86</v>
      </c>
      <c r="K65" s="66">
        <v>2</v>
      </c>
      <c r="L65" s="116">
        <v>3</v>
      </c>
      <c r="M65" s="65"/>
      <c r="N65" s="65"/>
      <c r="O65" s="65"/>
      <c r="P65" s="116">
        <v>3</v>
      </c>
      <c r="Q65" s="66">
        <v>2</v>
      </c>
      <c r="R65" s="65"/>
      <c r="S65" s="65"/>
      <c r="T65" s="65"/>
      <c r="U65" s="65"/>
      <c r="V65" s="116">
        <v>3</v>
      </c>
      <c r="W65" s="66">
        <v>3</v>
      </c>
      <c r="X65" s="65"/>
      <c r="Y65" s="65"/>
    </row>
    <row r="66" spans="1:25" x14ac:dyDescent="0.25">
      <c r="A66" s="62">
        <v>8668134</v>
      </c>
      <c r="B66" s="20" t="s">
        <v>692</v>
      </c>
      <c r="C66" s="20" t="s">
        <v>693</v>
      </c>
      <c r="D66" s="20" t="s">
        <v>285</v>
      </c>
      <c r="E66" s="20">
        <v>9103</v>
      </c>
      <c r="F66" s="20" t="s">
        <v>83</v>
      </c>
      <c r="G66" s="64" t="s">
        <v>115</v>
      </c>
      <c r="H66" s="64" t="s">
        <v>694</v>
      </c>
      <c r="I66" s="23" t="s">
        <v>86</v>
      </c>
      <c r="K66" s="65"/>
      <c r="L66" s="66">
        <v>2</v>
      </c>
      <c r="M66" s="65"/>
      <c r="N66" s="65"/>
      <c r="O66" s="65"/>
      <c r="P66" s="66">
        <v>2</v>
      </c>
      <c r="Q66" s="65"/>
      <c r="R66" s="65"/>
      <c r="S66" s="65"/>
      <c r="T66" s="65"/>
      <c r="U66" s="65"/>
      <c r="V66" s="66">
        <v>3</v>
      </c>
      <c r="W66" s="65"/>
      <c r="X66" s="65"/>
      <c r="Y66" s="65"/>
    </row>
    <row r="67" spans="1:25" x14ac:dyDescent="0.25">
      <c r="A67" s="62">
        <v>72244004</v>
      </c>
      <c r="B67" s="20" t="s">
        <v>695</v>
      </c>
      <c r="C67" s="20" t="s">
        <v>696</v>
      </c>
      <c r="D67" s="20" t="s">
        <v>285</v>
      </c>
      <c r="E67" s="20">
        <v>9103</v>
      </c>
      <c r="F67" s="55" t="s">
        <v>83</v>
      </c>
      <c r="G67" s="63" t="s">
        <v>160</v>
      </c>
      <c r="H67" s="63" t="s">
        <v>697</v>
      </c>
      <c r="I67" s="23" t="s">
        <v>86</v>
      </c>
      <c r="K67" s="65"/>
      <c r="L67" s="66">
        <v>2</v>
      </c>
      <c r="M67" s="65"/>
      <c r="N67" s="65"/>
      <c r="O67" s="65"/>
      <c r="P67" s="66">
        <v>2</v>
      </c>
      <c r="Q67" s="65"/>
      <c r="R67" s="65"/>
      <c r="S67" s="65"/>
      <c r="T67" s="65"/>
      <c r="U67" s="65"/>
      <c r="V67" s="66">
        <v>2</v>
      </c>
      <c r="W67" s="65"/>
      <c r="X67" s="65"/>
      <c r="Y67" s="65"/>
    </row>
    <row r="68" spans="1:25" x14ac:dyDescent="0.25">
      <c r="A68" s="62">
        <v>72308250</v>
      </c>
      <c r="B68" s="20" t="s">
        <v>654</v>
      </c>
      <c r="C68" s="20" t="s">
        <v>698</v>
      </c>
      <c r="D68" s="20" t="s">
        <v>285</v>
      </c>
      <c r="E68" s="20">
        <v>9103</v>
      </c>
      <c r="F68" s="55" t="s">
        <v>83</v>
      </c>
      <c r="G68" s="63" t="s">
        <v>550</v>
      </c>
      <c r="H68" s="63" t="s">
        <v>699</v>
      </c>
      <c r="I68" s="23" t="s">
        <v>86</v>
      </c>
      <c r="K68" s="65"/>
      <c r="L68" s="66">
        <v>2</v>
      </c>
      <c r="M68" s="65"/>
      <c r="N68" s="65"/>
      <c r="O68" s="65"/>
      <c r="P68" s="66">
        <v>2</v>
      </c>
      <c r="Q68" s="65"/>
      <c r="R68" s="65"/>
      <c r="S68" s="65"/>
      <c r="T68" s="65"/>
      <c r="U68" s="65"/>
      <c r="V68" s="66">
        <v>2</v>
      </c>
      <c r="W68" s="65"/>
      <c r="X68" s="65"/>
      <c r="Y68" s="65"/>
    </row>
    <row r="69" spans="1:25" x14ac:dyDescent="0.25">
      <c r="A69" s="62">
        <v>73143623</v>
      </c>
      <c r="B69" s="20" t="s">
        <v>700</v>
      </c>
      <c r="C69" s="20" t="s">
        <v>701</v>
      </c>
      <c r="D69" s="20" t="s">
        <v>285</v>
      </c>
      <c r="E69" s="20">
        <v>9103</v>
      </c>
      <c r="F69" s="55" t="s">
        <v>83</v>
      </c>
      <c r="G69" s="63" t="s">
        <v>326</v>
      </c>
      <c r="H69" s="63" t="s">
        <v>702</v>
      </c>
      <c r="I69" s="23" t="s">
        <v>86</v>
      </c>
      <c r="K69" s="66">
        <v>2</v>
      </c>
      <c r="L69" s="116">
        <v>3</v>
      </c>
      <c r="M69" s="65"/>
      <c r="N69" s="65"/>
      <c r="O69" s="66">
        <v>2</v>
      </c>
      <c r="P69" s="116">
        <v>3</v>
      </c>
      <c r="Q69" s="65"/>
      <c r="R69" s="65"/>
      <c r="S69" s="65"/>
      <c r="T69" s="65"/>
      <c r="U69" s="65"/>
      <c r="V69" s="116">
        <v>2</v>
      </c>
      <c r="W69" s="65"/>
      <c r="X69" s="65"/>
      <c r="Y69" s="65"/>
    </row>
    <row r="70" spans="1:25" x14ac:dyDescent="0.25">
      <c r="A70" s="62">
        <v>8725858</v>
      </c>
      <c r="B70" s="20" t="s">
        <v>703</v>
      </c>
      <c r="C70" s="20" t="s">
        <v>704</v>
      </c>
      <c r="D70" s="20" t="s">
        <v>285</v>
      </c>
      <c r="E70" s="20">
        <v>9103</v>
      </c>
      <c r="F70" s="55" t="s">
        <v>239</v>
      </c>
      <c r="G70" s="63"/>
      <c r="H70" s="63"/>
      <c r="I70" s="23" t="s">
        <v>86</v>
      </c>
      <c r="K70" s="65"/>
      <c r="L70" s="65"/>
      <c r="M70" s="66">
        <v>3</v>
      </c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</row>
    <row r="71" spans="1:25" x14ac:dyDescent="0.25">
      <c r="A71" s="62">
        <v>8678141</v>
      </c>
      <c r="B71" s="20" t="s">
        <v>705</v>
      </c>
      <c r="C71" s="20" t="s">
        <v>706</v>
      </c>
      <c r="D71" s="20" t="s">
        <v>285</v>
      </c>
      <c r="E71" s="20">
        <v>9103</v>
      </c>
      <c r="F71" s="55" t="s">
        <v>83</v>
      </c>
      <c r="G71" s="63" t="s">
        <v>690</v>
      </c>
      <c r="H71" s="63" t="s">
        <v>707</v>
      </c>
      <c r="I71" s="23" t="s">
        <v>86</v>
      </c>
      <c r="K71" s="66">
        <v>2</v>
      </c>
      <c r="L71" s="116">
        <v>3</v>
      </c>
      <c r="M71" s="65"/>
      <c r="N71" s="65"/>
      <c r="O71" s="65"/>
      <c r="P71" s="116">
        <v>3</v>
      </c>
      <c r="Q71" s="66">
        <v>2</v>
      </c>
      <c r="R71" s="65"/>
      <c r="S71" s="65"/>
      <c r="T71" s="65"/>
      <c r="U71" s="65"/>
      <c r="V71" s="116">
        <v>3</v>
      </c>
      <c r="W71" s="66">
        <v>3</v>
      </c>
      <c r="X71" s="65"/>
      <c r="Y71" s="65"/>
    </row>
    <row r="72" spans="1:25" x14ac:dyDescent="0.25">
      <c r="A72" s="62">
        <v>8750842</v>
      </c>
      <c r="B72" s="20" t="s">
        <v>708</v>
      </c>
      <c r="C72" s="20" t="s">
        <v>709</v>
      </c>
      <c r="D72" s="20" t="s">
        <v>285</v>
      </c>
      <c r="E72" s="20">
        <v>9103</v>
      </c>
      <c r="F72" s="55" t="s">
        <v>83</v>
      </c>
      <c r="G72" s="63" t="s">
        <v>286</v>
      </c>
      <c r="H72" s="63" t="s">
        <v>710</v>
      </c>
      <c r="I72" s="23" t="s">
        <v>86</v>
      </c>
      <c r="K72" s="66">
        <v>2</v>
      </c>
      <c r="L72" s="116">
        <v>3</v>
      </c>
      <c r="M72" s="65"/>
      <c r="N72" s="65"/>
      <c r="O72" s="66">
        <v>1</v>
      </c>
      <c r="P72" s="116">
        <v>3</v>
      </c>
      <c r="Q72" s="65"/>
      <c r="R72" s="65"/>
      <c r="S72" s="65"/>
      <c r="T72" s="65"/>
      <c r="U72" s="65"/>
      <c r="V72" s="116">
        <v>2</v>
      </c>
      <c r="W72" s="65"/>
      <c r="X72" s="66">
        <v>1</v>
      </c>
      <c r="Y72" s="65"/>
    </row>
    <row r="73" spans="1:25" x14ac:dyDescent="0.25">
      <c r="A73" s="62">
        <v>12539771</v>
      </c>
      <c r="B73" s="20" t="s">
        <v>711</v>
      </c>
      <c r="C73" s="20" t="s">
        <v>712</v>
      </c>
      <c r="D73" s="20" t="s">
        <v>285</v>
      </c>
      <c r="E73" s="20">
        <v>9103</v>
      </c>
      <c r="F73" s="55" t="s">
        <v>83</v>
      </c>
      <c r="G73" s="63" t="s">
        <v>286</v>
      </c>
      <c r="H73" s="63" t="s">
        <v>713</v>
      </c>
      <c r="I73" s="23" t="s">
        <v>86</v>
      </c>
      <c r="K73" s="66">
        <v>2</v>
      </c>
      <c r="L73" s="116">
        <v>3</v>
      </c>
      <c r="M73" s="65"/>
      <c r="N73" s="65"/>
      <c r="O73" s="66">
        <v>1</v>
      </c>
      <c r="P73" s="116">
        <v>3</v>
      </c>
      <c r="Q73" s="65"/>
      <c r="R73" s="65"/>
      <c r="S73" s="65"/>
      <c r="T73" s="65"/>
      <c r="U73" s="65"/>
      <c r="V73" s="116">
        <v>2</v>
      </c>
      <c r="W73" s="65"/>
      <c r="X73" s="66">
        <v>1</v>
      </c>
      <c r="Y73" s="65"/>
    </row>
    <row r="74" spans="1:25" x14ac:dyDescent="0.25">
      <c r="A74" s="62">
        <v>3735980</v>
      </c>
      <c r="B74" s="20" t="s">
        <v>714</v>
      </c>
      <c r="C74" s="20" t="s">
        <v>715</v>
      </c>
      <c r="D74" s="20" t="s">
        <v>285</v>
      </c>
      <c r="E74" s="20">
        <v>9103</v>
      </c>
      <c r="F74" s="55" t="s">
        <v>83</v>
      </c>
      <c r="G74" s="63" t="s">
        <v>550</v>
      </c>
      <c r="H74" s="64" t="s">
        <v>716</v>
      </c>
      <c r="I74" s="23" t="s">
        <v>86</v>
      </c>
      <c r="K74" s="65"/>
      <c r="L74" s="66">
        <v>2</v>
      </c>
      <c r="M74" s="65"/>
      <c r="N74" s="65"/>
      <c r="O74" s="65"/>
      <c r="P74" s="66">
        <v>2</v>
      </c>
      <c r="Q74" s="65"/>
      <c r="R74" s="65"/>
      <c r="S74" s="65"/>
      <c r="T74" s="65"/>
      <c r="U74" s="65"/>
      <c r="V74" s="66">
        <v>2</v>
      </c>
      <c r="W74" s="65"/>
      <c r="X74" s="65"/>
      <c r="Y74" s="65"/>
    </row>
    <row r="75" spans="1:25" x14ac:dyDescent="0.25">
      <c r="A75" s="62">
        <v>72218427</v>
      </c>
      <c r="B75" s="20" t="s">
        <v>717</v>
      </c>
      <c r="C75" s="20" t="s">
        <v>718</v>
      </c>
      <c r="D75" s="20" t="s">
        <v>285</v>
      </c>
      <c r="E75" s="20">
        <v>9103</v>
      </c>
      <c r="F75" s="55" t="s">
        <v>83</v>
      </c>
      <c r="G75" s="63" t="s">
        <v>294</v>
      </c>
      <c r="H75" s="63" t="s">
        <v>719</v>
      </c>
      <c r="I75" s="23" t="s">
        <v>86</v>
      </c>
      <c r="K75" s="66">
        <v>1</v>
      </c>
      <c r="L75" s="116">
        <v>3</v>
      </c>
      <c r="M75" s="65"/>
      <c r="N75" s="65"/>
      <c r="O75" s="65"/>
      <c r="P75" s="116">
        <v>3</v>
      </c>
      <c r="Q75" s="65"/>
      <c r="R75" s="65"/>
      <c r="S75" s="65"/>
      <c r="T75" s="65"/>
      <c r="U75" s="65"/>
      <c r="V75" s="116">
        <v>2</v>
      </c>
      <c r="W75" s="65"/>
      <c r="X75" s="65"/>
      <c r="Y75" s="65"/>
    </row>
    <row r="76" spans="1:25" x14ac:dyDescent="0.25">
      <c r="A76" s="62">
        <v>8736558</v>
      </c>
      <c r="B76" s="20" t="s">
        <v>720</v>
      </c>
      <c r="C76" s="20" t="s">
        <v>721</v>
      </c>
      <c r="D76" s="20" t="s">
        <v>285</v>
      </c>
      <c r="E76" s="20">
        <v>9103</v>
      </c>
      <c r="F76" s="55" t="s">
        <v>83</v>
      </c>
      <c r="G76" s="63" t="s">
        <v>142</v>
      </c>
      <c r="H76" s="68" t="s">
        <v>308</v>
      </c>
      <c r="I76" s="23" t="s">
        <v>86</v>
      </c>
      <c r="K76" s="66">
        <v>1</v>
      </c>
      <c r="L76" s="66">
        <v>2</v>
      </c>
      <c r="M76" s="65"/>
      <c r="N76" s="65"/>
      <c r="O76" s="66">
        <v>2</v>
      </c>
      <c r="P76" s="66">
        <v>2</v>
      </c>
      <c r="Q76" s="65"/>
      <c r="R76" s="65"/>
      <c r="S76" s="65"/>
      <c r="T76" s="65"/>
      <c r="U76" s="65"/>
      <c r="V76" s="66">
        <v>2</v>
      </c>
      <c r="W76" s="65"/>
      <c r="X76" s="65"/>
      <c r="Y76" s="65"/>
    </row>
    <row r="77" spans="1:25" x14ac:dyDescent="0.25">
      <c r="A77" s="62">
        <v>91279157</v>
      </c>
      <c r="B77" s="20" t="s">
        <v>722</v>
      </c>
      <c r="C77" s="20" t="s">
        <v>723</v>
      </c>
      <c r="D77" s="20" t="s">
        <v>285</v>
      </c>
      <c r="E77" s="20">
        <v>9103</v>
      </c>
      <c r="F77" s="55" t="s">
        <v>83</v>
      </c>
      <c r="G77" s="63" t="s">
        <v>286</v>
      </c>
      <c r="H77" s="63" t="s">
        <v>710</v>
      </c>
      <c r="I77" s="23" t="s">
        <v>86</v>
      </c>
      <c r="K77" s="66">
        <v>2</v>
      </c>
      <c r="L77" s="116">
        <v>3</v>
      </c>
      <c r="M77" s="65"/>
      <c r="N77" s="65"/>
      <c r="O77" s="66">
        <v>1</v>
      </c>
      <c r="P77" s="116">
        <v>3</v>
      </c>
      <c r="Q77" s="65"/>
      <c r="R77" s="65"/>
      <c r="S77" s="65"/>
      <c r="T77" s="65"/>
      <c r="U77" s="65"/>
      <c r="V77" s="116">
        <v>2</v>
      </c>
      <c r="W77" s="65"/>
      <c r="X77" s="66">
        <v>1</v>
      </c>
      <c r="Y77" s="65"/>
    </row>
    <row r="78" spans="1:25" s="75" customFormat="1" x14ac:dyDescent="0.25">
      <c r="A78" s="62">
        <v>72336137</v>
      </c>
      <c r="B78" s="20" t="s">
        <v>724</v>
      </c>
      <c r="C78" s="20" t="s">
        <v>725</v>
      </c>
      <c r="D78" s="20" t="s">
        <v>285</v>
      </c>
      <c r="E78" s="20">
        <v>9103</v>
      </c>
      <c r="F78" s="55" t="s">
        <v>83</v>
      </c>
      <c r="G78" s="64" t="s">
        <v>150</v>
      </c>
      <c r="H78" s="63" t="s">
        <v>726</v>
      </c>
      <c r="I78" s="23" t="s">
        <v>86</v>
      </c>
      <c r="J78"/>
      <c r="K78" s="65"/>
      <c r="L78" s="66">
        <v>2</v>
      </c>
      <c r="M78" s="65"/>
      <c r="N78" s="65"/>
      <c r="O78" s="65"/>
      <c r="P78" s="66">
        <v>2</v>
      </c>
      <c r="Q78" s="65"/>
      <c r="R78" s="65"/>
      <c r="S78" s="65"/>
      <c r="T78" s="65"/>
      <c r="U78" s="65"/>
      <c r="V78" s="66">
        <v>2</v>
      </c>
      <c r="W78" s="65"/>
      <c r="X78" s="65"/>
      <c r="Y78" s="65"/>
    </row>
    <row r="79" spans="1:25" x14ac:dyDescent="0.25">
      <c r="A79" s="62">
        <v>18856398</v>
      </c>
      <c r="B79" s="20" t="s">
        <v>727</v>
      </c>
      <c r="C79" s="20" t="s">
        <v>728</v>
      </c>
      <c r="D79" s="20" t="s">
        <v>285</v>
      </c>
      <c r="E79" s="20">
        <v>9103</v>
      </c>
      <c r="F79" s="55" t="s">
        <v>83</v>
      </c>
      <c r="G79" s="63" t="s">
        <v>326</v>
      </c>
      <c r="H79" s="63" t="s">
        <v>702</v>
      </c>
      <c r="I79" s="23" t="s">
        <v>86</v>
      </c>
      <c r="K79" s="66">
        <v>2</v>
      </c>
      <c r="L79" s="116">
        <v>3</v>
      </c>
      <c r="M79" s="65"/>
      <c r="N79" s="65"/>
      <c r="O79" s="66">
        <v>2</v>
      </c>
      <c r="P79" s="116">
        <v>3</v>
      </c>
      <c r="Q79" s="65"/>
      <c r="R79" s="65"/>
      <c r="S79" s="65"/>
      <c r="T79" s="65"/>
      <c r="U79" s="65"/>
      <c r="V79" s="116">
        <v>2</v>
      </c>
      <c r="W79" s="65"/>
      <c r="X79" s="65"/>
      <c r="Y79" s="65"/>
    </row>
    <row r="80" spans="1:25" x14ac:dyDescent="0.25">
      <c r="A80" s="62">
        <v>8736056</v>
      </c>
      <c r="B80" s="20" t="s">
        <v>729</v>
      </c>
      <c r="C80" s="20" t="s">
        <v>730</v>
      </c>
      <c r="D80" s="20" t="s">
        <v>285</v>
      </c>
      <c r="E80" s="20">
        <v>9103</v>
      </c>
      <c r="F80" s="55" t="s">
        <v>83</v>
      </c>
      <c r="G80" s="63" t="s">
        <v>550</v>
      </c>
      <c r="H80" s="64" t="s">
        <v>716</v>
      </c>
      <c r="I80" s="23" t="s">
        <v>86</v>
      </c>
      <c r="K80" s="65"/>
      <c r="L80" s="66">
        <v>2</v>
      </c>
      <c r="M80" s="65"/>
      <c r="N80" s="65"/>
      <c r="O80" s="65"/>
      <c r="P80" s="66">
        <v>2</v>
      </c>
      <c r="Q80" s="65"/>
      <c r="R80" s="65"/>
      <c r="S80" s="65"/>
      <c r="T80" s="65"/>
      <c r="U80" s="65"/>
      <c r="V80" s="66">
        <v>2</v>
      </c>
      <c r="W80" s="65"/>
      <c r="X80" s="65"/>
      <c r="Y80" s="65"/>
    </row>
    <row r="81" spans="1:25" x14ac:dyDescent="0.25">
      <c r="A81" s="62">
        <v>84079411</v>
      </c>
      <c r="B81" s="20" t="s">
        <v>731</v>
      </c>
      <c r="C81" s="20" t="s">
        <v>732</v>
      </c>
      <c r="D81" s="20" t="s">
        <v>285</v>
      </c>
      <c r="E81" s="20">
        <v>9103</v>
      </c>
      <c r="F81" s="55" t="s">
        <v>83</v>
      </c>
      <c r="G81" s="63" t="s">
        <v>294</v>
      </c>
      <c r="H81" s="63" t="s">
        <v>733</v>
      </c>
      <c r="I81" s="23" t="s">
        <v>86</v>
      </c>
      <c r="K81" s="66">
        <v>1</v>
      </c>
      <c r="L81" s="116">
        <v>3</v>
      </c>
      <c r="M81" s="65"/>
      <c r="N81" s="65"/>
      <c r="O81" s="65"/>
      <c r="P81" s="116">
        <v>3</v>
      </c>
      <c r="Q81" s="65"/>
      <c r="R81" s="65"/>
      <c r="S81" s="65"/>
      <c r="T81" s="65"/>
      <c r="U81" s="65"/>
      <c r="V81" s="116">
        <v>2</v>
      </c>
      <c r="W81" s="65"/>
      <c r="X81" s="65"/>
      <c r="Y81" s="65"/>
    </row>
    <row r="82" spans="1:25" x14ac:dyDescent="0.25">
      <c r="A82" s="62">
        <v>8685047</v>
      </c>
      <c r="B82" s="20" t="s">
        <v>734</v>
      </c>
      <c r="C82" s="20" t="s">
        <v>735</v>
      </c>
      <c r="D82" s="20" t="s">
        <v>285</v>
      </c>
      <c r="E82" s="20">
        <v>9103</v>
      </c>
      <c r="F82" s="55" t="s">
        <v>83</v>
      </c>
      <c r="G82" s="63" t="s">
        <v>100</v>
      </c>
      <c r="H82" s="63" t="s">
        <v>736</v>
      </c>
      <c r="I82" s="23" t="s">
        <v>86</v>
      </c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6">
        <v>3</v>
      </c>
      <c r="W82" s="65"/>
      <c r="X82" s="65"/>
      <c r="Y82" s="65"/>
    </row>
    <row r="83" spans="1:25" x14ac:dyDescent="0.25">
      <c r="A83" s="62">
        <v>12546499</v>
      </c>
      <c r="B83" s="20" t="s">
        <v>737</v>
      </c>
      <c r="C83" s="20" t="s">
        <v>738</v>
      </c>
      <c r="D83" s="20" t="s">
        <v>285</v>
      </c>
      <c r="E83" s="20">
        <v>9103</v>
      </c>
      <c r="F83" s="55" t="s">
        <v>83</v>
      </c>
      <c r="G83" s="63" t="s">
        <v>142</v>
      </c>
      <c r="H83" s="68" t="s">
        <v>308</v>
      </c>
      <c r="I83" s="23" t="s">
        <v>86</v>
      </c>
      <c r="K83" s="66">
        <v>1</v>
      </c>
      <c r="L83" s="66">
        <v>2</v>
      </c>
      <c r="M83" s="65"/>
      <c r="N83" s="65"/>
      <c r="O83" s="66">
        <v>2</v>
      </c>
      <c r="P83" s="66">
        <v>2</v>
      </c>
      <c r="Q83" s="65"/>
      <c r="R83" s="65"/>
      <c r="S83" s="65"/>
      <c r="T83" s="65"/>
      <c r="U83" s="65"/>
      <c r="V83" s="66">
        <v>2</v>
      </c>
      <c r="W83" s="65"/>
      <c r="X83" s="65"/>
      <c r="Y83" s="65"/>
    </row>
    <row r="84" spans="1:25" x14ac:dyDescent="0.25">
      <c r="A84" s="62">
        <v>8681710</v>
      </c>
      <c r="B84" s="20" t="s">
        <v>739</v>
      </c>
      <c r="C84" s="20" t="s">
        <v>740</v>
      </c>
      <c r="D84" s="20" t="s">
        <v>285</v>
      </c>
      <c r="E84" s="20">
        <v>9103</v>
      </c>
      <c r="F84" s="55" t="s">
        <v>83</v>
      </c>
      <c r="G84" s="63" t="s">
        <v>294</v>
      </c>
      <c r="H84" s="63" t="s">
        <v>719</v>
      </c>
      <c r="I84" s="23" t="s">
        <v>86</v>
      </c>
      <c r="K84" s="66">
        <v>1</v>
      </c>
      <c r="L84" s="116">
        <v>3</v>
      </c>
      <c r="M84" s="65"/>
      <c r="N84" s="65"/>
      <c r="O84" s="65"/>
      <c r="P84" s="116">
        <v>3</v>
      </c>
      <c r="Q84" s="65"/>
      <c r="R84" s="65"/>
      <c r="S84" s="65"/>
      <c r="T84" s="65"/>
      <c r="U84" s="65"/>
      <c r="V84" s="116">
        <v>2</v>
      </c>
      <c r="W84" s="65"/>
      <c r="X84" s="65"/>
      <c r="Y84" s="65"/>
    </row>
    <row r="85" spans="1:25" x14ac:dyDescent="0.25">
      <c r="A85" s="62">
        <v>73071447</v>
      </c>
      <c r="B85" s="20" t="s">
        <v>741</v>
      </c>
      <c r="C85" s="20" t="s">
        <v>742</v>
      </c>
      <c r="D85" s="20" t="s">
        <v>285</v>
      </c>
      <c r="E85" s="20">
        <v>9103</v>
      </c>
      <c r="F85" s="55" t="s">
        <v>83</v>
      </c>
      <c r="G85" s="63" t="s">
        <v>294</v>
      </c>
      <c r="H85" s="63" t="s">
        <v>295</v>
      </c>
      <c r="I85" s="23" t="s">
        <v>86</v>
      </c>
      <c r="K85" s="66">
        <v>1</v>
      </c>
      <c r="L85" s="116">
        <v>3</v>
      </c>
      <c r="M85" s="65"/>
      <c r="N85" s="65"/>
      <c r="O85" s="65"/>
      <c r="P85" s="116">
        <v>3</v>
      </c>
      <c r="Q85" s="65"/>
      <c r="R85" s="65"/>
      <c r="S85" s="65"/>
      <c r="T85" s="65"/>
      <c r="U85" s="65"/>
      <c r="V85" s="116">
        <v>2</v>
      </c>
      <c r="W85" s="65"/>
      <c r="X85" s="65"/>
      <c r="Y85" s="65"/>
    </row>
    <row r="86" spans="1:25" x14ac:dyDescent="0.25">
      <c r="A86" s="62">
        <v>12558474</v>
      </c>
      <c r="B86" s="20" t="s">
        <v>743</v>
      </c>
      <c r="C86" s="20" t="s">
        <v>744</v>
      </c>
      <c r="D86" s="20" t="s">
        <v>285</v>
      </c>
      <c r="E86" s="20">
        <v>9103</v>
      </c>
      <c r="F86" s="55" t="s">
        <v>239</v>
      </c>
      <c r="G86" s="63"/>
      <c r="H86" s="63"/>
      <c r="I86" s="23" t="s">
        <v>86</v>
      </c>
      <c r="K86" s="65"/>
      <c r="L86" s="65"/>
      <c r="M86" s="65"/>
      <c r="N86" s="65"/>
      <c r="O86" s="66">
        <v>2</v>
      </c>
      <c r="P86" s="65"/>
      <c r="Q86" s="65"/>
      <c r="R86" s="65"/>
      <c r="S86" s="65"/>
      <c r="T86" s="65"/>
      <c r="U86" s="65"/>
      <c r="V86" s="66">
        <v>2</v>
      </c>
      <c r="W86" s="65"/>
      <c r="X86" s="65"/>
      <c r="Y86" s="65"/>
    </row>
    <row r="87" spans="1:25" x14ac:dyDescent="0.25">
      <c r="A87" s="62">
        <v>72245421</v>
      </c>
      <c r="B87" s="20" t="s">
        <v>745</v>
      </c>
      <c r="C87" s="20" t="s">
        <v>746</v>
      </c>
      <c r="D87" s="20" t="s">
        <v>285</v>
      </c>
      <c r="E87" s="20">
        <v>9103</v>
      </c>
      <c r="F87" s="55" t="s">
        <v>83</v>
      </c>
      <c r="G87" s="63" t="s">
        <v>294</v>
      </c>
      <c r="H87" s="63" t="s">
        <v>733</v>
      </c>
      <c r="I87" s="23" t="s">
        <v>86</v>
      </c>
      <c r="K87" s="66">
        <v>1</v>
      </c>
      <c r="L87" s="116">
        <v>3</v>
      </c>
      <c r="M87" s="65"/>
      <c r="N87" s="65"/>
      <c r="O87" s="65"/>
      <c r="P87" s="116">
        <v>3</v>
      </c>
      <c r="Q87" s="65"/>
      <c r="R87" s="65"/>
      <c r="S87" s="65"/>
      <c r="T87" s="65"/>
      <c r="U87" s="65"/>
      <c r="V87" s="116">
        <v>2</v>
      </c>
      <c r="W87" s="65"/>
      <c r="X87" s="65"/>
      <c r="Y87" s="65"/>
    </row>
    <row r="88" spans="1:25" x14ac:dyDescent="0.25">
      <c r="A88" s="62">
        <v>72213859</v>
      </c>
      <c r="B88" s="20" t="s">
        <v>747</v>
      </c>
      <c r="C88" s="20" t="s">
        <v>748</v>
      </c>
      <c r="D88" s="20" t="s">
        <v>285</v>
      </c>
      <c r="E88" s="20">
        <v>9103</v>
      </c>
      <c r="F88" s="55" t="s">
        <v>83</v>
      </c>
      <c r="G88" s="63" t="s">
        <v>100</v>
      </c>
      <c r="H88" s="63" t="s">
        <v>736</v>
      </c>
      <c r="I88" s="23" t="s">
        <v>86</v>
      </c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6">
        <v>3</v>
      </c>
      <c r="W88" s="65"/>
      <c r="X88" s="65"/>
      <c r="Y88" s="65"/>
    </row>
    <row r="89" spans="1:25" x14ac:dyDescent="0.25">
      <c r="A89" s="62">
        <v>8767113</v>
      </c>
      <c r="B89" s="20" t="s">
        <v>749</v>
      </c>
      <c r="C89" s="20" t="s">
        <v>750</v>
      </c>
      <c r="D89" s="20" t="s">
        <v>285</v>
      </c>
      <c r="E89" s="20">
        <v>9103</v>
      </c>
      <c r="F89" s="55" t="s">
        <v>83</v>
      </c>
      <c r="G89" s="63" t="s">
        <v>550</v>
      </c>
      <c r="H89" s="63" t="s">
        <v>751</v>
      </c>
      <c r="I89" s="23" t="s">
        <v>86</v>
      </c>
      <c r="K89" s="65"/>
      <c r="L89" s="66">
        <v>2</v>
      </c>
      <c r="M89" s="65"/>
      <c r="N89" s="65"/>
      <c r="O89" s="65"/>
      <c r="P89" s="66">
        <v>2</v>
      </c>
      <c r="Q89" s="65"/>
      <c r="R89" s="65"/>
      <c r="S89" s="65"/>
      <c r="T89" s="65"/>
      <c r="U89" s="65"/>
      <c r="V89" s="66">
        <v>2</v>
      </c>
      <c r="W89" s="65"/>
      <c r="X89" s="65"/>
      <c r="Y89" s="65"/>
    </row>
    <row r="90" spans="1:25" x14ac:dyDescent="0.25">
      <c r="A90" s="62">
        <v>1001993646</v>
      </c>
      <c r="B90" s="20" t="s">
        <v>752</v>
      </c>
      <c r="C90" s="20" t="s">
        <v>753</v>
      </c>
      <c r="D90" s="20" t="s">
        <v>285</v>
      </c>
      <c r="E90" s="20">
        <v>9103</v>
      </c>
      <c r="F90" s="55" t="s">
        <v>83</v>
      </c>
      <c r="G90" s="63" t="s">
        <v>754</v>
      </c>
      <c r="H90" s="63" t="s">
        <v>755</v>
      </c>
      <c r="I90" s="23" t="s">
        <v>86</v>
      </c>
      <c r="K90" s="66">
        <v>1</v>
      </c>
      <c r="L90" s="116">
        <v>3</v>
      </c>
      <c r="M90" s="65"/>
      <c r="N90" s="65"/>
      <c r="O90" s="66">
        <v>2</v>
      </c>
      <c r="P90" s="116">
        <v>3</v>
      </c>
      <c r="Q90" s="65"/>
      <c r="R90" s="65"/>
      <c r="S90" s="65"/>
      <c r="T90" s="65"/>
      <c r="U90" s="65"/>
      <c r="V90" s="116">
        <v>2</v>
      </c>
      <c r="W90" s="65"/>
      <c r="X90" s="65"/>
      <c r="Y90" s="65"/>
    </row>
    <row r="91" spans="1:25" x14ac:dyDescent="0.25">
      <c r="A91" s="62">
        <v>72334620</v>
      </c>
      <c r="B91" s="20" t="s">
        <v>756</v>
      </c>
      <c r="C91" s="20" t="s">
        <v>757</v>
      </c>
      <c r="D91" s="20" t="s">
        <v>285</v>
      </c>
      <c r="E91" s="20">
        <v>9103</v>
      </c>
      <c r="F91" s="55" t="s">
        <v>83</v>
      </c>
      <c r="G91" s="63" t="s">
        <v>294</v>
      </c>
      <c r="H91" s="68" t="s">
        <v>758</v>
      </c>
      <c r="I91" s="23" t="s">
        <v>86</v>
      </c>
      <c r="K91" s="66">
        <v>1</v>
      </c>
      <c r="L91" s="116">
        <v>3</v>
      </c>
      <c r="M91" s="65"/>
      <c r="N91" s="65"/>
      <c r="O91" s="65"/>
      <c r="P91" s="116">
        <v>3</v>
      </c>
      <c r="Q91" s="65"/>
      <c r="R91" s="65"/>
      <c r="S91" s="65"/>
      <c r="T91" s="65"/>
      <c r="U91" s="65"/>
      <c r="V91" s="116">
        <v>2</v>
      </c>
      <c r="W91" s="65"/>
      <c r="X91" s="65"/>
      <c r="Y91" s="65"/>
    </row>
    <row r="92" spans="1:25" x14ac:dyDescent="0.25">
      <c r="A92" s="62">
        <v>8711005</v>
      </c>
      <c r="B92" s="20" t="s">
        <v>759</v>
      </c>
      <c r="C92" s="20" t="s">
        <v>760</v>
      </c>
      <c r="D92" s="20" t="s">
        <v>285</v>
      </c>
      <c r="E92" s="20">
        <v>9103</v>
      </c>
      <c r="F92" s="55" t="s">
        <v>83</v>
      </c>
      <c r="G92" s="63" t="s">
        <v>160</v>
      </c>
      <c r="H92" s="63" t="s">
        <v>697</v>
      </c>
      <c r="I92" s="23" t="s">
        <v>86</v>
      </c>
      <c r="K92" s="65"/>
      <c r="L92" s="66">
        <v>2</v>
      </c>
      <c r="M92" s="65"/>
      <c r="N92" s="65"/>
      <c r="O92" s="65"/>
      <c r="P92" s="66">
        <v>2</v>
      </c>
      <c r="Q92" s="65"/>
      <c r="R92" s="65"/>
      <c r="S92" s="65"/>
      <c r="T92" s="65"/>
      <c r="U92" s="65"/>
      <c r="V92" s="66">
        <v>2</v>
      </c>
      <c r="W92" s="65"/>
      <c r="X92" s="65"/>
      <c r="Y92" s="65"/>
    </row>
    <row r="93" spans="1:25" s="71" customFormat="1" x14ac:dyDescent="0.25">
      <c r="A93" s="62">
        <v>94552425</v>
      </c>
      <c r="B93" s="20" t="s">
        <v>761</v>
      </c>
      <c r="C93" s="20" t="s">
        <v>762</v>
      </c>
      <c r="D93" s="20" t="s">
        <v>419</v>
      </c>
      <c r="E93" s="20">
        <v>9207</v>
      </c>
      <c r="F93" s="55" t="s">
        <v>83</v>
      </c>
      <c r="G93" s="63" t="s">
        <v>458</v>
      </c>
      <c r="H93" s="63" t="s">
        <v>763</v>
      </c>
      <c r="I93" s="23" t="s">
        <v>86</v>
      </c>
      <c r="J93"/>
      <c r="K93" s="65"/>
      <c r="L93" s="66">
        <v>2</v>
      </c>
      <c r="M93" s="65"/>
      <c r="N93" s="65"/>
      <c r="O93" s="66">
        <v>2</v>
      </c>
      <c r="P93" s="66">
        <v>2</v>
      </c>
      <c r="Q93" s="65"/>
      <c r="R93" s="65"/>
      <c r="S93" s="65"/>
      <c r="T93" s="65"/>
      <c r="U93" s="65"/>
      <c r="V93" s="66">
        <v>2</v>
      </c>
      <c r="W93" s="65"/>
      <c r="X93" s="65"/>
      <c r="Y93" s="65"/>
    </row>
    <row r="94" spans="1:25" x14ac:dyDescent="0.25">
      <c r="A94" s="62">
        <v>72150869</v>
      </c>
      <c r="B94" s="20" t="s">
        <v>764</v>
      </c>
      <c r="C94" s="20" t="s">
        <v>765</v>
      </c>
      <c r="D94" s="20" t="s">
        <v>254</v>
      </c>
      <c r="E94" s="20">
        <v>9208</v>
      </c>
      <c r="F94" s="55" t="s">
        <v>83</v>
      </c>
      <c r="G94" s="63" t="s">
        <v>386</v>
      </c>
      <c r="H94" s="63" t="s">
        <v>766</v>
      </c>
      <c r="I94" s="23" t="s">
        <v>86</v>
      </c>
      <c r="K94" s="65"/>
      <c r="L94" s="66">
        <v>2</v>
      </c>
      <c r="M94" s="65"/>
      <c r="N94" s="65"/>
      <c r="O94" s="65"/>
      <c r="P94" s="66">
        <v>2</v>
      </c>
      <c r="Q94" s="65"/>
      <c r="R94" s="65"/>
      <c r="S94" s="65"/>
      <c r="T94" s="65"/>
      <c r="U94" s="65"/>
      <c r="V94" s="66">
        <v>2</v>
      </c>
      <c r="W94" s="65"/>
      <c r="X94" s="65"/>
      <c r="Y94" s="65"/>
    </row>
    <row r="95" spans="1:25" x14ac:dyDescent="0.25">
      <c r="A95" s="62">
        <v>8508887</v>
      </c>
      <c r="B95" s="20" t="s">
        <v>767</v>
      </c>
      <c r="C95" s="20" t="s">
        <v>768</v>
      </c>
      <c r="D95" s="20" t="s">
        <v>254</v>
      </c>
      <c r="E95" s="20">
        <v>9208</v>
      </c>
      <c r="F95" s="55" t="s">
        <v>83</v>
      </c>
      <c r="G95" s="63" t="s">
        <v>769</v>
      </c>
      <c r="H95" s="63" t="s">
        <v>770</v>
      </c>
      <c r="I95" s="23" t="s">
        <v>86</v>
      </c>
      <c r="K95" s="66">
        <v>1</v>
      </c>
      <c r="L95" s="116">
        <v>3</v>
      </c>
      <c r="M95" s="65"/>
      <c r="N95" s="65"/>
      <c r="O95" s="66">
        <v>3</v>
      </c>
      <c r="P95" s="116">
        <v>3</v>
      </c>
      <c r="Q95" s="65"/>
      <c r="R95" s="65"/>
      <c r="S95" s="65"/>
      <c r="T95" s="66">
        <v>2</v>
      </c>
      <c r="U95" s="65"/>
      <c r="V95" s="116">
        <v>3</v>
      </c>
      <c r="W95" s="65"/>
      <c r="X95" s="65"/>
      <c r="Y95" s="65"/>
    </row>
    <row r="96" spans="1:25" x14ac:dyDescent="0.25">
      <c r="A96" s="62">
        <v>8704399</v>
      </c>
      <c r="B96" s="20" t="s">
        <v>771</v>
      </c>
      <c r="C96" s="20" t="s">
        <v>772</v>
      </c>
      <c r="D96" s="20" t="s">
        <v>254</v>
      </c>
      <c r="E96" s="20">
        <v>9208</v>
      </c>
      <c r="F96" s="55" t="s">
        <v>83</v>
      </c>
      <c r="G96" s="63" t="s">
        <v>356</v>
      </c>
      <c r="H96" s="63" t="s">
        <v>773</v>
      </c>
      <c r="I96" s="23" t="s">
        <v>86</v>
      </c>
      <c r="K96" s="66">
        <v>2</v>
      </c>
      <c r="L96" s="116">
        <v>3</v>
      </c>
      <c r="M96" s="65"/>
      <c r="N96" s="65"/>
      <c r="O96" s="66">
        <v>2</v>
      </c>
      <c r="P96" s="116">
        <v>3</v>
      </c>
      <c r="Q96" s="65"/>
      <c r="R96" s="65"/>
      <c r="S96" s="65"/>
      <c r="T96" s="65"/>
      <c r="U96" s="65"/>
      <c r="V96" s="116">
        <v>2</v>
      </c>
      <c r="W96" s="65"/>
      <c r="X96" s="65"/>
      <c r="Y96" s="65"/>
    </row>
    <row r="97" spans="1:25" x14ac:dyDescent="0.25">
      <c r="A97" s="62">
        <v>72207873</v>
      </c>
      <c r="B97" s="20" t="s">
        <v>774</v>
      </c>
      <c r="C97" s="20" t="s">
        <v>775</v>
      </c>
      <c r="D97" s="20" t="s">
        <v>254</v>
      </c>
      <c r="E97" s="20">
        <v>9208</v>
      </c>
      <c r="F97" s="55" t="s">
        <v>83</v>
      </c>
      <c r="G97" s="63" t="s">
        <v>776</v>
      </c>
      <c r="H97" s="63" t="s">
        <v>777</v>
      </c>
      <c r="I97" s="23" t="s">
        <v>86</v>
      </c>
      <c r="K97" s="65"/>
      <c r="L97" s="116">
        <v>3</v>
      </c>
      <c r="M97" s="65"/>
      <c r="N97" s="65"/>
      <c r="O97" s="65"/>
      <c r="P97" s="116">
        <v>3</v>
      </c>
      <c r="Q97" s="65"/>
      <c r="R97" s="65"/>
      <c r="S97" s="65"/>
      <c r="T97" s="65"/>
      <c r="U97" s="65"/>
      <c r="V97" s="116">
        <v>3</v>
      </c>
      <c r="W97" s="65"/>
      <c r="X97" s="65"/>
      <c r="Y97" s="65"/>
    </row>
    <row r="98" spans="1:25" x14ac:dyDescent="0.25">
      <c r="A98" s="62">
        <v>8667308</v>
      </c>
      <c r="B98" s="20" t="s">
        <v>778</v>
      </c>
      <c r="C98" s="20" t="s">
        <v>779</v>
      </c>
      <c r="D98" s="20" t="s">
        <v>254</v>
      </c>
      <c r="E98" s="20">
        <v>9208</v>
      </c>
      <c r="F98" s="55" t="s">
        <v>83</v>
      </c>
      <c r="G98" s="63" t="s">
        <v>356</v>
      </c>
      <c r="H98" s="63" t="s">
        <v>773</v>
      </c>
      <c r="I98" s="23" t="s">
        <v>86</v>
      </c>
      <c r="K98" s="66">
        <v>2</v>
      </c>
      <c r="L98" s="116">
        <v>3</v>
      </c>
      <c r="M98" s="65"/>
      <c r="N98" s="65"/>
      <c r="O98" s="66">
        <v>2</v>
      </c>
      <c r="P98" s="116">
        <v>3</v>
      </c>
      <c r="Q98" s="65"/>
      <c r="R98" s="65"/>
      <c r="S98" s="65"/>
      <c r="T98" s="65"/>
      <c r="U98" s="65"/>
      <c r="V98" s="116">
        <v>2</v>
      </c>
      <c r="W98" s="65"/>
      <c r="X98" s="65"/>
      <c r="Y98" s="65"/>
    </row>
    <row r="99" spans="1:25" x14ac:dyDescent="0.25">
      <c r="A99" s="62">
        <v>13494656</v>
      </c>
      <c r="B99" s="20" t="s">
        <v>780</v>
      </c>
      <c r="C99" s="20" t="s">
        <v>781</v>
      </c>
      <c r="D99" s="20" t="s">
        <v>254</v>
      </c>
      <c r="E99" s="20">
        <v>9208</v>
      </c>
      <c r="F99" s="55" t="s">
        <v>83</v>
      </c>
      <c r="G99" s="63" t="s">
        <v>769</v>
      </c>
      <c r="H99" s="68" t="s">
        <v>770</v>
      </c>
      <c r="I99" s="23" t="s">
        <v>86</v>
      </c>
      <c r="K99" s="66">
        <v>1</v>
      </c>
      <c r="L99" s="116">
        <v>3</v>
      </c>
      <c r="M99" s="65"/>
      <c r="N99" s="65"/>
      <c r="O99" s="66">
        <v>3</v>
      </c>
      <c r="P99" s="116">
        <v>3</v>
      </c>
      <c r="Q99" s="65"/>
      <c r="R99" s="65"/>
      <c r="S99" s="65"/>
      <c r="T99" s="66">
        <v>2</v>
      </c>
      <c r="U99" s="65"/>
      <c r="V99" s="116">
        <v>3</v>
      </c>
      <c r="W99" s="65"/>
      <c r="X99" s="65"/>
      <c r="Y99" s="65"/>
    </row>
    <row r="100" spans="1:25" x14ac:dyDescent="0.25">
      <c r="A100" s="62">
        <v>72139424</v>
      </c>
      <c r="B100" s="20" t="s">
        <v>782</v>
      </c>
      <c r="C100" s="20" t="s">
        <v>783</v>
      </c>
      <c r="D100" s="20" t="s">
        <v>254</v>
      </c>
      <c r="E100" s="20">
        <v>9208</v>
      </c>
      <c r="F100" s="55" t="s">
        <v>83</v>
      </c>
      <c r="G100" s="63" t="s">
        <v>356</v>
      </c>
      <c r="H100" s="74" t="s">
        <v>353</v>
      </c>
      <c r="I100" s="23" t="s">
        <v>86</v>
      </c>
      <c r="K100" s="66">
        <v>1</v>
      </c>
      <c r="L100" s="116">
        <v>3</v>
      </c>
      <c r="M100" s="65"/>
      <c r="N100" s="65"/>
      <c r="O100" s="66">
        <v>2</v>
      </c>
      <c r="P100" s="116">
        <v>3</v>
      </c>
      <c r="Q100" s="65"/>
      <c r="R100" s="65"/>
      <c r="S100" s="65"/>
      <c r="T100" s="65"/>
      <c r="U100" s="65"/>
      <c r="V100" s="116">
        <v>2</v>
      </c>
      <c r="W100" s="65"/>
      <c r="X100" s="65"/>
      <c r="Y100" s="65"/>
    </row>
    <row r="101" spans="1:25" x14ac:dyDescent="0.25">
      <c r="A101" s="62">
        <v>8675081</v>
      </c>
      <c r="B101" s="20" t="s">
        <v>784</v>
      </c>
      <c r="C101" s="20" t="s">
        <v>785</v>
      </c>
      <c r="D101" s="20" t="s">
        <v>254</v>
      </c>
      <c r="E101" s="20">
        <v>9208</v>
      </c>
      <c r="F101" s="55" t="s">
        <v>83</v>
      </c>
      <c r="G101" s="63" t="s">
        <v>471</v>
      </c>
      <c r="H101" s="68" t="s">
        <v>786</v>
      </c>
      <c r="I101" s="23" t="s">
        <v>86</v>
      </c>
      <c r="K101" s="66">
        <v>1</v>
      </c>
      <c r="L101" s="66">
        <v>2</v>
      </c>
      <c r="M101" s="65"/>
      <c r="N101" s="65"/>
      <c r="O101" s="66">
        <v>2</v>
      </c>
      <c r="P101" s="66">
        <v>2</v>
      </c>
      <c r="Q101" s="65"/>
      <c r="R101" s="65"/>
      <c r="S101" s="65"/>
      <c r="T101" s="65"/>
      <c r="U101" s="65"/>
      <c r="V101" s="66">
        <v>2</v>
      </c>
      <c r="W101" s="65"/>
      <c r="X101" s="65"/>
      <c r="Y101" s="65"/>
    </row>
    <row r="102" spans="1:25" s="71" customFormat="1" x14ac:dyDescent="0.25">
      <c r="A102" s="62">
        <v>8667023</v>
      </c>
      <c r="B102" s="20" t="s">
        <v>787</v>
      </c>
      <c r="C102" s="20" t="s">
        <v>788</v>
      </c>
      <c r="D102" s="20" t="s">
        <v>254</v>
      </c>
      <c r="E102" s="20">
        <v>9208</v>
      </c>
      <c r="F102" s="55" t="s">
        <v>83</v>
      </c>
      <c r="G102" s="63" t="s">
        <v>356</v>
      </c>
      <c r="H102" s="63" t="s">
        <v>773</v>
      </c>
      <c r="I102" s="23" t="s">
        <v>86</v>
      </c>
      <c r="J102"/>
      <c r="K102" s="66">
        <v>2</v>
      </c>
      <c r="L102" s="116">
        <v>3</v>
      </c>
      <c r="M102" s="65"/>
      <c r="N102" s="65"/>
      <c r="O102" s="66">
        <v>2</v>
      </c>
      <c r="P102" s="116">
        <v>3</v>
      </c>
      <c r="Q102" s="65"/>
      <c r="R102" s="65"/>
      <c r="S102" s="65"/>
      <c r="T102" s="65"/>
      <c r="U102" s="65"/>
      <c r="V102" s="116">
        <v>2</v>
      </c>
      <c r="W102" s="65"/>
      <c r="X102" s="65"/>
      <c r="Y102" s="65"/>
    </row>
    <row r="103" spans="1:25" s="71" customFormat="1" x14ac:dyDescent="0.25">
      <c r="A103" s="62">
        <v>19473985</v>
      </c>
      <c r="B103" s="20" t="s">
        <v>789</v>
      </c>
      <c r="C103" s="20" t="s">
        <v>790</v>
      </c>
      <c r="D103" s="20" t="s">
        <v>254</v>
      </c>
      <c r="E103" s="20">
        <v>9208</v>
      </c>
      <c r="F103" s="55" t="s">
        <v>83</v>
      </c>
      <c r="G103" s="63" t="s">
        <v>791</v>
      </c>
      <c r="H103" s="68" t="s">
        <v>792</v>
      </c>
      <c r="I103" s="23" t="s">
        <v>86</v>
      </c>
      <c r="J103"/>
      <c r="K103" s="66">
        <v>2</v>
      </c>
      <c r="L103" s="116">
        <v>3</v>
      </c>
      <c r="M103" s="65"/>
      <c r="N103" s="65"/>
      <c r="O103" s="66">
        <v>2</v>
      </c>
      <c r="P103" s="116">
        <v>3</v>
      </c>
      <c r="Q103" s="65"/>
      <c r="R103" s="65"/>
      <c r="S103" s="65"/>
      <c r="T103" s="66">
        <v>2</v>
      </c>
      <c r="U103" s="65"/>
      <c r="V103" s="116">
        <v>3</v>
      </c>
      <c r="W103" s="65"/>
      <c r="X103" s="65"/>
      <c r="Y103" s="65"/>
    </row>
    <row r="104" spans="1:25" x14ac:dyDescent="0.25">
      <c r="A104" s="62">
        <v>72146515</v>
      </c>
      <c r="B104" s="20" t="s">
        <v>731</v>
      </c>
      <c r="C104" s="20" t="s">
        <v>793</v>
      </c>
      <c r="D104" s="20" t="s">
        <v>254</v>
      </c>
      <c r="E104" s="20">
        <v>9208</v>
      </c>
      <c r="F104" s="55" t="s">
        <v>83</v>
      </c>
      <c r="G104" s="63" t="s">
        <v>386</v>
      </c>
      <c r="H104" s="63" t="s">
        <v>387</v>
      </c>
      <c r="I104" s="23" t="s">
        <v>86</v>
      </c>
      <c r="K104" s="65"/>
      <c r="L104" s="66">
        <v>2</v>
      </c>
      <c r="M104" s="65"/>
      <c r="N104" s="65"/>
      <c r="O104" s="65"/>
      <c r="P104" s="66">
        <v>2</v>
      </c>
      <c r="Q104" s="65"/>
      <c r="R104" s="65"/>
      <c r="S104" s="65"/>
      <c r="T104" s="65"/>
      <c r="U104" s="65"/>
      <c r="V104" s="66">
        <v>2</v>
      </c>
      <c r="W104" s="65"/>
      <c r="X104" s="65"/>
      <c r="Y104" s="65"/>
    </row>
    <row r="105" spans="1:25" x14ac:dyDescent="0.25">
      <c r="A105" s="62">
        <v>8745521</v>
      </c>
      <c r="B105" s="20" t="s">
        <v>794</v>
      </c>
      <c r="C105" s="20" t="s">
        <v>795</v>
      </c>
      <c r="D105" s="20" t="s">
        <v>254</v>
      </c>
      <c r="E105" s="20">
        <v>9208</v>
      </c>
      <c r="F105" s="55" t="s">
        <v>239</v>
      </c>
      <c r="G105" s="63"/>
      <c r="H105" s="63"/>
      <c r="I105" s="23" t="s">
        <v>86</v>
      </c>
      <c r="K105" s="65"/>
      <c r="L105" s="65"/>
      <c r="M105" s="66">
        <v>3</v>
      </c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</row>
    <row r="106" spans="1:25" x14ac:dyDescent="0.25">
      <c r="A106" s="62">
        <v>92531299</v>
      </c>
      <c r="B106" s="20" t="s">
        <v>796</v>
      </c>
      <c r="C106" s="20" t="s">
        <v>797</v>
      </c>
      <c r="D106" s="20" t="s">
        <v>254</v>
      </c>
      <c r="E106" s="20">
        <v>9208</v>
      </c>
      <c r="F106" s="55" t="s">
        <v>83</v>
      </c>
      <c r="G106" s="63" t="s">
        <v>769</v>
      </c>
      <c r="H106" s="68" t="s">
        <v>798</v>
      </c>
      <c r="I106" s="23" t="s">
        <v>86</v>
      </c>
      <c r="K106" s="66">
        <v>1</v>
      </c>
      <c r="L106" s="116">
        <v>3</v>
      </c>
      <c r="M106" s="65"/>
      <c r="N106" s="65"/>
      <c r="O106" s="66">
        <v>3</v>
      </c>
      <c r="P106" s="116">
        <v>3</v>
      </c>
      <c r="Q106" s="65"/>
      <c r="R106" s="65"/>
      <c r="S106" s="65"/>
      <c r="T106" s="66">
        <v>2</v>
      </c>
      <c r="U106" s="65"/>
      <c r="V106" s="116">
        <v>3</v>
      </c>
      <c r="W106" s="65"/>
      <c r="X106" s="65"/>
      <c r="Y106" s="65"/>
    </row>
    <row r="107" spans="1:25" x14ac:dyDescent="0.25">
      <c r="A107" s="62">
        <v>8772657</v>
      </c>
      <c r="B107" s="20" t="s">
        <v>799</v>
      </c>
      <c r="C107" s="20" t="s">
        <v>800</v>
      </c>
      <c r="D107" s="20" t="s">
        <v>254</v>
      </c>
      <c r="E107" s="20">
        <v>9208</v>
      </c>
      <c r="F107" s="55" t="s">
        <v>83</v>
      </c>
      <c r="G107" s="63" t="s">
        <v>801</v>
      </c>
      <c r="H107" s="63" t="s">
        <v>802</v>
      </c>
      <c r="I107" s="23" t="s">
        <v>86</v>
      </c>
      <c r="K107" s="66">
        <v>2</v>
      </c>
      <c r="L107" s="116">
        <v>3</v>
      </c>
      <c r="M107" s="65"/>
      <c r="N107" s="65"/>
      <c r="O107" s="66">
        <v>2</v>
      </c>
      <c r="P107" s="116">
        <v>3</v>
      </c>
      <c r="Q107" s="65"/>
      <c r="R107" s="65"/>
      <c r="S107" s="65"/>
      <c r="T107" s="65"/>
      <c r="U107" s="65"/>
      <c r="V107" s="116">
        <v>2</v>
      </c>
      <c r="W107" s="65"/>
      <c r="X107" s="65"/>
      <c r="Y107" s="65"/>
    </row>
    <row r="108" spans="1:25" x14ac:dyDescent="0.25">
      <c r="A108" s="62">
        <v>19454635</v>
      </c>
      <c r="B108" s="20" t="s">
        <v>803</v>
      </c>
      <c r="C108" s="20" t="s">
        <v>804</v>
      </c>
      <c r="D108" s="20" t="s">
        <v>254</v>
      </c>
      <c r="E108" s="20">
        <v>9208</v>
      </c>
      <c r="F108" s="55" t="s">
        <v>83</v>
      </c>
      <c r="G108" s="63" t="s">
        <v>769</v>
      </c>
      <c r="H108" s="68" t="s">
        <v>770</v>
      </c>
      <c r="I108" s="23" t="s">
        <v>86</v>
      </c>
      <c r="K108" s="66">
        <v>1</v>
      </c>
      <c r="L108" s="116">
        <v>3</v>
      </c>
      <c r="M108" s="65"/>
      <c r="N108" s="65"/>
      <c r="O108" s="66">
        <v>3</v>
      </c>
      <c r="P108" s="116">
        <v>3</v>
      </c>
      <c r="Q108" s="65"/>
      <c r="R108" s="65"/>
      <c r="S108" s="65"/>
      <c r="T108" s="66">
        <v>2</v>
      </c>
      <c r="U108" s="65"/>
      <c r="V108" s="116">
        <v>3</v>
      </c>
      <c r="W108" s="65"/>
      <c r="X108" s="65"/>
      <c r="Y108" s="65"/>
    </row>
    <row r="109" spans="1:25" x14ac:dyDescent="0.25">
      <c r="A109" s="62">
        <v>8738577</v>
      </c>
      <c r="B109" s="20" t="s">
        <v>805</v>
      </c>
      <c r="C109" s="20" t="s">
        <v>806</v>
      </c>
      <c r="D109" s="20" t="s">
        <v>254</v>
      </c>
      <c r="E109" s="20">
        <v>9208</v>
      </c>
      <c r="F109" s="55" t="s">
        <v>83</v>
      </c>
      <c r="G109" s="63" t="s">
        <v>356</v>
      </c>
      <c r="H109" s="63" t="s">
        <v>773</v>
      </c>
      <c r="I109" s="23" t="s">
        <v>86</v>
      </c>
      <c r="K109" s="66">
        <v>2</v>
      </c>
      <c r="L109" s="116">
        <v>3</v>
      </c>
      <c r="M109" s="65"/>
      <c r="N109" s="65"/>
      <c r="O109" s="66">
        <v>2</v>
      </c>
      <c r="P109" s="116">
        <v>3</v>
      </c>
      <c r="Q109" s="65"/>
      <c r="R109" s="65"/>
      <c r="S109" s="65"/>
      <c r="T109" s="65"/>
      <c r="U109" s="65"/>
      <c r="V109" s="116">
        <v>2</v>
      </c>
      <c r="W109" s="65"/>
      <c r="X109" s="65"/>
      <c r="Y109" s="65"/>
    </row>
    <row r="110" spans="1:25" x14ac:dyDescent="0.25">
      <c r="A110" s="62">
        <v>8674829</v>
      </c>
      <c r="B110" s="20" t="s">
        <v>807</v>
      </c>
      <c r="C110" s="20" t="s">
        <v>808</v>
      </c>
      <c r="D110" s="20" t="s">
        <v>254</v>
      </c>
      <c r="E110" s="20">
        <v>9208</v>
      </c>
      <c r="F110" s="55" t="s">
        <v>83</v>
      </c>
      <c r="G110" s="63" t="s">
        <v>142</v>
      </c>
      <c r="H110" s="63" t="s">
        <v>809</v>
      </c>
      <c r="I110" s="23" t="s">
        <v>86</v>
      </c>
      <c r="K110" s="66">
        <v>1</v>
      </c>
      <c r="L110" s="66">
        <v>2</v>
      </c>
      <c r="M110" s="65"/>
      <c r="N110" s="65"/>
      <c r="O110" s="66">
        <v>2</v>
      </c>
      <c r="P110" s="66">
        <v>2</v>
      </c>
      <c r="Q110" s="65"/>
      <c r="R110" s="65"/>
      <c r="S110" s="65"/>
      <c r="T110" s="65"/>
      <c r="U110" s="65"/>
      <c r="V110" s="66">
        <v>2</v>
      </c>
      <c r="W110" s="65"/>
      <c r="X110" s="65"/>
      <c r="Y110" s="65"/>
    </row>
    <row r="111" spans="1:25" x14ac:dyDescent="0.25">
      <c r="A111" s="62">
        <v>8759399</v>
      </c>
      <c r="B111" s="20" t="s">
        <v>810</v>
      </c>
      <c r="C111" s="20" t="s">
        <v>811</v>
      </c>
      <c r="D111" s="20" t="s">
        <v>254</v>
      </c>
      <c r="E111" s="20">
        <v>9208</v>
      </c>
      <c r="F111" s="55" t="s">
        <v>83</v>
      </c>
      <c r="G111" s="63" t="s">
        <v>791</v>
      </c>
      <c r="H111" s="63" t="s">
        <v>792</v>
      </c>
      <c r="I111" s="23" t="s">
        <v>86</v>
      </c>
      <c r="K111" s="66">
        <v>2</v>
      </c>
      <c r="L111" s="116">
        <v>3</v>
      </c>
      <c r="M111" s="65"/>
      <c r="N111" s="65"/>
      <c r="O111" s="66">
        <v>2</v>
      </c>
      <c r="P111" s="116">
        <v>3</v>
      </c>
      <c r="Q111" s="65"/>
      <c r="R111" s="65"/>
      <c r="S111" s="65"/>
      <c r="T111" s="66">
        <v>2</v>
      </c>
      <c r="U111" s="65"/>
      <c r="V111" s="116">
        <v>3</v>
      </c>
      <c r="W111" s="65"/>
      <c r="X111" s="65"/>
      <c r="Y111" s="65"/>
    </row>
    <row r="112" spans="1:25" x14ac:dyDescent="0.25">
      <c r="A112" s="62">
        <v>72127515</v>
      </c>
      <c r="B112" s="20" t="s">
        <v>812</v>
      </c>
      <c r="C112" s="20" t="s">
        <v>813</v>
      </c>
      <c r="D112" s="20" t="s">
        <v>254</v>
      </c>
      <c r="E112" s="20">
        <v>9208</v>
      </c>
      <c r="F112" s="55" t="s">
        <v>83</v>
      </c>
      <c r="G112" s="63" t="s">
        <v>160</v>
      </c>
      <c r="H112" s="63" t="s">
        <v>554</v>
      </c>
      <c r="I112" s="23" t="s">
        <v>86</v>
      </c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6">
        <v>3</v>
      </c>
      <c r="W112" s="65"/>
      <c r="X112" s="65"/>
      <c r="Y112" s="65"/>
    </row>
    <row r="113" spans="1:25" x14ac:dyDescent="0.25">
      <c r="A113" s="62">
        <v>71210507</v>
      </c>
      <c r="B113" s="20" t="s">
        <v>814</v>
      </c>
      <c r="C113" s="20" t="s">
        <v>815</v>
      </c>
      <c r="D113" s="20" t="s">
        <v>254</v>
      </c>
      <c r="E113" s="20">
        <v>9208</v>
      </c>
      <c r="F113" s="55" t="s">
        <v>83</v>
      </c>
      <c r="G113" s="63" t="s">
        <v>816</v>
      </c>
      <c r="H113" s="63" t="s">
        <v>817</v>
      </c>
      <c r="I113" s="23" t="s">
        <v>86</v>
      </c>
      <c r="K113" s="65"/>
      <c r="L113" s="66">
        <v>2</v>
      </c>
      <c r="M113" s="65"/>
      <c r="N113" s="65"/>
      <c r="O113" s="66">
        <v>2</v>
      </c>
      <c r="P113" s="66">
        <v>2</v>
      </c>
      <c r="Q113" s="65"/>
      <c r="R113" s="65"/>
      <c r="S113" s="65"/>
      <c r="T113" s="65"/>
      <c r="U113" s="65"/>
      <c r="V113" s="66">
        <v>3</v>
      </c>
      <c r="W113" s="65"/>
      <c r="X113" s="65"/>
      <c r="Y113" s="65"/>
    </row>
    <row r="114" spans="1:25" x14ac:dyDescent="0.25">
      <c r="A114" s="62">
        <v>72012342</v>
      </c>
      <c r="B114" s="20" t="s">
        <v>564</v>
      </c>
      <c r="C114" s="20" t="s">
        <v>818</v>
      </c>
      <c r="D114" s="20" t="s">
        <v>254</v>
      </c>
      <c r="E114" s="20">
        <v>9208</v>
      </c>
      <c r="F114" s="55" t="s">
        <v>83</v>
      </c>
      <c r="G114" s="63" t="s">
        <v>791</v>
      </c>
      <c r="H114" s="68" t="s">
        <v>792</v>
      </c>
      <c r="I114" s="23" t="s">
        <v>86</v>
      </c>
      <c r="K114" s="66">
        <v>2</v>
      </c>
      <c r="L114" s="116">
        <v>3</v>
      </c>
      <c r="M114" s="65"/>
      <c r="N114" s="65"/>
      <c r="O114" s="66">
        <v>2</v>
      </c>
      <c r="P114" s="116">
        <v>3</v>
      </c>
      <c r="Q114" s="65"/>
      <c r="R114" s="65"/>
      <c r="S114" s="65"/>
      <c r="T114" s="66">
        <v>2</v>
      </c>
      <c r="U114" s="65"/>
      <c r="V114" s="116">
        <v>3</v>
      </c>
      <c r="W114" s="65"/>
      <c r="X114" s="65"/>
      <c r="Y114" s="65"/>
    </row>
    <row r="115" spans="1:25" x14ac:dyDescent="0.25">
      <c r="A115" s="62">
        <v>8757109</v>
      </c>
      <c r="B115" s="20" t="s">
        <v>819</v>
      </c>
      <c r="C115" s="20" t="s">
        <v>820</v>
      </c>
      <c r="D115" s="20" t="s">
        <v>254</v>
      </c>
      <c r="E115" s="20">
        <v>9208</v>
      </c>
      <c r="F115" s="55" t="s">
        <v>83</v>
      </c>
      <c r="G115" s="63" t="s">
        <v>386</v>
      </c>
      <c r="H115" s="63" t="s">
        <v>766</v>
      </c>
      <c r="I115" s="23" t="s">
        <v>86</v>
      </c>
      <c r="K115" s="65"/>
      <c r="L115" s="66">
        <v>2</v>
      </c>
      <c r="M115" s="65"/>
      <c r="N115" s="65"/>
      <c r="O115" s="65"/>
      <c r="P115" s="66">
        <v>2</v>
      </c>
      <c r="Q115" s="65"/>
      <c r="R115" s="65"/>
      <c r="S115" s="65"/>
      <c r="T115" s="65"/>
      <c r="U115" s="65"/>
      <c r="V115" s="66">
        <v>2</v>
      </c>
      <c r="W115" s="65"/>
      <c r="X115" s="65"/>
      <c r="Y115" s="65"/>
    </row>
    <row r="116" spans="1:25" x14ac:dyDescent="0.25">
      <c r="A116" s="62">
        <v>72336110</v>
      </c>
      <c r="B116" s="20" t="s">
        <v>821</v>
      </c>
      <c r="C116" s="20" t="s">
        <v>822</v>
      </c>
      <c r="D116" s="20" t="s">
        <v>254</v>
      </c>
      <c r="E116" s="20">
        <v>9208</v>
      </c>
      <c r="F116" s="55" t="s">
        <v>83</v>
      </c>
      <c r="G116" s="63" t="s">
        <v>791</v>
      </c>
      <c r="H116" s="68" t="s">
        <v>792</v>
      </c>
      <c r="I116" s="23" t="s">
        <v>86</v>
      </c>
      <c r="K116" s="66">
        <v>2</v>
      </c>
      <c r="L116" s="116">
        <v>3</v>
      </c>
      <c r="M116" s="65"/>
      <c r="N116" s="65"/>
      <c r="O116" s="66">
        <v>2</v>
      </c>
      <c r="P116" s="116">
        <v>3</v>
      </c>
      <c r="Q116" s="65"/>
      <c r="R116" s="65"/>
      <c r="S116" s="65"/>
      <c r="T116" s="66">
        <v>2</v>
      </c>
      <c r="U116" s="65"/>
      <c r="V116" s="116">
        <v>3</v>
      </c>
      <c r="W116" s="65"/>
      <c r="X116" s="65"/>
      <c r="Y116" s="65"/>
    </row>
    <row r="117" spans="1:25" x14ac:dyDescent="0.25">
      <c r="A117" s="62">
        <v>12560850</v>
      </c>
      <c r="B117" s="20" t="s">
        <v>823</v>
      </c>
      <c r="C117" s="20" t="s">
        <v>824</v>
      </c>
      <c r="D117" s="20" t="s">
        <v>254</v>
      </c>
      <c r="E117" s="20">
        <v>9208</v>
      </c>
      <c r="F117" s="55" t="s">
        <v>83</v>
      </c>
      <c r="G117" s="63" t="s">
        <v>356</v>
      </c>
      <c r="H117" s="63" t="s">
        <v>773</v>
      </c>
      <c r="I117" s="23" t="s">
        <v>86</v>
      </c>
      <c r="K117" s="66">
        <v>2</v>
      </c>
      <c r="L117" s="116">
        <v>3</v>
      </c>
      <c r="M117" s="65"/>
      <c r="N117" s="65"/>
      <c r="O117" s="66">
        <v>2</v>
      </c>
      <c r="P117" s="116">
        <v>3</v>
      </c>
      <c r="Q117" s="65"/>
      <c r="R117" s="65"/>
      <c r="S117" s="65"/>
      <c r="T117" s="65"/>
      <c r="U117" s="65"/>
      <c r="V117" s="116">
        <v>2</v>
      </c>
      <c r="W117" s="65"/>
      <c r="X117" s="65"/>
      <c r="Y117" s="65"/>
    </row>
    <row r="118" spans="1:25" x14ac:dyDescent="0.25">
      <c r="A118" s="62">
        <v>12540213</v>
      </c>
      <c r="B118" s="20" t="s">
        <v>825</v>
      </c>
      <c r="C118" s="20" t="s">
        <v>824</v>
      </c>
      <c r="D118" s="20" t="s">
        <v>254</v>
      </c>
      <c r="E118" s="20">
        <v>9208</v>
      </c>
      <c r="F118" s="55" t="s">
        <v>83</v>
      </c>
      <c r="G118" s="64" t="s">
        <v>115</v>
      </c>
      <c r="H118" s="64" t="s">
        <v>539</v>
      </c>
      <c r="I118" s="23" t="s">
        <v>86</v>
      </c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6">
        <v>3</v>
      </c>
      <c r="W118" s="65"/>
      <c r="X118" s="65"/>
      <c r="Y118" s="65"/>
    </row>
    <row r="119" spans="1:25" x14ac:dyDescent="0.25">
      <c r="A119" s="62">
        <v>72275232</v>
      </c>
      <c r="B119" s="20" t="s">
        <v>826</v>
      </c>
      <c r="C119" s="20" t="s">
        <v>827</v>
      </c>
      <c r="D119" s="20" t="s">
        <v>254</v>
      </c>
      <c r="E119" s="20">
        <v>9208</v>
      </c>
      <c r="F119" s="55" t="s">
        <v>83</v>
      </c>
      <c r="G119" s="63" t="s">
        <v>769</v>
      </c>
      <c r="H119" s="63" t="s">
        <v>770</v>
      </c>
      <c r="I119" s="23" t="s">
        <v>86</v>
      </c>
      <c r="K119" s="66">
        <v>1</v>
      </c>
      <c r="L119" s="116">
        <v>3</v>
      </c>
      <c r="M119" s="65"/>
      <c r="N119" s="65"/>
      <c r="O119" s="66">
        <v>3</v>
      </c>
      <c r="P119" s="116">
        <v>3</v>
      </c>
      <c r="Q119" s="65"/>
      <c r="R119" s="65"/>
      <c r="S119" s="65"/>
      <c r="T119" s="66">
        <v>2</v>
      </c>
      <c r="U119" s="65"/>
      <c r="V119" s="116">
        <v>3</v>
      </c>
      <c r="W119" s="65"/>
      <c r="X119" s="65"/>
      <c r="Y119" s="65"/>
    </row>
    <row r="120" spans="1:25" x14ac:dyDescent="0.25">
      <c r="A120" s="62">
        <v>8669583</v>
      </c>
      <c r="B120" s="20" t="s">
        <v>828</v>
      </c>
      <c r="C120" s="20" t="s">
        <v>829</v>
      </c>
      <c r="D120" s="20" t="s">
        <v>254</v>
      </c>
      <c r="E120" s="20">
        <v>9208</v>
      </c>
      <c r="F120" s="55" t="s">
        <v>83</v>
      </c>
      <c r="G120" s="63" t="s">
        <v>550</v>
      </c>
      <c r="H120" s="64" t="s">
        <v>577</v>
      </c>
      <c r="I120" s="23" t="s">
        <v>86</v>
      </c>
      <c r="K120" s="65"/>
      <c r="L120" s="66">
        <v>2</v>
      </c>
      <c r="M120" s="65"/>
      <c r="N120" s="65"/>
      <c r="O120" s="65"/>
      <c r="P120" s="65"/>
      <c r="Q120" s="65"/>
      <c r="R120" s="65"/>
      <c r="S120" s="65"/>
      <c r="T120" s="65"/>
      <c r="U120" s="65"/>
      <c r="V120" s="66">
        <v>3</v>
      </c>
      <c r="W120" s="65"/>
      <c r="X120" s="65"/>
      <c r="Y120" s="66">
        <v>2</v>
      </c>
    </row>
    <row r="121" spans="1:25" x14ac:dyDescent="0.25">
      <c r="A121" s="62">
        <v>8793930</v>
      </c>
      <c r="B121" s="20" t="s">
        <v>830</v>
      </c>
      <c r="C121" s="20" t="s">
        <v>831</v>
      </c>
      <c r="D121" s="20" t="s">
        <v>254</v>
      </c>
      <c r="E121" s="20">
        <v>9208</v>
      </c>
      <c r="F121" s="55" t="s">
        <v>83</v>
      </c>
      <c r="G121" s="63" t="s">
        <v>791</v>
      </c>
      <c r="H121" s="63" t="s">
        <v>792</v>
      </c>
      <c r="I121" s="23" t="s">
        <v>86</v>
      </c>
      <c r="K121" s="66">
        <v>2</v>
      </c>
      <c r="L121" s="116">
        <v>3</v>
      </c>
      <c r="M121" s="65"/>
      <c r="N121" s="65"/>
      <c r="O121" s="66">
        <v>2</v>
      </c>
      <c r="P121" s="116">
        <v>3</v>
      </c>
      <c r="Q121" s="65"/>
      <c r="R121" s="65"/>
      <c r="S121" s="65"/>
      <c r="T121" s="66">
        <v>2</v>
      </c>
      <c r="U121" s="65"/>
      <c r="V121" s="116">
        <v>3</v>
      </c>
      <c r="W121" s="65"/>
      <c r="X121" s="65"/>
      <c r="Y121" s="65"/>
    </row>
    <row r="122" spans="1:25" x14ac:dyDescent="0.25">
      <c r="A122" s="72">
        <v>72265502</v>
      </c>
      <c r="B122" s="70" t="s">
        <v>832</v>
      </c>
      <c r="C122" s="70" t="s">
        <v>833</v>
      </c>
      <c r="D122" s="20" t="s">
        <v>254</v>
      </c>
      <c r="E122" s="20">
        <v>9208</v>
      </c>
      <c r="F122" s="55" t="s">
        <v>83</v>
      </c>
      <c r="G122" s="63" t="s">
        <v>791</v>
      </c>
      <c r="H122" s="63" t="s">
        <v>834</v>
      </c>
      <c r="I122" s="23" t="s">
        <v>86</v>
      </c>
      <c r="K122" s="66">
        <v>2</v>
      </c>
      <c r="L122" s="116">
        <v>3</v>
      </c>
      <c r="M122" s="65"/>
      <c r="N122" s="65"/>
      <c r="O122" s="66">
        <v>2</v>
      </c>
      <c r="P122" s="116">
        <v>3</v>
      </c>
      <c r="Q122" s="65"/>
      <c r="R122" s="65"/>
      <c r="S122" s="65"/>
      <c r="T122" s="66">
        <v>2</v>
      </c>
      <c r="U122" s="65"/>
      <c r="V122" s="116">
        <v>3</v>
      </c>
      <c r="W122" s="65"/>
      <c r="X122" s="65"/>
      <c r="Y122" s="65"/>
    </row>
    <row r="123" spans="1:25" x14ac:dyDescent="0.25">
      <c r="A123" s="62">
        <v>72230311</v>
      </c>
      <c r="B123" s="20" t="s">
        <v>835</v>
      </c>
      <c r="C123" s="20" t="s">
        <v>836</v>
      </c>
      <c r="D123" s="20" t="s">
        <v>254</v>
      </c>
      <c r="E123" s="20">
        <v>9208</v>
      </c>
      <c r="F123" s="55" t="s">
        <v>83</v>
      </c>
      <c r="G123" s="63" t="s">
        <v>160</v>
      </c>
      <c r="H123" s="64" t="s">
        <v>161</v>
      </c>
      <c r="I123" s="23" t="s">
        <v>86</v>
      </c>
      <c r="K123" s="65"/>
      <c r="L123" s="66">
        <v>2</v>
      </c>
      <c r="M123" s="65"/>
      <c r="N123" s="65"/>
      <c r="O123" s="65"/>
      <c r="P123" s="66">
        <v>2</v>
      </c>
      <c r="Q123" s="65"/>
      <c r="R123" s="65"/>
      <c r="S123" s="65"/>
      <c r="T123" s="65"/>
      <c r="U123" s="65"/>
      <c r="V123" s="66">
        <v>3</v>
      </c>
      <c r="W123" s="65"/>
      <c r="X123" s="65"/>
      <c r="Y123" s="65"/>
    </row>
    <row r="124" spans="1:25" x14ac:dyDescent="0.25">
      <c r="A124" s="62">
        <v>15024967</v>
      </c>
      <c r="B124" s="20" t="s">
        <v>837</v>
      </c>
      <c r="C124" s="20" t="s">
        <v>838</v>
      </c>
      <c r="D124" s="20" t="s">
        <v>254</v>
      </c>
      <c r="E124" s="20">
        <v>9208</v>
      </c>
      <c r="F124" s="55" t="s">
        <v>83</v>
      </c>
      <c r="G124" s="63" t="s">
        <v>769</v>
      </c>
      <c r="H124" s="63" t="s">
        <v>770</v>
      </c>
      <c r="I124" s="23" t="s">
        <v>86</v>
      </c>
      <c r="K124" s="66">
        <v>1</v>
      </c>
      <c r="L124" s="116">
        <v>3</v>
      </c>
      <c r="M124" s="65"/>
      <c r="N124" s="65"/>
      <c r="O124" s="66">
        <v>3</v>
      </c>
      <c r="P124" s="116">
        <v>3</v>
      </c>
      <c r="Q124" s="65"/>
      <c r="R124" s="65"/>
      <c r="S124" s="65"/>
      <c r="T124" s="66">
        <v>2</v>
      </c>
      <c r="U124" s="65"/>
      <c r="V124" s="116">
        <v>3</v>
      </c>
      <c r="W124" s="65"/>
      <c r="X124" s="65"/>
      <c r="Y124" s="65"/>
    </row>
    <row r="125" spans="1:25" x14ac:dyDescent="0.25">
      <c r="A125" s="62">
        <v>72126247</v>
      </c>
      <c r="B125" s="20" t="s">
        <v>839</v>
      </c>
      <c r="C125" s="20" t="s">
        <v>840</v>
      </c>
      <c r="D125" s="20" t="s">
        <v>254</v>
      </c>
      <c r="E125" s="20">
        <v>9208</v>
      </c>
      <c r="F125" s="55" t="s">
        <v>83</v>
      </c>
      <c r="G125" s="63" t="s">
        <v>356</v>
      </c>
      <c r="H125" s="63" t="s">
        <v>773</v>
      </c>
      <c r="I125" s="23" t="s">
        <v>86</v>
      </c>
      <c r="K125" s="66">
        <v>2</v>
      </c>
      <c r="L125" s="116">
        <v>3</v>
      </c>
      <c r="M125" s="65"/>
      <c r="N125" s="65"/>
      <c r="O125" s="66">
        <v>2</v>
      </c>
      <c r="P125" s="116">
        <v>3</v>
      </c>
      <c r="Q125" s="65"/>
      <c r="R125" s="65"/>
      <c r="S125" s="65"/>
      <c r="T125" s="65"/>
      <c r="U125" s="65"/>
      <c r="V125" s="116">
        <v>2</v>
      </c>
      <c r="W125" s="65"/>
      <c r="X125" s="65"/>
      <c r="Y125" s="65"/>
    </row>
    <row r="126" spans="1:25" x14ac:dyDescent="0.25">
      <c r="A126" s="62">
        <v>72042080</v>
      </c>
      <c r="B126" s="20" t="s">
        <v>841</v>
      </c>
      <c r="C126" s="20" t="s">
        <v>842</v>
      </c>
      <c r="D126" s="20" t="s">
        <v>254</v>
      </c>
      <c r="E126" s="20">
        <v>9208</v>
      </c>
      <c r="F126" s="55" t="s">
        <v>83</v>
      </c>
      <c r="G126" s="63" t="s">
        <v>791</v>
      </c>
      <c r="H126" s="68" t="s">
        <v>792</v>
      </c>
      <c r="I126" s="23" t="s">
        <v>86</v>
      </c>
      <c r="K126" s="66">
        <v>2</v>
      </c>
      <c r="L126" s="116">
        <v>3</v>
      </c>
      <c r="M126" s="65"/>
      <c r="N126" s="65"/>
      <c r="O126" s="66">
        <v>2</v>
      </c>
      <c r="P126" s="116">
        <v>3</v>
      </c>
      <c r="Q126" s="65"/>
      <c r="R126" s="65"/>
      <c r="S126" s="65"/>
      <c r="T126" s="66">
        <v>2</v>
      </c>
      <c r="U126" s="65"/>
      <c r="V126" s="116">
        <v>3</v>
      </c>
      <c r="W126" s="65"/>
      <c r="X126" s="65"/>
      <c r="Y126" s="65"/>
    </row>
    <row r="127" spans="1:25" x14ac:dyDescent="0.25">
      <c r="A127" s="62">
        <v>3745647</v>
      </c>
      <c r="B127" s="20" t="s">
        <v>843</v>
      </c>
      <c r="C127" s="20" t="s">
        <v>844</v>
      </c>
      <c r="D127" s="20" t="s">
        <v>254</v>
      </c>
      <c r="E127" s="20">
        <v>9208</v>
      </c>
      <c r="F127" s="55" t="s">
        <v>83</v>
      </c>
      <c r="G127" s="64" t="s">
        <v>115</v>
      </c>
      <c r="H127" s="64" t="s">
        <v>539</v>
      </c>
      <c r="I127" s="23" t="s">
        <v>86</v>
      </c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6">
        <v>3</v>
      </c>
      <c r="W127" s="65"/>
      <c r="X127" s="65"/>
      <c r="Y127" s="65"/>
    </row>
    <row r="128" spans="1:25" x14ac:dyDescent="0.25">
      <c r="A128" s="62">
        <v>72158973</v>
      </c>
      <c r="B128" s="20" t="s">
        <v>845</v>
      </c>
      <c r="C128" s="20" t="s">
        <v>846</v>
      </c>
      <c r="D128" s="20" t="s">
        <v>254</v>
      </c>
      <c r="E128" s="20">
        <v>9208</v>
      </c>
      <c r="F128" s="55" t="s">
        <v>83</v>
      </c>
      <c r="G128" s="63" t="s">
        <v>356</v>
      </c>
      <c r="H128" s="63" t="s">
        <v>773</v>
      </c>
      <c r="I128" s="23" t="s">
        <v>86</v>
      </c>
      <c r="K128" s="66">
        <v>2</v>
      </c>
      <c r="L128" s="116">
        <v>3</v>
      </c>
      <c r="M128" s="65"/>
      <c r="N128" s="65"/>
      <c r="O128" s="66">
        <v>2</v>
      </c>
      <c r="P128" s="116">
        <v>3</v>
      </c>
      <c r="Q128" s="65"/>
      <c r="R128" s="65"/>
      <c r="S128" s="65"/>
      <c r="T128" s="65"/>
      <c r="U128" s="65"/>
      <c r="V128" s="116">
        <v>2</v>
      </c>
      <c r="W128" s="65"/>
      <c r="X128" s="65"/>
      <c r="Y128" s="65"/>
    </row>
    <row r="129" spans="1:25" x14ac:dyDescent="0.25">
      <c r="A129" s="62">
        <v>12541551</v>
      </c>
      <c r="B129" s="20" t="s">
        <v>847</v>
      </c>
      <c r="C129" s="20" t="s">
        <v>848</v>
      </c>
      <c r="D129" s="20" t="s">
        <v>254</v>
      </c>
      <c r="E129" s="20">
        <v>9208</v>
      </c>
      <c r="F129" s="55" t="s">
        <v>83</v>
      </c>
      <c r="G129" s="63" t="s">
        <v>791</v>
      </c>
      <c r="H129" s="68" t="s">
        <v>792</v>
      </c>
      <c r="I129" s="23" t="s">
        <v>86</v>
      </c>
      <c r="K129" s="66">
        <v>2</v>
      </c>
      <c r="L129" s="116">
        <v>3</v>
      </c>
      <c r="M129" s="65"/>
      <c r="N129" s="65"/>
      <c r="O129" s="66">
        <v>2</v>
      </c>
      <c r="P129" s="116">
        <v>3</v>
      </c>
      <c r="Q129" s="65"/>
      <c r="R129" s="65"/>
      <c r="S129" s="65"/>
      <c r="T129" s="66">
        <v>2</v>
      </c>
      <c r="U129" s="65"/>
      <c r="V129" s="116">
        <v>3</v>
      </c>
      <c r="W129" s="65"/>
      <c r="X129" s="65"/>
      <c r="Y129" s="65"/>
    </row>
    <row r="130" spans="1:25" x14ac:dyDescent="0.25">
      <c r="A130" s="73">
        <v>12613007</v>
      </c>
      <c r="B130" s="20" t="s">
        <v>849</v>
      </c>
      <c r="C130" s="20" t="s">
        <v>850</v>
      </c>
      <c r="D130" s="20" t="s">
        <v>254</v>
      </c>
      <c r="E130" s="20">
        <v>9208</v>
      </c>
      <c r="F130" s="55" t="s">
        <v>83</v>
      </c>
      <c r="G130" s="63" t="s">
        <v>791</v>
      </c>
      <c r="H130" s="68" t="s">
        <v>792</v>
      </c>
      <c r="I130" s="23" t="s">
        <v>86</v>
      </c>
      <c r="K130" s="66">
        <v>2</v>
      </c>
      <c r="L130" s="116">
        <v>3</v>
      </c>
      <c r="M130" s="65"/>
      <c r="N130" s="65"/>
      <c r="O130" s="66">
        <v>2</v>
      </c>
      <c r="P130" s="116">
        <v>3</v>
      </c>
      <c r="Q130" s="65"/>
      <c r="R130" s="65"/>
      <c r="S130" s="65"/>
      <c r="T130" s="66">
        <v>2</v>
      </c>
      <c r="U130" s="65"/>
      <c r="V130" s="116">
        <v>3</v>
      </c>
      <c r="W130" s="65"/>
      <c r="X130" s="65"/>
      <c r="Y130" s="65"/>
    </row>
    <row r="131" spans="1:25" x14ac:dyDescent="0.25">
      <c r="A131" s="62">
        <v>8731562</v>
      </c>
      <c r="B131" s="20" t="s">
        <v>851</v>
      </c>
      <c r="C131" s="20" t="s">
        <v>852</v>
      </c>
      <c r="D131" s="20" t="s">
        <v>254</v>
      </c>
      <c r="E131" s="20">
        <v>9208</v>
      </c>
      <c r="F131" s="55" t="s">
        <v>83</v>
      </c>
      <c r="G131" s="63" t="s">
        <v>776</v>
      </c>
      <c r="H131" s="63" t="s">
        <v>777</v>
      </c>
      <c r="I131" s="23" t="s">
        <v>86</v>
      </c>
      <c r="K131" s="65"/>
      <c r="L131" s="116">
        <v>3</v>
      </c>
      <c r="M131" s="65"/>
      <c r="N131" s="65"/>
      <c r="O131" s="65"/>
      <c r="P131" s="116">
        <v>3</v>
      </c>
      <c r="Q131" s="65"/>
      <c r="R131" s="65"/>
      <c r="S131" s="65"/>
      <c r="T131" s="65"/>
      <c r="U131" s="65"/>
      <c r="V131" s="116">
        <v>3</v>
      </c>
      <c r="W131" s="65"/>
      <c r="X131" s="65"/>
      <c r="Y131" s="65"/>
    </row>
    <row r="132" spans="1:25" x14ac:dyDescent="0.25">
      <c r="A132" s="62">
        <v>92642283</v>
      </c>
      <c r="B132" s="20" t="s">
        <v>853</v>
      </c>
      <c r="C132" s="20" t="s">
        <v>854</v>
      </c>
      <c r="D132" s="20" t="s">
        <v>254</v>
      </c>
      <c r="E132" s="20">
        <v>9208</v>
      </c>
      <c r="F132" s="55" t="s">
        <v>83</v>
      </c>
      <c r="G132" s="74" t="s">
        <v>855</v>
      </c>
      <c r="H132" s="74" t="s">
        <v>856</v>
      </c>
      <c r="I132" s="23" t="s">
        <v>86</v>
      </c>
      <c r="K132" s="66">
        <v>2</v>
      </c>
      <c r="L132" s="65"/>
      <c r="M132" s="65"/>
      <c r="N132" s="65"/>
      <c r="O132" s="65"/>
      <c r="P132" s="65"/>
      <c r="Q132" s="66">
        <v>1</v>
      </c>
      <c r="R132" s="65"/>
      <c r="S132" s="66">
        <v>3</v>
      </c>
      <c r="T132" s="66">
        <v>1</v>
      </c>
      <c r="U132" s="66">
        <v>3</v>
      </c>
      <c r="V132" s="65"/>
      <c r="W132" s="65"/>
      <c r="X132" s="65"/>
      <c r="Y132" s="65"/>
    </row>
    <row r="133" spans="1:25" x14ac:dyDescent="0.25">
      <c r="A133" s="62">
        <v>10237853</v>
      </c>
      <c r="B133" s="20" t="s">
        <v>857</v>
      </c>
      <c r="C133" s="20" t="s">
        <v>858</v>
      </c>
      <c r="D133" s="20" t="s">
        <v>254</v>
      </c>
      <c r="E133" s="20">
        <v>9208</v>
      </c>
      <c r="F133" s="55" t="s">
        <v>83</v>
      </c>
      <c r="G133" s="63" t="s">
        <v>816</v>
      </c>
      <c r="H133" s="63" t="s">
        <v>859</v>
      </c>
      <c r="I133" s="23" t="s">
        <v>86</v>
      </c>
      <c r="K133" s="65"/>
      <c r="L133" s="66">
        <v>2</v>
      </c>
      <c r="M133" s="65"/>
      <c r="N133" s="65"/>
      <c r="O133" s="66">
        <v>2</v>
      </c>
      <c r="P133" s="66">
        <v>2</v>
      </c>
      <c r="Q133" s="65"/>
      <c r="R133" s="65"/>
      <c r="S133" s="65"/>
      <c r="T133" s="65"/>
      <c r="U133" s="65"/>
      <c r="V133" s="66">
        <v>3</v>
      </c>
      <c r="W133" s="65"/>
      <c r="X133" s="65"/>
      <c r="Y133" s="65"/>
    </row>
    <row r="134" spans="1:25" x14ac:dyDescent="0.25">
      <c r="A134" s="62">
        <v>79334598</v>
      </c>
      <c r="B134" s="20" t="s">
        <v>860</v>
      </c>
      <c r="C134" s="20" t="s">
        <v>861</v>
      </c>
      <c r="D134" s="20" t="s">
        <v>254</v>
      </c>
      <c r="E134" s="20">
        <v>9208</v>
      </c>
      <c r="F134" s="55" t="s">
        <v>83</v>
      </c>
      <c r="G134" s="63" t="s">
        <v>142</v>
      </c>
      <c r="H134" s="63" t="s">
        <v>809</v>
      </c>
      <c r="I134" s="23" t="s">
        <v>86</v>
      </c>
      <c r="K134" s="66">
        <v>1</v>
      </c>
      <c r="L134" s="66">
        <v>2</v>
      </c>
      <c r="M134" s="65"/>
      <c r="N134" s="65"/>
      <c r="O134" s="66">
        <v>2</v>
      </c>
      <c r="P134" s="66">
        <v>2</v>
      </c>
      <c r="Q134" s="65"/>
      <c r="R134" s="65"/>
      <c r="S134" s="65"/>
      <c r="T134" s="65"/>
      <c r="U134" s="65"/>
      <c r="V134" s="66">
        <v>2</v>
      </c>
      <c r="W134" s="65"/>
      <c r="X134" s="65"/>
      <c r="Y134" s="65"/>
    </row>
    <row r="135" spans="1:25" x14ac:dyDescent="0.25">
      <c r="A135" s="62">
        <v>8675970</v>
      </c>
      <c r="B135" s="20" t="s">
        <v>862</v>
      </c>
      <c r="C135" s="20" t="s">
        <v>863</v>
      </c>
      <c r="D135" s="20" t="s">
        <v>254</v>
      </c>
      <c r="E135" s="20">
        <v>9208</v>
      </c>
      <c r="F135" s="55" t="s">
        <v>236</v>
      </c>
      <c r="G135" s="63"/>
      <c r="H135" s="63"/>
      <c r="I135" s="23" t="s">
        <v>86</v>
      </c>
      <c r="K135" s="65"/>
      <c r="L135" s="65"/>
      <c r="M135" s="66">
        <v>3</v>
      </c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</row>
    <row r="136" spans="1:25" x14ac:dyDescent="0.25">
      <c r="A136" s="62">
        <v>72201126</v>
      </c>
      <c r="B136" s="20" t="s">
        <v>864</v>
      </c>
      <c r="C136" s="20" t="s">
        <v>865</v>
      </c>
      <c r="D136" s="20" t="s">
        <v>254</v>
      </c>
      <c r="E136" s="20">
        <v>9208</v>
      </c>
      <c r="F136" s="55" t="s">
        <v>83</v>
      </c>
      <c r="G136" s="63" t="s">
        <v>855</v>
      </c>
      <c r="H136" s="63" t="s">
        <v>856</v>
      </c>
      <c r="I136" s="23" t="s">
        <v>86</v>
      </c>
      <c r="K136" s="66">
        <v>2</v>
      </c>
      <c r="L136" s="65"/>
      <c r="M136" s="65"/>
      <c r="N136" s="65"/>
      <c r="O136" s="65"/>
      <c r="P136" s="65"/>
      <c r="Q136" s="66">
        <v>1</v>
      </c>
      <c r="R136" s="65"/>
      <c r="S136" s="66">
        <v>3</v>
      </c>
      <c r="T136" s="66">
        <v>1</v>
      </c>
      <c r="U136" s="66">
        <v>3</v>
      </c>
      <c r="V136" s="65"/>
      <c r="W136" s="65"/>
      <c r="X136" s="65"/>
      <c r="Y136" s="65"/>
    </row>
    <row r="137" spans="1:25" x14ac:dyDescent="0.25">
      <c r="A137" s="62">
        <v>72162104</v>
      </c>
      <c r="B137" s="20" t="s">
        <v>866</v>
      </c>
      <c r="C137" s="20" t="s">
        <v>867</v>
      </c>
      <c r="D137" s="20" t="s">
        <v>254</v>
      </c>
      <c r="E137" s="20">
        <v>9208</v>
      </c>
      <c r="F137" s="55" t="s">
        <v>83</v>
      </c>
      <c r="G137" s="63" t="s">
        <v>791</v>
      </c>
      <c r="H137" s="63" t="s">
        <v>868</v>
      </c>
      <c r="I137" s="23" t="s">
        <v>86</v>
      </c>
      <c r="K137" s="66">
        <v>2</v>
      </c>
      <c r="L137" s="116">
        <v>3</v>
      </c>
      <c r="M137" s="65"/>
      <c r="N137" s="65"/>
      <c r="O137" s="66">
        <v>2</v>
      </c>
      <c r="P137" s="116">
        <v>3</v>
      </c>
      <c r="Q137" s="65"/>
      <c r="R137" s="65"/>
      <c r="S137" s="65"/>
      <c r="T137" s="66">
        <v>2</v>
      </c>
      <c r="U137" s="65"/>
      <c r="V137" s="116">
        <v>3</v>
      </c>
      <c r="W137" s="65"/>
      <c r="X137" s="65"/>
      <c r="Y137" s="65"/>
    </row>
    <row r="138" spans="1:25" x14ac:dyDescent="0.25">
      <c r="A138" s="62">
        <v>79473263</v>
      </c>
      <c r="B138" s="20" t="s">
        <v>869</v>
      </c>
      <c r="C138" s="20" t="s">
        <v>870</v>
      </c>
      <c r="D138" s="20" t="s">
        <v>254</v>
      </c>
      <c r="E138" s="20">
        <v>9208</v>
      </c>
      <c r="F138" s="20" t="s">
        <v>83</v>
      </c>
      <c r="G138" s="63" t="s">
        <v>769</v>
      </c>
      <c r="H138" s="63" t="s">
        <v>798</v>
      </c>
      <c r="I138" s="23" t="s">
        <v>86</v>
      </c>
      <c r="K138" s="66">
        <v>1</v>
      </c>
      <c r="L138" s="116">
        <v>3</v>
      </c>
      <c r="M138" s="65"/>
      <c r="N138" s="65"/>
      <c r="O138" s="66">
        <v>3</v>
      </c>
      <c r="P138" s="116">
        <v>3</v>
      </c>
      <c r="Q138" s="65"/>
      <c r="R138" s="65"/>
      <c r="S138" s="65"/>
      <c r="T138" s="66">
        <v>2</v>
      </c>
      <c r="U138" s="65"/>
      <c r="V138" s="116">
        <v>3</v>
      </c>
      <c r="W138" s="65"/>
      <c r="X138" s="65"/>
      <c r="Y138" s="65"/>
    </row>
    <row r="139" spans="1:25" x14ac:dyDescent="0.25">
      <c r="A139" s="62">
        <v>8402434</v>
      </c>
      <c r="B139" s="20" t="s">
        <v>871</v>
      </c>
      <c r="C139" s="20" t="s">
        <v>872</v>
      </c>
      <c r="D139" s="20" t="s">
        <v>254</v>
      </c>
      <c r="E139" s="20">
        <v>9208</v>
      </c>
      <c r="F139" s="55" t="s">
        <v>83</v>
      </c>
      <c r="G139" s="64" t="s">
        <v>115</v>
      </c>
      <c r="H139" s="63" t="s">
        <v>873</v>
      </c>
      <c r="I139" s="23" t="s">
        <v>86</v>
      </c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6">
        <v>3</v>
      </c>
      <c r="W139" s="65"/>
      <c r="X139" s="65"/>
      <c r="Y139" s="65"/>
    </row>
    <row r="140" spans="1:25" x14ac:dyDescent="0.25">
      <c r="A140" s="62">
        <v>8719788</v>
      </c>
      <c r="B140" s="20" t="s">
        <v>874</v>
      </c>
      <c r="C140" s="20" t="s">
        <v>875</v>
      </c>
      <c r="D140" s="20" t="s">
        <v>254</v>
      </c>
      <c r="E140" s="20">
        <v>9208</v>
      </c>
      <c r="F140" s="55" t="s">
        <v>83</v>
      </c>
      <c r="G140" s="63" t="s">
        <v>791</v>
      </c>
      <c r="H140" s="63" t="s">
        <v>792</v>
      </c>
      <c r="I140" s="23" t="s">
        <v>86</v>
      </c>
      <c r="K140" s="66">
        <v>2</v>
      </c>
      <c r="L140" s="116">
        <v>3</v>
      </c>
      <c r="M140" s="65"/>
      <c r="N140" s="65"/>
      <c r="O140" s="66">
        <v>2</v>
      </c>
      <c r="P140" s="116">
        <v>3</v>
      </c>
      <c r="Q140" s="65"/>
      <c r="R140" s="65"/>
      <c r="S140" s="65"/>
      <c r="T140" s="66">
        <v>2</v>
      </c>
      <c r="U140" s="65"/>
      <c r="V140" s="116">
        <v>3</v>
      </c>
      <c r="W140" s="65"/>
      <c r="X140" s="65"/>
      <c r="Y140" s="65"/>
    </row>
    <row r="141" spans="1:25" x14ac:dyDescent="0.25">
      <c r="A141" s="62">
        <v>8741693</v>
      </c>
      <c r="B141" s="20" t="s">
        <v>876</v>
      </c>
      <c r="C141" s="20" t="s">
        <v>877</v>
      </c>
      <c r="D141" s="20" t="s">
        <v>254</v>
      </c>
      <c r="E141" s="20">
        <v>9208</v>
      </c>
      <c r="F141" s="55" t="s">
        <v>83</v>
      </c>
      <c r="G141" s="63" t="s">
        <v>769</v>
      </c>
      <c r="H141" s="63" t="s">
        <v>770</v>
      </c>
      <c r="I141" s="23" t="s">
        <v>86</v>
      </c>
      <c r="K141" s="66">
        <v>1</v>
      </c>
      <c r="L141" s="116">
        <v>3</v>
      </c>
      <c r="M141" s="65"/>
      <c r="N141" s="65"/>
      <c r="O141" s="66">
        <v>3</v>
      </c>
      <c r="P141" s="116">
        <v>3</v>
      </c>
      <c r="Q141" s="65"/>
      <c r="R141" s="65"/>
      <c r="S141" s="65"/>
      <c r="T141" s="66">
        <v>2</v>
      </c>
      <c r="U141" s="65"/>
      <c r="V141" s="116">
        <v>3</v>
      </c>
      <c r="W141" s="65"/>
      <c r="X141" s="65"/>
      <c r="Y141" s="65"/>
    </row>
    <row r="142" spans="1:25" x14ac:dyDescent="0.25">
      <c r="A142" s="62">
        <v>8746570</v>
      </c>
      <c r="B142" s="20" t="s">
        <v>878</v>
      </c>
      <c r="C142" s="20" t="s">
        <v>879</v>
      </c>
      <c r="D142" s="20" t="s">
        <v>254</v>
      </c>
      <c r="E142" s="20">
        <v>9208</v>
      </c>
      <c r="F142" s="55" t="s">
        <v>83</v>
      </c>
      <c r="G142" s="63" t="s">
        <v>386</v>
      </c>
      <c r="H142" s="74" t="s">
        <v>880</v>
      </c>
      <c r="I142" s="23" t="s">
        <v>86</v>
      </c>
      <c r="K142" s="65"/>
      <c r="L142" s="66">
        <v>2</v>
      </c>
      <c r="M142" s="65"/>
      <c r="N142" s="65"/>
      <c r="O142" s="65"/>
      <c r="P142" s="66">
        <v>2</v>
      </c>
      <c r="Q142" s="65"/>
      <c r="R142" s="65"/>
      <c r="S142" s="65"/>
      <c r="T142" s="65"/>
      <c r="U142" s="65"/>
      <c r="V142" s="66">
        <v>2</v>
      </c>
      <c r="W142" s="65"/>
      <c r="X142" s="65"/>
      <c r="Y142" s="65"/>
    </row>
    <row r="143" spans="1:25" x14ac:dyDescent="0.25">
      <c r="A143" s="62">
        <v>7594044</v>
      </c>
      <c r="B143" s="20" t="s">
        <v>654</v>
      </c>
      <c r="C143" s="20" t="s">
        <v>881</v>
      </c>
      <c r="D143" s="20" t="s">
        <v>254</v>
      </c>
      <c r="E143" s="20">
        <v>9208</v>
      </c>
      <c r="F143" s="55" t="s">
        <v>83</v>
      </c>
      <c r="G143" s="63" t="s">
        <v>142</v>
      </c>
      <c r="H143" s="63" t="s">
        <v>882</v>
      </c>
      <c r="I143" s="23" t="s">
        <v>86</v>
      </c>
      <c r="K143" s="66">
        <v>1</v>
      </c>
      <c r="L143" s="66">
        <v>2</v>
      </c>
      <c r="M143" s="65"/>
      <c r="N143" s="65"/>
      <c r="O143" s="66">
        <v>2</v>
      </c>
      <c r="P143" s="66">
        <v>2</v>
      </c>
      <c r="Q143" s="65"/>
      <c r="R143" s="65"/>
      <c r="S143" s="65"/>
      <c r="T143" s="65"/>
      <c r="U143" s="65"/>
      <c r="V143" s="66">
        <v>2</v>
      </c>
      <c r="W143" s="65"/>
      <c r="X143" s="65"/>
      <c r="Y143" s="65"/>
    </row>
    <row r="144" spans="1:25" x14ac:dyDescent="0.25">
      <c r="A144" s="62">
        <v>73132698</v>
      </c>
      <c r="B144" s="20" t="s">
        <v>883</v>
      </c>
      <c r="C144" s="20" t="s">
        <v>884</v>
      </c>
      <c r="D144" s="20" t="s">
        <v>254</v>
      </c>
      <c r="E144" s="20">
        <v>9208</v>
      </c>
      <c r="F144" s="55" t="s">
        <v>83</v>
      </c>
      <c r="G144" s="63" t="s">
        <v>791</v>
      </c>
      <c r="H144" s="68" t="s">
        <v>792</v>
      </c>
      <c r="I144" s="23" t="s">
        <v>86</v>
      </c>
      <c r="K144" s="66">
        <v>2</v>
      </c>
      <c r="L144" s="116">
        <v>3</v>
      </c>
      <c r="M144" s="65"/>
      <c r="N144" s="65"/>
      <c r="O144" s="66">
        <v>2</v>
      </c>
      <c r="P144" s="116">
        <v>3</v>
      </c>
      <c r="Q144" s="65"/>
      <c r="R144" s="65"/>
      <c r="S144" s="65"/>
      <c r="T144" s="66">
        <v>2</v>
      </c>
      <c r="U144" s="65"/>
      <c r="V144" s="116">
        <v>3</v>
      </c>
      <c r="W144" s="65"/>
      <c r="X144" s="65"/>
      <c r="Y144" s="65"/>
    </row>
    <row r="145" spans="1:25" x14ac:dyDescent="0.25">
      <c r="A145" s="62">
        <v>72124739</v>
      </c>
      <c r="B145" s="20" t="s">
        <v>885</v>
      </c>
      <c r="C145" s="20" t="s">
        <v>886</v>
      </c>
      <c r="D145" s="20" t="s">
        <v>254</v>
      </c>
      <c r="E145" s="20">
        <v>9208</v>
      </c>
      <c r="F145" s="55" t="s">
        <v>83</v>
      </c>
      <c r="G145" s="63" t="s">
        <v>801</v>
      </c>
      <c r="H145" s="63" t="s">
        <v>802</v>
      </c>
      <c r="I145" s="23" t="s">
        <v>86</v>
      </c>
      <c r="K145" s="66">
        <v>2</v>
      </c>
      <c r="L145" s="116">
        <v>3</v>
      </c>
      <c r="M145" s="65"/>
      <c r="N145" s="65"/>
      <c r="O145" s="66">
        <v>2</v>
      </c>
      <c r="P145" s="116">
        <v>3</v>
      </c>
      <c r="Q145" s="65"/>
      <c r="R145" s="65"/>
      <c r="S145" s="65"/>
      <c r="T145" s="65"/>
      <c r="U145" s="65"/>
      <c r="V145" s="116">
        <v>2</v>
      </c>
      <c r="W145" s="65"/>
      <c r="X145" s="65"/>
      <c r="Y145" s="65"/>
    </row>
    <row r="146" spans="1:25" x14ac:dyDescent="0.25">
      <c r="A146" s="62">
        <v>72156802</v>
      </c>
      <c r="B146" s="20" t="s">
        <v>887</v>
      </c>
      <c r="C146" s="20" t="s">
        <v>888</v>
      </c>
      <c r="D146" s="20" t="s">
        <v>254</v>
      </c>
      <c r="E146" s="20">
        <v>9208</v>
      </c>
      <c r="F146" s="55" t="s">
        <v>83</v>
      </c>
      <c r="G146" s="63" t="s">
        <v>791</v>
      </c>
      <c r="H146" s="63" t="s">
        <v>889</v>
      </c>
      <c r="I146" s="23" t="s">
        <v>86</v>
      </c>
      <c r="K146" s="66">
        <v>2</v>
      </c>
      <c r="L146" s="116">
        <v>3</v>
      </c>
      <c r="M146" s="65"/>
      <c r="N146" s="65"/>
      <c r="O146" s="66">
        <v>2</v>
      </c>
      <c r="P146" s="116">
        <v>3</v>
      </c>
      <c r="Q146" s="65"/>
      <c r="R146" s="65"/>
      <c r="S146" s="65"/>
      <c r="T146" s="66">
        <v>2</v>
      </c>
      <c r="U146" s="65"/>
      <c r="V146" s="116">
        <v>3</v>
      </c>
      <c r="W146" s="65"/>
      <c r="X146" s="65"/>
      <c r="Y146" s="65"/>
    </row>
    <row r="147" spans="1:25" x14ac:dyDescent="0.25">
      <c r="A147" s="62">
        <v>8728323</v>
      </c>
      <c r="B147" s="20" t="s">
        <v>890</v>
      </c>
      <c r="C147" s="20" t="s">
        <v>891</v>
      </c>
      <c r="D147" s="20" t="s">
        <v>254</v>
      </c>
      <c r="E147" s="20">
        <v>9208</v>
      </c>
      <c r="F147" s="55" t="s">
        <v>83</v>
      </c>
      <c r="G147" s="63" t="s">
        <v>791</v>
      </c>
      <c r="H147" s="68" t="s">
        <v>792</v>
      </c>
      <c r="I147" s="23" t="s">
        <v>86</v>
      </c>
      <c r="K147" s="66">
        <v>2</v>
      </c>
      <c r="L147" s="116">
        <v>3</v>
      </c>
      <c r="M147" s="65"/>
      <c r="N147" s="65"/>
      <c r="O147" s="66">
        <v>2</v>
      </c>
      <c r="P147" s="116">
        <v>3</v>
      </c>
      <c r="Q147" s="65"/>
      <c r="R147" s="65"/>
      <c r="S147" s="65"/>
      <c r="T147" s="66">
        <v>2</v>
      </c>
      <c r="U147" s="65"/>
      <c r="V147" s="116">
        <v>3</v>
      </c>
      <c r="W147" s="65"/>
      <c r="X147" s="65"/>
      <c r="Y147" s="65"/>
    </row>
    <row r="148" spans="1:25" x14ac:dyDescent="0.25">
      <c r="A148" s="62">
        <v>8748194</v>
      </c>
      <c r="B148" s="20" t="s">
        <v>892</v>
      </c>
      <c r="C148" s="20" t="s">
        <v>893</v>
      </c>
      <c r="D148" s="20" t="s">
        <v>254</v>
      </c>
      <c r="E148" s="20">
        <v>9208</v>
      </c>
      <c r="F148" s="55" t="s">
        <v>83</v>
      </c>
      <c r="G148" s="63" t="s">
        <v>791</v>
      </c>
      <c r="H148" s="68" t="s">
        <v>792</v>
      </c>
      <c r="I148" s="23" t="s">
        <v>86</v>
      </c>
      <c r="K148" s="66">
        <v>2</v>
      </c>
      <c r="L148" s="116">
        <v>3</v>
      </c>
      <c r="M148" s="65"/>
      <c r="N148" s="65"/>
      <c r="O148" s="66">
        <v>2</v>
      </c>
      <c r="P148" s="116">
        <v>3</v>
      </c>
      <c r="Q148" s="65"/>
      <c r="R148" s="65"/>
      <c r="S148" s="65"/>
      <c r="T148" s="66">
        <v>2</v>
      </c>
      <c r="U148" s="65"/>
      <c r="V148" s="116">
        <v>3</v>
      </c>
      <c r="W148" s="65"/>
      <c r="X148" s="65"/>
      <c r="Y148" s="65"/>
    </row>
    <row r="149" spans="1:25" x14ac:dyDescent="0.25">
      <c r="A149" s="72">
        <v>8637967</v>
      </c>
      <c r="B149" s="70" t="s">
        <v>894</v>
      </c>
      <c r="C149" s="70" t="s">
        <v>895</v>
      </c>
      <c r="D149" s="20" t="s">
        <v>254</v>
      </c>
      <c r="E149" s="20">
        <v>9208</v>
      </c>
      <c r="F149" s="55" t="s">
        <v>83</v>
      </c>
      <c r="G149" s="63" t="s">
        <v>160</v>
      </c>
      <c r="H149" s="64" t="s">
        <v>161</v>
      </c>
      <c r="I149" s="23" t="s">
        <v>86</v>
      </c>
      <c r="K149" s="65"/>
      <c r="L149" s="66">
        <v>2</v>
      </c>
      <c r="M149" s="65"/>
      <c r="N149" s="65"/>
      <c r="O149" s="65"/>
      <c r="P149" s="66">
        <v>2</v>
      </c>
      <c r="Q149" s="65"/>
      <c r="R149" s="65"/>
      <c r="S149" s="65"/>
      <c r="T149" s="65"/>
      <c r="U149" s="65"/>
      <c r="V149" s="66">
        <v>3</v>
      </c>
      <c r="W149" s="65"/>
      <c r="X149" s="65"/>
      <c r="Y149" s="65"/>
    </row>
    <row r="150" spans="1:25" x14ac:dyDescent="0.25">
      <c r="A150" s="62">
        <v>79222408</v>
      </c>
      <c r="B150" s="20" t="s">
        <v>896</v>
      </c>
      <c r="C150" s="20" t="s">
        <v>897</v>
      </c>
      <c r="D150" s="20" t="s">
        <v>254</v>
      </c>
      <c r="E150" s="20">
        <v>9208</v>
      </c>
      <c r="F150" s="55" t="s">
        <v>83</v>
      </c>
      <c r="G150" s="63" t="s">
        <v>471</v>
      </c>
      <c r="H150" s="76" t="s">
        <v>898</v>
      </c>
      <c r="I150" s="23" t="s">
        <v>86</v>
      </c>
      <c r="K150" s="65"/>
      <c r="L150" s="66">
        <v>2</v>
      </c>
      <c r="M150" s="65"/>
      <c r="N150" s="65"/>
      <c r="O150" s="66">
        <v>2</v>
      </c>
      <c r="P150" s="66">
        <v>2</v>
      </c>
      <c r="Q150" s="65"/>
      <c r="R150" s="65"/>
      <c r="S150" s="65"/>
      <c r="T150" s="65"/>
      <c r="U150" s="65"/>
      <c r="V150" s="66">
        <v>3</v>
      </c>
      <c r="W150" s="65"/>
      <c r="X150" s="65"/>
      <c r="Y150" s="65"/>
    </row>
    <row r="151" spans="1:25" x14ac:dyDescent="0.25">
      <c r="A151" s="72">
        <v>8787499</v>
      </c>
      <c r="B151" s="70" t="s">
        <v>899</v>
      </c>
      <c r="C151" s="70" t="s">
        <v>900</v>
      </c>
      <c r="D151" s="20" t="s">
        <v>254</v>
      </c>
      <c r="E151" s="20">
        <v>9208</v>
      </c>
      <c r="F151" s="55" t="s">
        <v>83</v>
      </c>
      <c r="G151" s="63" t="s">
        <v>160</v>
      </c>
      <c r="H151" s="64" t="s">
        <v>161</v>
      </c>
      <c r="I151" s="23" t="s">
        <v>86</v>
      </c>
      <c r="K151" s="65"/>
      <c r="L151" s="66">
        <v>2</v>
      </c>
      <c r="M151" s="65"/>
      <c r="N151" s="65"/>
      <c r="O151" s="65"/>
      <c r="P151" s="66">
        <v>2</v>
      </c>
      <c r="Q151" s="65"/>
      <c r="R151" s="65"/>
      <c r="S151" s="65"/>
      <c r="T151" s="65"/>
      <c r="U151" s="65"/>
      <c r="V151" s="66">
        <v>3</v>
      </c>
      <c r="W151" s="65"/>
      <c r="X151" s="65"/>
      <c r="Y151" s="65"/>
    </row>
    <row r="152" spans="1:25" x14ac:dyDescent="0.25">
      <c r="A152" s="62">
        <v>72002742</v>
      </c>
      <c r="B152" s="20" t="s">
        <v>901</v>
      </c>
      <c r="C152" s="20" t="s">
        <v>902</v>
      </c>
      <c r="D152" s="20" t="s">
        <v>254</v>
      </c>
      <c r="E152" s="20">
        <v>9208</v>
      </c>
      <c r="F152" s="55" t="s">
        <v>83</v>
      </c>
      <c r="G152" s="63" t="s">
        <v>801</v>
      </c>
      <c r="H152" s="63" t="s">
        <v>903</v>
      </c>
      <c r="I152" s="23" t="s">
        <v>86</v>
      </c>
      <c r="K152" s="66">
        <v>2</v>
      </c>
      <c r="L152" s="116">
        <v>3</v>
      </c>
      <c r="M152" s="65"/>
      <c r="N152" s="65"/>
      <c r="O152" s="66">
        <v>2</v>
      </c>
      <c r="P152" s="116">
        <v>3</v>
      </c>
      <c r="Q152" s="65"/>
      <c r="R152" s="65"/>
      <c r="S152" s="65"/>
      <c r="T152" s="65"/>
      <c r="U152" s="65"/>
      <c r="V152" s="116">
        <v>2</v>
      </c>
      <c r="W152" s="65"/>
      <c r="X152" s="65"/>
      <c r="Y152" s="65"/>
    </row>
    <row r="153" spans="1:25" x14ac:dyDescent="0.25">
      <c r="A153" s="62">
        <v>8692471</v>
      </c>
      <c r="B153" s="20" t="s">
        <v>583</v>
      </c>
      <c r="C153" s="20" t="s">
        <v>904</v>
      </c>
      <c r="D153" s="20" t="s">
        <v>254</v>
      </c>
      <c r="E153" s="20">
        <v>9208</v>
      </c>
      <c r="F153" s="55" t="s">
        <v>83</v>
      </c>
      <c r="G153" s="63" t="s">
        <v>386</v>
      </c>
      <c r="H153" s="63" t="s">
        <v>905</v>
      </c>
      <c r="I153" s="23" t="s">
        <v>86</v>
      </c>
      <c r="K153" s="65"/>
      <c r="L153" s="66">
        <v>2</v>
      </c>
      <c r="M153" s="65"/>
      <c r="N153" s="65"/>
      <c r="O153" s="65"/>
      <c r="P153" s="66">
        <v>2</v>
      </c>
      <c r="Q153" s="65"/>
      <c r="R153" s="65"/>
      <c r="S153" s="65"/>
      <c r="T153" s="65"/>
      <c r="U153" s="65"/>
      <c r="V153" s="66">
        <v>2</v>
      </c>
      <c r="W153" s="65"/>
      <c r="X153" s="65"/>
      <c r="Y153" s="65"/>
    </row>
    <row r="154" spans="1:25" x14ac:dyDescent="0.25">
      <c r="A154" s="62">
        <v>72236017</v>
      </c>
      <c r="B154" s="20" t="s">
        <v>906</v>
      </c>
      <c r="C154" s="20" t="s">
        <v>907</v>
      </c>
      <c r="D154" s="20" t="s">
        <v>254</v>
      </c>
      <c r="E154" s="20">
        <v>9208</v>
      </c>
      <c r="F154" s="55" t="s">
        <v>83</v>
      </c>
      <c r="G154" s="63" t="s">
        <v>908</v>
      </c>
      <c r="H154" s="63" t="s">
        <v>909</v>
      </c>
      <c r="I154" s="23" t="s">
        <v>86</v>
      </c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</row>
    <row r="155" spans="1:25" x14ac:dyDescent="0.25">
      <c r="A155" s="62">
        <v>8701727</v>
      </c>
      <c r="B155" s="20" t="s">
        <v>910</v>
      </c>
      <c r="C155" s="20" t="s">
        <v>911</v>
      </c>
      <c r="D155" s="20" t="s">
        <v>254</v>
      </c>
      <c r="E155" s="20">
        <v>9208</v>
      </c>
      <c r="F155" s="55" t="s">
        <v>83</v>
      </c>
      <c r="G155" s="64" t="s">
        <v>115</v>
      </c>
      <c r="H155" s="64" t="s">
        <v>539</v>
      </c>
      <c r="I155" s="23" t="s">
        <v>86</v>
      </c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6">
        <v>3</v>
      </c>
      <c r="W155" s="65"/>
      <c r="X155" s="65"/>
      <c r="Y155" s="65"/>
    </row>
    <row r="156" spans="1:25" x14ac:dyDescent="0.25">
      <c r="A156" s="62">
        <v>1129583582</v>
      </c>
      <c r="B156" s="20" t="s">
        <v>912</v>
      </c>
      <c r="C156" s="20" t="s">
        <v>913</v>
      </c>
      <c r="D156" s="20" t="s">
        <v>254</v>
      </c>
      <c r="E156" s="20">
        <v>9208</v>
      </c>
      <c r="F156" s="55" t="s">
        <v>83</v>
      </c>
      <c r="G156" s="63" t="s">
        <v>160</v>
      </c>
      <c r="H156" s="64" t="s">
        <v>636</v>
      </c>
      <c r="I156" s="23" t="s">
        <v>86</v>
      </c>
      <c r="K156" s="65"/>
      <c r="L156" s="66">
        <v>2</v>
      </c>
      <c r="M156" s="65"/>
      <c r="N156" s="65"/>
      <c r="O156" s="65"/>
      <c r="P156" s="66">
        <v>2</v>
      </c>
      <c r="Q156" s="65"/>
      <c r="R156" s="65"/>
      <c r="S156" s="65"/>
      <c r="T156" s="65"/>
      <c r="U156" s="65"/>
      <c r="V156" s="66">
        <v>3</v>
      </c>
      <c r="W156" s="65"/>
      <c r="X156" s="65"/>
      <c r="Y156" s="65"/>
    </row>
    <row r="157" spans="1:25" x14ac:dyDescent="0.25">
      <c r="A157" s="62">
        <v>72242376</v>
      </c>
      <c r="B157" s="20" t="s">
        <v>914</v>
      </c>
      <c r="C157" s="20" t="s">
        <v>915</v>
      </c>
      <c r="D157" s="20" t="s">
        <v>254</v>
      </c>
      <c r="E157" s="20">
        <v>9208</v>
      </c>
      <c r="F157" s="55" t="s">
        <v>83</v>
      </c>
      <c r="G157" s="63" t="s">
        <v>160</v>
      </c>
      <c r="H157" s="64" t="s">
        <v>161</v>
      </c>
      <c r="I157" s="23" t="s">
        <v>86</v>
      </c>
      <c r="K157" s="65"/>
      <c r="L157" s="66">
        <v>2</v>
      </c>
      <c r="M157" s="65"/>
      <c r="N157" s="65"/>
      <c r="O157" s="65"/>
      <c r="P157" s="66">
        <v>2</v>
      </c>
      <c r="Q157" s="65"/>
      <c r="R157" s="65"/>
      <c r="S157" s="65"/>
      <c r="T157" s="65"/>
      <c r="U157" s="65"/>
      <c r="V157" s="66">
        <v>3</v>
      </c>
      <c r="W157" s="65"/>
      <c r="X157" s="65"/>
      <c r="Y157" s="65"/>
    </row>
    <row r="158" spans="1:25" x14ac:dyDescent="0.25">
      <c r="A158" s="62">
        <v>73102455</v>
      </c>
      <c r="B158" s="20" t="s">
        <v>916</v>
      </c>
      <c r="C158" s="20" t="s">
        <v>917</v>
      </c>
      <c r="D158" s="20" t="s">
        <v>254</v>
      </c>
      <c r="E158" s="20">
        <v>9208</v>
      </c>
      <c r="F158" s="55" t="s">
        <v>83</v>
      </c>
      <c r="G158" s="63" t="s">
        <v>356</v>
      </c>
      <c r="H158" s="63" t="s">
        <v>773</v>
      </c>
      <c r="I158" s="23" t="s">
        <v>86</v>
      </c>
      <c r="K158" s="66">
        <v>2</v>
      </c>
      <c r="L158" s="116">
        <v>3</v>
      </c>
      <c r="M158" s="65"/>
      <c r="N158" s="65"/>
      <c r="O158" s="66">
        <v>2</v>
      </c>
      <c r="P158" s="116">
        <v>3</v>
      </c>
      <c r="Q158" s="65"/>
      <c r="R158" s="65"/>
      <c r="S158" s="65"/>
      <c r="T158" s="65"/>
      <c r="U158" s="65"/>
      <c r="V158" s="116">
        <v>2</v>
      </c>
      <c r="W158" s="65"/>
      <c r="X158" s="65"/>
      <c r="Y158" s="65"/>
    </row>
    <row r="159" spans="1:25" x14ac:dyDescent="0.25">
      <c r="A159" s="62">
        <v>8677440</v>
      </c>
      <c r="B159" s="20" t="s">
        <v>918</v>
      </c>
      <c r="C159" s="20" t="s">
        <v>919</v>
      </c>
      <c r="D159" s="20" t="s">
        <v>254</v>
      </c>
      <c r="E159" s="20">
        <v>9208</v>
      </c>
      <c r="F159" s="55" t="s">
        <v>83</v>
      </c>
      <c r="G159" s="63" t="s">
        <v>160</v>
      </c>
      <c r="H159" s="63" t="s">
        <v>554</v>
      </c>
      <c r="I159" s="23" t="s">
        <v>86</v>
      </c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6">
        <v>3</v>
      </c>
      <c r="W159" s="65"/>
      <c r="X159" s="65"/>
      <c r="Y159" s="65"/>
    </row>
    <row r="160" spans="1:25" x14ac:dyDescent="0.25">
      <c r="A160" s="62">
        <v>8680677</v>
      </c>
      <c r="B160" s="20" t="s">
        <v>920</v>
      </c>
      <c r="C160" s="20" t="s">
        <v>921</v>
      </c>
      <c r="D160" s="20" t="s">
        <v>254</v>
      </c>
      <c r="E160" s="20">
        <v>9208</v>
      </c>
      <c r="F160" s="55" t="s">
        <v>83</v>
      </c>
      <c r="G160" s="63" t="s">
        <v>356</v>
      </c>
      <c r="H160" s="63" t="s">
        <v>773</v>
      </c>
      <c r="I160" s="23" t="s">
        <v>86</v>
      </c>
      <c r="K160" s="66">
        <v>2</v>
      </c>
      <c r="L160" s="116">
        <v>3</v>
      </c>
      <c r="M160" s="65"/>
      <c r="N160" s="65"/>
      <c r="O160" s="66">
        <v>2</v>
      </c>
      <c r="P160" s="116">
        <v>3</v>
      </c>
      <c r="Q160" s="65"/>
      <c r="R160" s="65"/>
      <c r="S160" s="65"/>
      <c r="T160" s="65"/>
      <c r="U160" s="65"/>
      <c r="V160" s="116">
        <v>2</v>
      </c>
      <c r="W160" s="65"/>
      <c r="X160" s="65"/>
      <c r="Y160" s="65"/>
    </row>
    <row r="161" spans="1:25" x14ac:dyDescent="0.25">
      <c r="A161" s="62">
        <v>72151885</v>
      </c>
      <c r="B161" s="20" t="s">
        <v>922</v>
      </c>
      <c r="C161" s="20" t="s">
        <v>923</v>
      </c>
      <c r="D161" s="20" t="s">
        <v>254</v>
      </c>
      <c r="E161" s="20">
        <v>9208</v>
      </c>
      <c r="F161" s="55" t="s">
        <v>83</v>
      </c>
      <c r="G161" s="63" t="s">
        <v>816</v>
      </c>
      <c r="H161" s="63" t="s">
        <v>368</v>
      </c>
      <c r="I161" s="23" t="s">
        <v>86</v>
      </c>
      <c r="K161" s="65"/>
      <c r="L161" s="66">
        <v>2</v>
      </c>
      <c r="M161" s="65"/>
      <c r="N161" s="65"/>
      <c r="O161" s="65"/>
      <c r="P161" s="66">
        <v>2</v>
      </c>
      <c r="Q161" s="65"/>
      <c r="R161" s="65"/>
      <c r="S161" s="65"/>
      <c r="T161" s="65"/>
      <c r="U161" s="65"/>
      <c r="V161" s="66">
        <v>3</v>
      </c>
      <c r="W161" s="65"/>
      <c r="X161" s="65"/>
      <c r="Y161" s="65"/>
    </row>
    <row r="162" spans="1:25" x14ac:dyDescent="0.25">
      <c r="A162" s="62">
        <v>8677247</v>
      </c>
      <c r="B162" s="20" t="s">
        <v>924</v>
      </c>
      <c r="C162" s="20" t="s">
        <v>925</v>
      </c>
      <c r="D162" s="20" t="s">
        <v>254</v>
      </c>
      <c r="E162" s="20">
        <v>9208</v>
      </c>
      <c r="F162" s="55" t="s">
        <v>83</v>
      </c>
      <c r="G162" s="63" t="s">
        <v>160</v>
      </c>
      <c r="H162" s="63" t="s">
        <v>554</v>
      </c>
      <c r="I162" s="23" t="s">
        <v>86</v>
      </c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6">
        <v>3</v>
      </c>
      <c r="W162" s="65"/>
      <c r="X162" s="65"/>
      <c r="Y162" s="65"/>
    </row>
    <row r="163" spans="1:25" x14ac:dyDescent="0.25">
      <c r="A163" s="62">
        <v>8668132</v>
      </c>
      <c r="B163" s="20" t="s">
        <v>926</v>
      </c>
      <c r="C163" s="20" t="s">
        <v>927</v>
      </c>
      <c r="D163" s="20" t="s">
        <v>254</v>
      </c>
      <c r="E163" s="20">
        <v>9208</v>
      </c>
      <c r="F163" s="55" t="s">
        <v>83</v>
      </c>
      <c r="G163" s="77" t="s">
        <v>356</v>
      </c>
      <c r="H163" s="63" t="s">
        <v>773</v>
      </c>
      <c r="I163" s="23" t="s">
        <v>86</v>
      </c>
      <c r="K163" s="66">
        <v>2</v>
      </c>
      <c r="L163" s="116">
        <v>3</v>
      </c>
      <c r="M163" s="65"/>
      <c r="N163" s="65"/>
      <c r="O163" s="66">
        <v>2</v>
      </c>
      <c r="P163" s="116">
        <v>3</v>
      </c>
      <c r="Q163" s="65"/>
      <c r="R163" s="65"/>
      <c r="S163" s="65"/>
      <c r="T163" s="65"/>
      <c r="U163" s="65"/>
      <c r="V163" s="116">
        <v>2</v>
      </c>
      <c r="W163" s="65"/>
      <c r="X163" s="65"/>
      <c r="Y163" s="65"/>
    </row>
    <row r="164" spans="1:25" x14ac:dyDescent="0.25">
      <c r="A164" s="62">
        <v>8683459</v>
      </c>
      <c r="B164" s="20" t="s">
        <v>928</v>
      </c>
      <c r="C164" s="20" t="s">
        <v>929</v>
      </c>
      <c r="D164" s="20" t="s">
        <v>254</v>
      </c>
      <c r="E164" s="20">
        <v>9208</v>
      </c>
      <c r="F164" s="55" t="s">
        <v>83</v>
      </c>
      <c r="G164" s="63" t="s">
        <v>356</v>
      </c>
      <c r="H164" s="63" t="s">
        <v>773</v>
      </c>
      <c r="I164" s="23" t="s">
        <v>86</v>
      </c>
      <c r="K164" s="66">
        <v>2</v>
      </c>
      <c r="L164" s="116">
        <v>3</v>
      </c>
      <c r="M164" s="65"/>
      <c r="N164" s="65"/>
      <c r="O164" s="66">
        <v>2</v>
      </c>
      <c r="P164" s="116">
        <v>3</v>
      </c>
      <c r="Q164" s="65"/>
      <c r="R164" s="65"/>
      <c r="S164" s="65"/>
      <c r="T164" s="65"/>
      <c r="U164" s="65"/>
      <c r="V164" s="116">
        <v>2</v>
      </c>
      <c r="W164" s="65"/>
      <c r="X164" s="65"/>
      <c r="Y164" s="65"/>
    </row>
    <row r="165" spans="1:25" x14ac:dyDescent="0.25">
      <c r="A165" s="62">
        <v>1129509945</v>
      </c>
      <c r="B165" s="20" t="s">
        <v>930</v>
      </c>
      <c r="C165" s="20" t="s">
        <v>931</v>
      </c>
      <c r="D165" s="20" t="s">
        <v>254</v>
      </c>
      <c r="E165" s="20">
        <v>9208</v>
      </c>
      <c r="F165" s="55" t="s">
        <v>83</v>
      </c>
      <c r="G165" s="64" t="s">
        <v>150</v>
      </c>
      <c r="H165" s="63" t="s">
        <v>932</v>
      </c>
      <c r="I165" s="23" t="s">
        <v>86</v>
      </c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6">
        <v>3</v>
      </c>
      <c r="W165" s="65"/>
      <c r="X165" s="65"/>
      <c r="Y165" s="65"/>
    </row>
    <row r="166" spans="1:25" x14ac:dyDescent="0.25">
      <c r="A166" s="62">
        <v>8697572</v>
      </c>
      <c r="B166" s="20" t="s">
        <v>933</v>
      </c>
      <c r="C166" s="20" t="s">
        <v>934</v>
      </c>
      <c r="D166" s="20" t="s">
        <v>419</v>
      </c>
      <c r="E166" s="20">
        <v>9207</v>
      </c>
      <c r="F166" s="55" t="s">
        <v>83</v>
      </c>
      <c r="G166" s="63" t="s">
        <v>420</v>
      </c>
      <c r="H166" s="63" t="s">
        <v>935</v>
      </c>
      <c r="I166" s="23" t="s">
        <v>86</v>
      </c>
      <c r="K166" s="66">
        <v>1</v>
      </c>
      <c r="L166" s="116">
        <v>3</v>
      </c>
      <c r="M166" s="65"/>
      <c r="N166" s="65"/>
      <c r="O166" s="66">
        <v>3</v>
      </c>
      <c r="P166" s="116">
        <v>3</v>
      </c>
      <c r="Q166" s="65"/>
      <c r="R166" s="65"/>
      <c r="S166" s="65"/>
      <c r="T166" s="65"/>
      <c r="U166" s="65"/>
      <c r="V166" s="116">
        <v>2</v>
      </c>
      <c r="W166" s="65"/>
      <c r="X166" s="65"/>
      <c r="Y166" s="65"/>
    </row>
    <row r="167" spans="1:25" x14ac:dyDescent="0.25">
      <c r="A167" s="62">
        <v>72244442</v>
      </c>
      <c r="B167" s="20" t="s">
        <v>936</v>
      </c>
      <c r="C167" s="20" t="s">
        <v>937</v>
      </c>
      <c r="D167" s="20" t="s">
        <v>419</v>
      </c>
      <c r="E167" s="20">
        <v>9207</v>
      </c>
      <c r="F167" s="55" t="s">
        <v>239</v>
      </c>
      <c r="G167" s="64"/>
      <c r="H167" s="63"/>
      <c r="I167" s="23" t="s">
        <v>86</v>
      </c>
      <c r="K167" s="65"/>
      <c r="L167" s="65"/>
      <c r="M167" s="66">
        <v>3</v>
      </c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</row>
    <row r="168" spans="1:25" x14ac:dyDescent="0.25">
      <c r="A168" s="62">
        <v>72005788</v>
      </c>
      <c r="B168" s="20" t="s">
        <v>894</v>
      </c>
      <c r="C168" s="20" t="s">
        <v>938</v>
      </c>
      <c r="D168" s="20" t="s">
        <v>419</v>
      </c>
      <c r="E168" s="20">
        <v>9207</v>
      </c>
      <c r="F168" s="55" t="s">
        <v>83</v>
      </c>
      <c r="G168" s="64" t="s">
        <v>160</v>
      </c>
      <c r="H168" s="64" t="s">
        <v>636</v>
      </c>
      <c r="I168" s="23" t="s">
        <v>86</v>
      </c>
      <c r="K168" s="65"/>
      <c r="L168" s="66">
        <v>2</v>
      </c>
      <c r="M168" s="65"/>
      <c r="N168" s="65"/>
      <c r="O168" s="65"/>
      <c r="P168" s="66">
        <v>2</v>
      </c>
      <c r="Q168" s="65"/>
      <c r="R168" s="65"/>
      <c r="S168" s="65"/>
      <c r="T168" s="65"/>
      <c r="U168" s="65"/>
      <c r="V168" s="66">
        <v>3</v>
      </c>
      <c r="W168" s="65"/>
      <c r="X168" s="65"/>
      <c r="Y168" s="65"/>
    </row>
    <row r="169" spans="1:25" x14ac:dyDescent="0.25">
      <c r="A169" s="62">
        <v>72270791</v>
      </c>
      <c r="B169" s="20" t="s">
        <v>939</v>
      </c>
      <c r="C169" s="20" t="s">
        <v>940</v>
      </c>
      <c r="D169" s="20" t="s">
        <v>419</v>
      </c>
      <c r="E169" s="20">
        <v>9207</v>
      </c>
      <c r="F169" s="55" t="s">
        <v>83</v>
      </c>
      <c r="G169" s="63" t="s">
        <v>463</v>
      </c>
      <c r="H169" s="63" t="s">
        <v>941</v>
      </c>
      <c r="I169" s="23" t="s">
        <v>86</v>
      </c>
      <c r="K169" s="65"/>
      <c r="L169" s="116">
        <v>3</v>
      </c>
      <c r="M169" s="65"/>
      <c r="N169" s="65"/>
      <c r="O169" s="66">
        <v>2</v>
      </c>
      <c r="P169" s="116">
        <v>3</v>
      </c>
      <c r="Q169" s="65"/>
      <c r="R169" s="65"/>
      <c r="S169" s="65"/>
      <c r="T169" s="65"/>
      <c r="U169" s="65"/>
      <c r="V169" s="116">
        <v>3</v>
      </c>
      <c r="W169" s="65"/>
      <c r="X169" s="65"/>
      <c r="Y169" s="65"/>
    </row>
    <row r="170" spans="1:25" x14ac:dyDescent="0.25">
      <c r="A170" s="62">
        <v>8731192</v>
      </c>
      <c r="B170" s="20" t="s">
        <v>942</v>
      </c>
      <c r="C170" s="20" t="s">
        <v>943</v>
      </c>
      <c r="D170" s="20" t="s">
        <v>419</v>
      </c>
      <c r="E170" s="20">
        <v>9207</v>
      </c>
      <c r="F170" s="55" t="s">
        <v>83</v>
      </c>
      <c r="G170" s="63" t="s">
        <v>420</v>
      </c>
      <c r="H170" s="63" t="s">
        <v>935</v>
      </c>
      <c r="I170" s="23" t="s">
        <v>86</v>
      </c>
      <c r="K170" s="66">
        <v>1</v>
      </c>
      <c r="L170" s="116">
        <v>3</v>
      </c>
      <c r="M170" s="65"/>
      <c r="N170" s="65"/>
      <c r="O170" s="66">
        <v>3</v>
      </c>
      <c r="P170" s="116">
        <v>3</v>
      </c>
      <c r="Q170" s="65"/>
      <c r="R170" s="65"/>
      <c r="S170" s="65"/>
      <c r="T170" s="65"/>
      <c r="U170" s="65"/>
      <c r="V170" s="116">
        <v>2</v>
      </c>
      <c r="W170" s="65"/>
      <c r="X170" s="65"/>
      <c r="Y170" s="65"/>
    </row>
    <row r="171" spans="1:25" x14ac:dyDescent="0.25">
      <c r="A171" s="62">
        <v>92497981</v>
      </c>
      <c r="B171" s="20" t="s">
        <v>944</v>
      </c>
      <c r="C171" s="20" t="s">
        <v>945</v>
      </c>
      <c r="D171" s="20" t="s">
        <v>419</v>
      </c>
      <c r="E171" s="20">
        <v>9207</v>
      </c>
      <c r="F171" s="55" t="s">
        <v>83</v>
      </c>
      <c r="G171" s="63" t="s">
        <v>458</v>
      </c>
      <c r="H171" s="63" t="s">
        <v>946</v>
      </c>
      <c r="I171" s="23" t="s">
        <v>86</v>
      </c>
      <c r="K171" s="65"/>
      <c r="L171" s="66">
        <v>2</v>
      </c>
      <c r="M171" s="65"/>
      <c r="N171" s="65"/>
      <c r="O171" s="66">
        <v>2</v>
      </c>
      <c r="P171" s="66">
        <v>2</v>
      </c>
      <c r="Q171" s="65"/>
      <c r="R171" s="65"/>
      <c r="S171" s="65"/>
      <c r="T171" s="65"/>
      <c r="U171" s="65"/>
      <c r="V171" s="66">
        <v>2</v>
      </c>
      <c r="W171" s="65"/>
      <c r="X171" s="65"/>
      <c r="Y171" s="65"/>
    </row>
    <row r="172" spans="1:25" x14ac:dyDescent="0.25">
      <c r="A172" s="62">
        <v>72257428</v>
      </c>
      <c r="B172" s="20" t="s">
        <v>947</v>
      </c>
      <c r="C172" s="20" t="s">
        <v>948</v>
      </c>
      <c r="D172" s="20" t="s">
        <v>419</v>
      </c>
      <c r="E172" s="20">
        <v>9207</v>
      </c>
      <c r="F172" s="55" t="s">
        <v>83</v>
      </c>
      <c r="G172" s="64" t="s">
        <v>160</v>
      </c>
      <c r="H172" s="64" t="s">
        <v>161</v>
      </c>
      <c r="I172" s="23" t="s">
        <v>86</v>
      </c>
      <c r="K172" s="65"/>
      <c r="L172" s="66">
        <v>2</v>
      </c>
      <c r="M172" s="65"/>
      <c r="N172" s="65"/>
      <c r="O172" s="65"/>
      <c r="P172" s="66">
        <v>2</v>
      </c>
      <c r="Q172" s="65"/>
      <c r="R172" s="65"/>
      <c r="S172" s="65"/>
      <c r="T172" s="65"/>
      <c r="U172" s="65"/>
      <c r="V172" s="66">
        <v>3</v>
      </c>
      <c r="W172" s="65"/>
      <c r="X172" s="65"/>
      <c r="Y172" s="65"/>
    </row>
    <row r="173" spans="1:25" x14ac:dyDescent="0.25">
      <c r="A173" s="62">
        <v>8666232</v>
      </c>
      <c r="B173" s="20" t="s">
        <v>949</v>
      </c>
      <c r="C173" s="20" t="s">
        <v>950</v>
      </c>
      <c r="D173" s="20" t="s">
        <v>419</v>
      </c>
      <c r="E173" s="20">
        <v>9207</v>
      </c>
      <c r="F173" s="55" t="s">
        <v>83</v>
      </c>
      <c r="G173" s="63" t="s">
        <v>463</v>
      </c>
      <c r="H173" s="68" t="s">
        <v>951</v>
      </c>
      <c r="I173" s="23" t="s">
        <v>86</v>
      </c>
      <c r="K173" s="65"/>
      <c r="L173" s="116">
        <v>3</v>
      </c>
      <c r="M173" s="65"/>
      <c r="N173" s="65"/>
      <c r="O173" s="66">
        <v>2</v>
      </c>
      <c r="P173" s="116">
        <v>3</v>
      </c>
      <c r="Q173" s="65"/>
      <c r="R173" s="65"/>
      <c r="S173" s="65"/>
      <c r="T173" s="65"/>
      <c r="U173" s="65"/>
      <c r="V173" s="116">
        <v>3</v>
      </c>
      <c r="W173" s="65"/>
      <c r="X173" s="65"/>
      <c r="Y173" s="65"/>
    </row>
    <row r="174" spans="1:25" x14ac:dyDescent="0.25">
      <c r="A174" s="62">
        <v>72221851</v>
      </c>
      <c r="B174" s="20" t="s">
        <v>952</v>
      </c>
      <c r="C174" s="20" t="s">
        <v>953</v>
      </c>
      <c r="D174" s="20" t="s">
        <v>419</v>
      </c>
      <c r="E174" s="20">
        <v>9207</v>
      </c>
      <c r="F174" s="55" t="s">
        <v>83</v>
      </c>
      <c r="G174" s="64" t="s">
        <v>160</v>
      </c>
      <c r="H174" s="64" t="s">
        <v>636</v>
      </c>
      <c r="I174" s="23" t="s">
        <v>86</v>
      </c>
      <c r="K174" s="65"/>
      <c r="L174" s="66">
        <v>2</v>
      </c>
      <c r="M174" s="65"/>
      <c r="N174" s="65"/>
      <c r="O174" s="65"/>
      <c r="P174" s="66">
        <v>2</v>
      </c>
      <c r="Q174" s="65"/>
      <c r="R174" s="65"/>
      <c r="S174" s="65"/>
      <c r="T174" s="65"/>
      <c r="U174" s="65"/>
      <c r="V174" s="66">
        <v>3</v>
      </c>
      <c r="W174" s="65"/>
      <c r="X174" s="65"/>
      <c r="Y174" s="65"/>
    </row>
    <row r="175" spans="1:25" x14ac:dyDescent="0.25">
      <c r="A175" s="62">
        <v>72242188</v>
      </c>
      <c r="B175" s="20" t="s">
        <v>954</v>
      </c>
      <c r="C175" s="20" t="s">
        <v>955</v>
      </c>
      <c r="D175" s="20" t="s">
        <v>419</v>
      </c>
      <c r="E175" s="20">
        <v>9207</v>
      </c>
      <c r="F175" s="55" t="s">
        <v>236</v>
      </c>
      <c r="G175" s="63"/>
      <c r="H175" s="63"/>
      <c r="I175" s="23" t="s">
        <v>86</v>
      </c>
      <c r="K175" s="65"/>
      <c r="L175" s="65"/>
      <c r="M175" s="66">
        <v>3</v>
      </c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</row>
    <row r="176" spans="1:25" ht="15.75" thickBot="1" x14ac:dyDescent="0.3">
      <c r="A176" s="62">
        <v>8731316</v>
      </c>
      <c r="B176" s="20" t="s">
        <v>673</v>
      </c>
      <c r="C176" s="20" t="s">
        <v>956</v>
      </c>
      <c r="D176" s="20" t="s">
        <v>419</v>
      </c>
      <c r="E176" s="20">
        <v>9207</v>
      </c>
      <c r="F176" s="55" t="s">
        <v>83</v>
      </c>
      <c r="G176" s="63" t="s">
        <v>420</v>
      </c>
      <c r="H176" s="63" t="s">
        <v>421</v>
      </c>
      <c r="I176" s="23" t="s">
        <v>86</v>
      </c>
      <c r="K176" s="129"/>
      <c r="L176" s="130">
        <v>3</v>
      </c>
      <c r="M176" s="129"/>
      <c r="N176" s="129"/>
      <c r="O176" s="131">
        <v>2</v>
      </c>
      <c r="P176" s="130">
        <v>3</v>
      </c>
      <c r="Q176" s="129"/>
      <c r="R176" s="129"/>
      <c r="S176" s="129"/>
      <c r="T176" s="129"/>
      <c r="U176" s="129"/>
      <c r="V176" s="130">
        <v>2</v>
      </c>
      <c r="W176" s="65"/>
      <c r="X176" s="65"/>
      <c r="Y176" s="65"/>
    </row>
    <row r="177" spans="1:25" x14ac:dyDescent="0.25">
      <c r="A177" s="159">
        <v>72278541</v>
      </c>
      <c r="B177" s="159" t="s">
        <v>957</v>
      </c>
      <c r="C177" s="159" t="s">
        <v>958</v>
      </c>
      <c r="D177" s="159" t="s">
        <v>419</v>
      </c>
      <c r="E177" s="159">
        <v>9207</v>
      </c>
      <c r="F177" s="163" t="s">
        <v>83</v>
      </c>
      <c r="G177" s="163" t="s">
        <v>420</v>
      </c>
      <c r="H177" s="163" t="s">
        <v>935</v>
      </c>
      <c r="I177" s="161" t="s">
        <v>86</v>
      </c>
      <c r="K177" s="134"/>
      <c r="L177" s="135">
        <v>2</v>
      </c>
      <c r="M177" s="136"/>
      <c r="N177" s="136"/>
      <c r="O177" s="136"/>
      <c r="P177" s="135">
        <v>2</v>
      </c>
      <c r="Q177" s="136"/>
      <c r="R177" s="136"/>
      <c r="S177" s="136"/>
      <c r="T177" s="136"/>
      <c r="U177" s="136"/>
      <c r="V177" s="137">
        <v>2</v>
      </c>
      <c r="W177" s="128"/>
      <c r="X177" s="65"/>
      <c r="Y177" s="65"/>
    </row>
    <row r="178" spans="1:25" ht="15.75" thickBot="1" x14ac:dyDescent="0.3">
      <c r="A178" s="160"/>
      <c r="B178" s="160"/>
      <c r="C178" s="160"/>
      <c r="D178" s="160"/>
      <c r="E178" s="160"/>
      <c r="F178" s="164"/>
      <c r="G178" s="164"/>
      <c r="H178" s="164"/>
      <c r="I178" s="162"/>
      <c r="K178" s="138">
        <v>1</v>
      </c>
      <c r="L178" s="139">
        <v>1</v>
      </c>
      <c r="M178" s="140"/>
      <c r="N178" s="140"/>
      <c r="O178" s="139">
        <v>3</v>
      </c>
      <c r="P178" s="139">
        <v>1</v>
      </c>
      <c r="Q178" s="140"/>
      <c r="R178" s="140"/>
      <c r="S178" s="140"/>
      <c r="T178" s="140"/>
      <c r="U178" s="140"/>
      <c r="V178" s="141"/>
      <c r="W178" s="128"/>
      <c r="X178" s="65"/>
      <c r="Y178" s="65"/>
    </row>
    <row r="179" spans="1:25" x14ac:dyDescent="0.25">
      <c r="A179" s="62">
        <v>8750762</v>
      </c>
      <c r="B179" s="20" t="s">
        <v>959</v>
      </c>
      <c r="C179" s="20" t="s">
        <v>960</v>
      </c>
      <c r="D179" s="20" t="s">
        <v>419</v>
      </c>
      <c r="E179" s="20">
        <v>9207</v>
      </c>
      <c r="F179" s="55" t="s">
        <v>83</v>
      </c>
      <c r="G179" s="63" t="s">
        <v>754</v>
      </c>
      <c r="H179" s="63" t="s">
        <v>961</v>
      </c>
      <c r="I179" s="23" t="s">
        <v>86</v>
      </c>
      <c r="K179" s="132">
        <v>1</v>
      </c>
      <c r="L179" s="132">
        <v>3</v>
      </c>
      <c r="M179" s="133"/>
      <c r="N179" s="133"/>
      <c r="O179" s="132">
        <v>2</v>
      </c>
      <c r="P179" s="132">
        <v>3</v>
      </c>
      <c r="Q179" s="133"/>
      <c r="R179" s="133"/>
      <c r="S179" s="133"/>
      <c r="T179" s="133"/>
      <c r="U179" s="133"/>
      <c r="V179" s="132">
        <v>2</v>
      </c>
      <c r="W179" s="65"/>
      <c r="X179" s="65"/>
      <c r="Y179" s="65"/>
    </row>
    <row r="180" spans="1:25" x14ac:dyDescent="0.25">
      <c r="A180" s="62">
        <v>72281593</v>
      </c>
      <c r="B180" s="20" t="s">
        <v>962</v>
      </c>
      <c r="C180" s="20" t="s">
        <v>963</v>
      </c>
      <c r="D180" s="20" t="s">
        <v>419</v>
      </c>
      <c r="E180" s="20">
        <v>9207</v>
      </c>
      <c r="F180" s="55" t="s">
        <v>83</v>
      </c>
      <c r="G180" s="63" t="s">
        <v>420</v>
      </c>
      <c r="H180" s="63" t="s">
        <v>964</v>
      </c>
      <c r="I180" s="23" t="s">
        <v>86</v>
      </c>
      <c r="K180" s="65"/>
      <c r="L180" s="66">
        <v>3</v>
      </c>
      <c r="M180" s="65"/>
      <c r="N180" s="65"/>
      <c r="O180" s="66">
        <v>2</v>
      </c>
      <c r="P180" s="66">
        <v>3</v>
      </c>
      <c r="Q180" s="65"/>
      <c r="R180" s="65"/>
      <c r="S180" s="65"/>
      <c r="T180" s="65"/>
      <c r="U180" s="65"/>
      <c r="V180" s="66">
        <v>2</v>
      </c>
      <c r="W180" s="65"/>
      <c r="X180" s="65"/>
      <c r="Y180" s="65"/>
    </row>
    <row r="181" spans="1:25" x14ac:dyDescent="0.25">
      <c r="A181" s="62">
        <v>72128522</v>
      </c>
      <c r="B181" s="20" t="s">
        <v>965</v>
      </c>
      <c r="C181" s="20" t="s">
        <v>966</v>
      </c>
      <c r="D181" s="20" t="s">
        <v>419</v>
      </c>
      <c r="E181" s="20">
        <v>9207</v>
      </c>
      <c r="F181" s="55" t="s">
        <v>83</v>
      </c>
      <c r="G181" s="63" t="s">
        <v>420</v>
      </c>
      <c r="H181" s="63" t="s">
        <v>421</v>
      </c>
      <c r="I181" s="23" t="s">
        <v>86</v>
      </c>
      <c r="K181" s="65"/>
      <c r="L181" s="66">
        <v>3</v>
      </c>
      <c r="M181" s="65"/>
      <c r="N181" s="65"/>
      <c r="O181" s="66">
        <v>2</v>
      </c>
      <c r="P181" s="66">
        <v>3</v>
      </c>
      <c r="Q181" s="65"/>
      <c r="R181" s="65"/>
      <c r="S181" s="65"/>
      <c r="T181" s="65"/>
      <c r="U181" s="65"/>
      <c r="V181" s="66">
        <v>2</v>
      </c>
      <c r="W181" s="65"/>
      <c r="X181" s="65"/>
      <c r="Y181" s="65"/>
    </row>
    <row r="182" spans="1:25" x14ac:dyDescent="0.25">
      <c r="A182" s="62">
        <v>19584450</v>
      </c>
      <c r="B182" s="20" t="s">
        <v>782</v>
      </c>
      <c r="C182" s="20" t="s">
        <v>967</v>
      </c>
      <c r="D182" s="20" t="s">
        <v>419</v>
      </c>
      <c r="E182" s="20">
        <v>9207</v>
      </c>
      <c r="F182" s="55" t="s">
        <v>261</v>
      </c>
      <c r="G182" s="64" t="s">
        <v>968</v>
      </c>
      <c r="H182" s="63"/>
      <c r="I182" s="23" t="s">
        <v>86</v>
      </c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6">
        <v>3</v>
      </c>
      <c r="W182" s="65"/>
      <c r="X182" s="65"/>
      <c r="Y182" s="65"/>
    </row>
    <row r="183" spans="1:25" x14ac:dyDescent="0.25">
      <c r="A183" s="62">
        <v>8767486</v>
      </c>
      <c r="B183" s="20" t="s">
        <v>969</v>
      </c>
      <c r="C183" s="20" t="s">
        <v>970</v>
      </c>
      <c r="D183" s="20" t="s">
        <v>419</v>
      </c>
      <c r="E183" s="20">
        <v>9207</v>
      </c>
      <c r="F183" s="55" t="s">
        <v>83</v>
      </c>
      <c r="G183" s="64" t="s">
        <v>160</v>
      </c>
      <c r="H183" s="64" t="s">
        <v>161</v>
      </c>
      <c r="I183" s="23" t="s">
        <v>86</v>
      </c>
      <c r="K183" s="65"/>
      <c r="L183" s="66">
        <v>2</v>
      </c>
      <c r="M183" s="65"/>
      <c r="N183" s="65"/>
      <c r="O183" s="65"/>
      <c r="P183" s="66">
        <v>2</v>
      </c>
      <c r="Q183" s="65"/>
      <c r="R183" s="65"/>
      <c r="S183" s="65"/>
      <c r="T183" s="65"/>
      <c r="U183" s="65"/>
      <c r="V183" s="66">
        <v>3</v>
      </c>
      <c r="W183" s="65"/>
      <c r="X183" s="65"/>
      <c r="Y183" s="65"/>
    </row>
    <row r="184" spans="1:25" x14ac:dyDescent="0.25">
      <c r="A184" s="62">
        <v>12598159</v>
      </c>
      <c r="B184" s="20" t="s">
        <v>971</v>
      </c>
      <c r="C184" s="20" t="s">
        <v>972</v>
      </c>
      <c r="D184" s="20" t="s">
        <v>419</v>
      </c>
      <c r="E184" s="20">
        <v>9207</v>
      </c>
      <c r="F184" s="55" t="s">
        <v>83</v>
      </c>
      <c r="G184" s="63" t="s">
        <v>463</v>
      </c>
      <c r="H184" s="68" t="s">
        <v>951</v>
      </c>
      <c r="I184" s="23" t="s">
        <v>86</v>
      </c>
      <c r="K184" s="65"/>
      <c r="L184" s="66">
        <v>3</v>
      </c>
      <c r="M184" s="65"/>
      <c r="N184" s="65"/>
      <c r="O184" s="66">
        <v>2</v>
      </c>
      <c r="P184" s="66">
        <v>3</v>
      </c>
      <c r="Q184" s="65"/>
      <c r="R184" s="65"/>
      <c r="S184" s="65"/>
      <c r="T184" s="65"/>
      <c r="U184" s="65"/>
      <c r="V184" s="66">
        <v>3</v>
      </c>
      <c r="W184" s="65"/>
      <c r="X184" s="65"/>
      <c r="Y184" s="65"/>
    </row>
    <row r="185" spans="1:25" x14ac:dyDescent="0.25">
      <c r="A185" s="62">
        <v>72126546</v>
      </c>
      <c r="B185" s="20" t="s">
        <v>973</v>
      </c>
      <c r="C185" s="20" t="s">
        <v>974</v>
      </c>
      <c r="D185" s="20" t="s">
        <v>419</v>
      </c>
      <c r="E185" s="20">
        <v>9207</v>
      </c>
      <c r="F185" s="55" t="s">
        <v>83</v>
      </c>
      <c r="G185" s="63" t="s">
        <v>420</v>
      </c>
      <c r="H185" s="63" t="s">
        <v>975</v>
      </c>
      <c r="I185" s="23" t="s">
        <v>86</v>
      </c>
      <c r="K185" s="65"/>
      <c r="L185" s="66">
        <v>3</v>
      </c>
      <c r="M185" s="65"/>
      <c r="N185" s="65"/>
      <c r="O185" s="66">
        <v>2</v>
      </c>
      <c r="P185" s="66">
        <v>3</v>
      </c>
      <c r="Q185" s="65"/>
      <c r="R185" s="65"/>
      <c r="S185" s="65"/>
      <c r="T185" s="65"/>
      <c r="U185" s="65"/>
      <c r="V185" s="66">
        <v>2</v>
      </c>
      <c r="W185" s="65"/>
      <c r="X185" s="65"/>
      <c r="Y185" s="65"/>
    </row>
    <row r="186" spans="1:25" x14ac:dyDescent="0.25">
      <c r="A186" s="62">
        <v>14702991</v>
      </c>
      <c r="B186" s="20" t="s">
        <v>976</v>
      </c>
      <c r="C186" s="20" t="s">
        <v>977</v>
      </c>
      <c r="D186" s="20" t="s">
        <v>419</v>
      </c>
      <c r="E186" s="20">
        <v>9207</v>
      </c>
      <c r="F186" s="55" t="s">
        <v>83</v>
      </c>
      <c r="G186" s="63" t="s">
        <v>471</v>
      </c>
      <c r="H186" s="76" t="s">
        <v>898</v>
      </c>
      <c r="I186" s="23" t="s">
        <v>86</v>
      </c>
      <c r="K186" s="65"/>
      <c r="L186" s="66">
        <v>2</v>
      </c>
      <c r="M186" s="65"/>
      <c r="N186" s="65"/>
      <c r="O186" s="66">
        <v>2</v>
      </c>
      <c r="P186" s="66">
        <v>2</v>
      </c>
      <c r="Q186" s="65"/>
      <c r="R186" s="65"/>
      <c r="S186" s="65"/>
      <c r="T186" s="65"/>
      <c r="U186" s="65"/>
      <c r="V186" s="66">
        <v>3</v>
      </c>
      <c r="W186" s="65"/>
      <c r="X186" s="65"/>
      <c r="Y186" s="65"/>
    </row>
    <row r="187" spans="1:25" x14ac:dyDescent="0.25">
      <c r="A187" s="62">
        <v>72196390</v>
      </c>
      <c r="B187" s="20" t="s">
        <v>978</v>
      </c>
      <c r="C187" s="20" t="s">
        <v>979</v>
      </c>
      <c r="D187" s="20" t="s">
        <v>419</v>
      </c>
      <c r="E187" s="20">
        <v>9207</v>
      </c>
      <c r="F187" s="55" t="s">
        <v>83</v>
      </c>
      <c r="G187" s="63" t="s">
        <v>754</v>
      </c>
      <c r="H187" s="63" t="s">
        <v>755</v>
      </c>
      <c r="I187" s="23" t="s">
        <v>86</v>
      </c>
      <c r="K187" s="66">
        <v>1</v>
      </c>
      <c r="L187" s="66">
        <v>3</v>
      </c>
      <c r="M187" s="65"/>
      <c r="N187" s="65"/>
      <c r="O187" s="66">
        <v>2</v>
      </c>
      <c r="P187" s="66">
        <v>3</v>
      </c>
      <c r="Q187" s="65"/>
      <c r="R187" s="65"/>
      <c r="S187" s="65"/>
      <c r="T187" s="65"/>
      <c r="U187" s="65"/>
      <c r="V187" s="66">
        <v>2</v>
      </c>
      <c r="W187" s="65"/>
      <c r="X187" s="65"/>
      <c r="Y187" s="65"/>
    </row>
    <row r="188" spans="1:25" x14ac:dyDescent="0.25">
      <c r="A188" s="62">
        <v>8636749</v>
      </c>
      <c r="B188" s="20" t="s">
        <v>980</v>
      </c>
      <c r="C188" s="20" t="s">
        <v>981</v>
      </c>
      <c r="D188" s="20" t="s">
        <v>419</v>
      </c>
      <c r="E188" s="20">
        <v>9207</v>
      </c>
      <c r="F188" s="55" t="s">
        <v>261</v>
      </c>
      <c r="G188" s="63" t="s">
        <v>685</v>
      </c>
      <c r="H188" s="63"/>
      <c r="I188" s="23" t="s">
        <v>86</v>
      </c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6">
        <v>3</v>
      </c>
      <c r="W188" s="65"/>
      <c r="X188" s="65"/>
      <c r="Y188" s="65"/>
    </row>
    <row r="189" spans="1:25" x14ac:dyDescent="0.25">
      <c r="A189" s="62">
        <v>72134994</v>
      </c>
      <c r="B189" s="20" t="s">
        <v>982</v>
      </c>
      <c r="C189" s="20" t="s">
        <v>983</v>
      </c>
      <c r="D189" s="20" t="s">
        <v>419</v>
      </c>
      <c r="E189" s="20">
        <v>9207</v>
      </c>
      <c r="F189" s="55" t="s">
        <v>83</v>
      </c>
      <c r="G189" s="63" t="s">
        <v>420</v>
      </c>
      <c r="H189" s="63" t="s">
        <v>935</v>
      </c>
      <c r="I189" s="23" t="s">
        <v>86</v>
      </c>
      <c r="K189" s="66">
        <v>1</v>
      </c>
      <c r="L189" s="66">
        <v>3</v>
      </c>
      <c r="M189" s="65"/>
      <c r="N189" s="65"/>
      <c r="O189" s="66">
        <v>3</v>
      </c>
      <c r="P189" s="66">
        <v>3</v>
      </c>
      <c r="Q189" s="65"/>
      <c r="R189" s="65"/>
      <c r="S189" s="65"/>
      <c r="T189" s="65"/>
      <c r="U189" s="65"/>
      <c r="V189" s="66">
        <v>2</v>
      </c>
      <c r="W189" s="65"/>
      <c r="X189" s="65"/>
      <c r="Y189" s="65"/>
    </row>
    <row r="190" spans="1:25" x14ac:dyDescent="0.25">
      <c r="A190" s="62">
        <v>7919892</v>
      </c>
      <c r="B190" s="20" t="s">
        <v>984</v>
      </c>
      <c r="C190" s="20" t="s">
        <v>985</v>
      </c>
      <c r="D190" s="20" t="s">
        <v>419</v>
      </c>
      <c r="E190" s="20">
        <v>9207</v>
      </c>
      <c r="F190" s="55" t="s">
        <v>83</v>
      </c>
      <c r="G190" s="63" t="s">
        <v>420</v>
      </c>
      <c r="H190" s="63" t="s">
        <v>935</v>
      </c>
      <c r="I190" s="23" t="s">
        <v>86</v>
      </c>
      <c r="K190" s="66">
        <v>1</v>
      </c>
      <c r="L190" s="66">
        <v>3</v>
      </c>
      <c r="M190" s="65"/>
      <c r="N190" s="65"/>
      <c r="O190" s="66">
        <v>3</v>
      </c>
      <c r="P190" s="66">
        <v>3</v>
      </c>
      <c r="Q190" s="65"/>
      <c r="R190" s="65"/>
      <c r="S190" s="65"/>
      <c r="T190" s="65"/>
      <c r="U190" s="65"/>
      <c r="V190" s="66">
        <v>2</v>
      </c>
      <c r="W190" s="65"/>
      <c r="X190" s="65"/>
      <c r="Y190" s="65"/>
    </row>
    <row r="191" spans="1:25" x14ac:dyDescent="0.25">
      <c r="A191" s="62">
        <v>1143123315</v>
      </c>
      <c r="B191" s="20" t="s">
        <v>986</v>
      </c>
      <c r="C191" s="20" t="s">
        <v>987</v>
      </c>
      <c r="D191" s="20" t="s">
        <v>419</v>
      </c>
      <c r="E191" s="20">
        <v>9207</v>
      </c>
      <c r="F191" s="55" t="s">
        <v>83</v>
      </c>
      <c r="G191" s="63" t="s">
        <v>463</v>
      </c>
      <c r="H191" s="63" t="s">
        <v>988</v>
      </c>
      <c r="I191" s="23" t="s">
        <v>86</v>
      </c>
      <c r="K191" s="65"/>
      <c r="L191" s="66">
        <v>3</v>
      </c>
      <c r="M191" s="65"/>
      <c r="N191" s="65"/>
      <c r="O191" s="66">
        <v>2</v>
      </c>
      <c r="P191" s="66">
        <v>3</v>
      </c>
      <c r="Q191" s="65"/>
      <c r="R191" s="65"/>
      <c r="S191" s="65"/>
      <c r="T191" s="65"/>
      <c r="U191" s="65"/>
      <c r="V191" s="66">
        <v>3</v>
      </c>
      <c r="W191" s="65"/>
      <c r="X191" s="65"/>
      <c r="Y191" s="65"/>
    </row>
    <row r="192" spans="1:25" x14ac:dyDescent="0.25">
      <c r="A192" s="62">
        <v>72217860</v>
      </c>
      <c r="B192" s="20" t="s">
        <v>989</v>
      </c>
      <c r="C192" s="20" t="s">
        <v>833</v>
      </c>
      <c r="D192" s="20" t="s">
        <v>419</v>
      </c>
      <c r="E192" s="20">
        <v>9207</v>
      </c>
      <c r="F192" s="55" t="s">
        <v>83</v>
      </c>
      <c r="G192" s="63" t="s">
        <v>420</v>
      </c>
      <c r="H192" s="63" t="s">
        <v>964</v>
      </c>
      <c r="I192" s="23" t="s">
        <v>86</v>
      </c>
      <c r="K192" s="65"/>
      <c r="L192" s="66">
        <v>3</v>
      </c>
      <c r="M192" s="65"/>
      <c r="N192" s="65"/>
      <c r="O192" s="66">
        <v>2</v>
      </c>
      <c r="P192" s="66">
        <v>3</v>
      </c>
      <c r="Q192" s="65"/>
      <c r="R192" s="65"/>
      <c r="S192" s="65"/>
      <c r="T192" s="65"/>
      <c r="U192" s="65"/>
      <c r="V192" s="66">
        <v>2</v>
      </c>
      <c r="W192" s="65"/>
      <c r="X192" s="65"/>
      <c r="Y192" s="65"/>
    </row>
    <row r="193" spans="1:25" x14ac:dyDescent="0.25">
      <c r="A193" s="62">
        <v>6776095</v>
      </c>
      <c r="B193" s="20" t="s">
        <v>990</v>
      </c>
      <c r="C193" s="20" t="s">
        <v>991</v>
      </c>
      <c r="D193" s="20" t="s">
        <v>419</v>
      </c>
      <c r="E193" s="20">
        <v>9207</v>
      </c>
      <c r="F193" s="55" t="s">
        <v>83</v>
      </c>
      <c r="G193" s="63" t="s">
        <v>471</v>
      </c>
      <c r="H193" s="63" t="s">
        <v>472</v>
      </c>
      <c r="I193" s="23" t="s">
        <v>86</v>
      </c>
      <c r="K193" s="66">
        <v>1</v>
      </c>
      <c r="L193" s="66">
        <v>2</v>
      </c>
      <c r="M193" s="65"/>
      <c r="N193" s="65"/>
      <c r="O193" s="66">
        <v>2</v>
      </c>
      <c r="P193" s="66">
        <v>2</v>
      </c>
      <c r="Q193" s="65"/>
      <c r="R193" s="65"/>
      <c r="S193" s="65"/>
      <c r="T193" s="65"/>
      <c r="U193" s="65"/>
      <c r="V193" s="66">
        <v>2</v>
      </c>
      <c r="W193" s="65"/>
      <c r="X193" s="65"/>
      <c r="Y193" s="65"/>
    </row>
    <row r="194" spans="1:25" x14ac:dyDescent="0.25">
      <c r="A194" s="62">
        <v>72023240</v>
      </c>
      <c r="B194" s="20" t="s">
        <v>585</v>
      </c>
      <c r="C194" s="20" t="s">
        <v>992</v>
      </c>
      <c r="D194" s="20" t="s">
        <v>419</v>
      </c>
      <c r="E194" s="20">
        <v>9207</v>
      </c>
      <c r="F194" s="55" t="s">
        <v>236</v>
      </c>
      <c r="G194" s="63"/>
      <c r="H194" s="63"/>
      <c r="I194" s="23" t="s">
        <v>86</v>
      </c>
      <c r="K194" s="65"/>
      <c r="L194" s="65"/>
      <c r="M194" s="66">
        <v>3</v>
      </c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</row>
    <row r="195" spans="1:25" x14ac:dyDescent="0.25">
      <c r="A195" s="62">
        <v>72206101</v>
      </c>
      <c r="B195" s="20" t="s">
        <v>993</v>
      </c>
      <c r="C195" s="20" t="s">
        <v>994</v>
      </c>
      <c r="D195" s="20" t="s">
        <v>419</v>
      </c>
      <c r="E195" s="20">
        <v>9207</v>
      </c>
      <c r="F195" s="55" t="s">
        <v>83</v>
      </c>
      <c r="G195" s="63" t="s">
        <v>142</v>
      </c>
      <c r="H195" s="68" t="s">
        <v>995</v>
      </c>
      <c r="I195" s="23" t="s">
        <v>86</v>
      </c>
      <c r="K195" s="66">
        <v>1</v>
      </c>
      <c r="L195" s="66">
        <v>2</v>
      </c>
      <c r="M195" s="65"/>
      <c r="N195" s="65"/>
      <c r="O195" s="66">
        <v>2</v>
      </c>
      <c r="P195" s="66">
        <v>2</v>
      </c>
      <c r="Q195" s="65"/>
      <c r="R195" s="65"/>
      <c r="S195" s="65"/>
      <c r="T195" s="65"/>
      <c r="U195" s="65"/>
      <c r="V195" s="66">
        <v>2</v>
      </c>
      <c r="W195" s="65"/>
      <c r="X195" s="65"/>
      <c r="Y195" s="65"/>
    </row>
    <row r="196" spans="1:25" x14ac:dyDescent="0.25">
      <c r="A196" s="62">
        <v>13825567</v>
      </c>
      <c r="B196" s="20" t="s">
        <v>996</v>
      </c>
      <c r="C196" s="20" t="s">
        <v>997</v>
      </c>
      <c r="D196" s="20" t="s">
        <v>419</v>
      </c>
      <c r="E196" s="20">
        <v>9207</v>
      </c>
      <c r="F196" s="55" t="s">
        <v>83</v>
      </c>
      <c r="G196" s="63" t="s">
        <v>754</v>
      </c>
      <c r="H196" s="63" t="s">
        <v>755</v>
      </c>
      <c r="I196" s="23" t="s">
        <v>86</v>
      </c>
      <c r="K196" s="66">
        <v>1</v>
      </c>
      <c r="L196" s="66">
        <v>3</v>
      </c>
      <c r="M196" s="65"/>
      <c r="N196" s="65"/>
      <c r="O196" s="66">
        <v>2</v>
      </c>
      <c r="P196" s="66">
        <v>3</v>
      </c>
      <c r="Q196" s="65"/>
      <c r="R196" s="65"/>
      <c r="S196" s="65"/>
      <c r="T196" s="65"/>
      <c r="U196" s="65"/>
      <c r="V196" s="66">
        <v>2</v>
      </c>
      <c r="W196" s="65"/>
      <c r="X196" s="65"/>
      <c r="Y196" s="65"/>
    </row>
    <row r="197" spans="1:25" x14ac:dyDescent="0.25">
      <c r="A197" s="62">
        <v>72138251</v>
      </c>
      <c r="B197" s="20" t="s">
        <v>998</v>
      </c>
      <c r="C197" s="20" t="s">
        <v>999</v>
      </c>
      <c r="D197" s="20" t="s">
        <v>419</v>
      </c>
      <c r="E197" s="20">
        <v>9207</v>
      </c>
      <c r="F197" s="55" t="s">
        <v>236</v>
      </c>
      <c r="G197" s="63"/>
      <c r="H197" s="68"/>
      <c r="I197" s="23" t="s">
        <v>86</v>
      </c>
      <c r="K197" s="65"/>
      <c r="L197" s="65"/>
      <c r="M197" s="66">
        <v>3</v>
      </c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</row>
    <row r="198" spans="1:25" x14ac:dyDescent="0.25">
      <c r="A198" s="62">
        <v>8755050</v>
      </c>
      <c r="B198" s="20" t="s">
        <v>1000</v>
      </c>
      <c r="C198" s="20" t="s">
        <v>1001</v>
      </c>
      <c r="D198" s="20" t="s">
        <v>419</v>
      </c>
      <c r="E198" s="20">
        <v>9207</v>
      </c>
      <c r="F198" s="55" t="s">
        <v>83</v>
      </c>
      <c r="G198" s="63" t="s">
        <v>463</v>
      </c>
      <c r="H198" s="68" t="s">
        <v>951</v>
      </c>
      <c r="I198" s="23" t="s">
        <v>86</v>
      </c>
      <c r="K198" s="65"/>
      <c r="L198" s="66">
        <v>3</v>
      </c>
      <c r="M198" s="65"/>
      <c r="N198" s="65"/>
      <c r="O198" s="66">
        <v>2</v>
      </c>
      <c r="P198" s="66">
        <v>3</v>
      </c>
      <c r="Q198" s="65"/>
      <c r="R198" s="65"/>
      <c r="S198" s="65"/>
      <c r="T198" s="65"/>
      <c r="U198" s="65"/>
      <c r="V198" s="66">
        <v>3</v>
      </c>
      <c r="W198" s="65"/>
      <c r="X198" s="65"/>
      <c r="Y198" s="65"/>
    </row>
    <row r="199" spans="1:25" x14ac:dyDescent="0.25">
      <c r="A199" s="62">
        <v>72170583</v>
      </c>
      <c r="B199" s="20" t="s">
        <v>1002</v>
      </c>
      <c r="C199" s="20" t="s">
        <v>1003</v>
      </c>
      <c r="D199" s="20" t="s">
        <v>419</v>
      </c>
      <c r="E199" s="20">
        <v>9207</v>
      </c>
      <c r="F199" s="55" t="s">
        <v>83</v>
      </c>
      <c r="G199" s="63" t="s">
        <v>420</v>
      </c>
      <c r="H199" s="63" t="s">
        <v>935</v>
      </c>
      <c r="I199" s="23" t="s">
        <v>86</v>
      </c>
      <c r="K199" s="66">
        <v>1</v>
      </c>
      <c r="L199" s="66">
        <v>3</v>
      </c>
      <c r="M199" s="65"/>
      <c r="N199" s="65"/>
      <c r="O199" s="66">
        <v>3</v>
      </c>
      <c r="P199" s="66">
        <v>3</v>
      </c>
      <c r="Q199" s="65"/>
      <c r="R199" s="65"/>
      <c r="S199" s="65"/>
      <c r="T199" s="65"/>
      <c r="U199" s="65"/>
      <c r="V199" s="66">
        <v>2</v>
      </c>
      <c r="W199" s="65"/>
      <c r="X199" s="65"/>
      <c r="Y199" s="65"/>
    </row>
    <row r="200" spans="1:25" x14ac:dyDescent="0.25">
      <c r="A200" s="62">
        <v>79593066</v>
      </c>
      <c r="B200" s="20" t="s">
        <v>1004</v>
      </c>
      <c r="C200" s="20" t="s">
        <v>1005</v>
      </c>
      <c r="D200" s="20" t="s">
        <v>419</v>
      </c>
      <c r="E200" s="20">
        <v>9207</v>
      </c>
      <c r="F200" s="55" t="s">
        <v>83</v>
      </c>
      <c r="G200" s="63" t="s">
        <v>420</v>
      </c>
      <c r="H200" s="63" t="s">
        <v>935</v>
      </c>
      <c r="I200" s="23" t="s">
        <v>86</v>
      </c>
      <c r="K200" s="66">
        <v>1</v>
      </c>
      <c r="L200" s="66">
        <v>3</v>
      </c>
      <c r="M200" s="65"/>
      <c r="N200" s="65"/>
      <c r="O200" s="66">
        <v>3</v>
      </c>
      <c r="P200" s="66">
        <v>3</v>
      </c>
      <c r="Q200" s="65"/>
      <c r="R200" s="65"/>
      <c r="S200" s="65"/>
      <c r="T200" s="65"/>
      <c r="U200" s="65"/>
      <c r="V200" s="66">
        <v>2</v>
      </c>
      <c r="W200" s="65"/>
      <c r="X200" s="65"/>
      <c r="Y200" s="65"/>
    </row>
    <row r="201" spans="1:25" x14ac:dyDescent="0.25">
      <c r="A201" s="62">
        <v>72160557</v>
      </c>
      <c r="B201" s="20" t="s">
        <v>1006</v>
      </c>
      <c r="C201" s="20" t="s">
        <v>1007</v>
      </c>
      <c r="D201" s="20" t="s">
        <v>419</v>
      </c>
      <c r="E201" s="20">
        <v>9207</v>
      </c>
      <c r="F201" s="55" t="s">
        <v>83</v>
      </c>
      <c r="G201" s="63" t="s">
        <v>463</v>
      </c>
      <c r="H201" s="68" t="s">
        <v>951</v>
      </c>
      <c r="I201" s="23" t="s">
        <v>86</v>
      </c>
      <c r="K201" s="65"/>
      <c r="L201" s="66">
        <v>3</v>
      </c>
      <c r="M201" s="65"/>
      <c r="N201" s="65"/>
      <c r="O201" s="66">
        <v>2</v>
      </c>
      <c r="P201" s="66">
        <v>3</v>
      </c>
      <c r="Q201" s="65"/>
      <c r="R201" s="65"/>
      <c r="S201" s="65"/>
      <c r="T201" s="65"/>
      <c r="U201" s="65"/>
      <c r="V201" s="66">
        <v>3</v>
      </c>
      <c r="W201" s="65"/>
      <c r="X201" s="65"/>
      <c r="Y201" s="65"/>
    </row>
    <row r="202" spans="1:25" x14ac:dyDescent="0.25">
      <c r="A202" s="62">
        <v>70551765</v>
      </c>
      <c r="B202" s="20" t="s">
        <v>1008</v>
      </c>
      <c r="C202" s="20" t="s">
        <v>1009</v>
      </c>
      <c r="D202" s="20" t="s">
        <v>419</v>
      </c>
      <c r="E202" s="20">
        <v>9207</v>
      </c>
      <c r="F202" s="55" t="s">
        <v>83</v>
      </c>
      <c r="G202" s="63" t="s">
        <v>142</v>
      </c>
      <c r="H202" s="68" t="s">
        <v>995</v>
      </c>
      <c r="I202" s="23" t="s">
        <v>86</v>
      </c>
      <c r="K202" s="66">
        <v>1</v>
      </c>
      <c r="L202" s="66">
        <v>2</v>
      </c>
      <c r="M202" s="65"/>
      <c r="N202" s="65"/>
      <c r="O202" s="66">
        <v>2</v>
      </c>
      <c r="P202" s="66">
        <v>2</v>
      </c>
      <c r="Q202" s="65"/>
      <c r="R202" s="65"/>
      <c r="S202" s="65"/>
      <c r="T202" s="65"/>
      <c r="U202" s="65"/>
      <c r="V202" s="66">
        <v>2</v>
      </c>
      <c r="W202" s="65"/>
      <c r="X202" s="65"/>
      <c r="Y202" s="65"/>
    </row>
    <row r="203" spans="1:25" x14ac:dyDescent="0.25">
      <c r="A203" s="62">
        <v>8534354</v>
      </c>
      <c r="B203" s="20" t="s">
        <v>1010</v>
      </c>
      <c r="C203" s="20" t="s">
        <v>1011</v>
      </c>
      <c r="D203" s="20" t="s">
        <v>419</v>
      </c>
      <c r="E203" s="20">
        <v>9207</v>
      </c>
      <c r="F203" s="55" t="s">
        <v>83</v>
      </c>
      <c r="G203" s="63" t="s">
        <v>463</v>
      </c>
      <c r="H203" s="63" t="s">
        <v>941</v>
      </c>
      <c r="I203" s="23" t="s">
        <v>86</v>
      </c>
      <c r="K203" s="65"/>
      <c r="L203" s="66">
        <v>3</v>
      </c>
      <c r="M203" s="65"/>
      <c r="N203" s="65"/>
      <c r="O203" s="66">
        <v>2</v>
      </c>
      <c r="P203" s="66">
        <v>3</v>
      </c>
      <c r="Q203" s="65"/>
      <c r="R203" s="65"/>
      <c r="S203" s="65"/>
      <c r="T203" s="65"/>
      <c r="U203" s="65"/>
      <c r="V203" s="66">
        <v>3</v>
      </c>
      <c r="W203" s="65"/>
      <c r="X203" s="65"/>
      <c r="Y203" s="65"/>
    </row>
    <row r="204" spans="1:25" x14ac:dyDescent="0.25">
      <c r="A204" s="62">
        <v>8499290</v>
      </c>
      <c r="B204" s="20" t="s">
        <v>1012</v>
      </c>
      <c r="C204" s="20" t="s">
        <v>1013</v>
      </c>
      <c r="D204" s="20" t="s">
        <v>419</v>
      </c>
      <c r="E204" s="20">
        <v>9207</v>
      </c>
      <c r="F204" s="55" t="s">
        <v>83</v>
      </c>
      <c r="G204" s="63" t="s">
        <v>463</v>
      </c>
      <c r="H204" s="63" t="s">
        <v>1014</v>
      </c>
      <c r="I204" s="23" t="s">
        <v>86</v>
      </c>
      <c r="K204" s="65"/>
      <c r="L204" s="66">
        <v>3</v>
      </c>
      <c r="M204" s="65"/>
      <c r="N204" s="65"/>
      <c r="O204" s="66">
        <v>2</v>
      </c>
      <c r="P204" s="66">
        <v>3</v>
      </c>
      <c r="Q204" s="65"/>
      <c r="R204" s="65"/>
      <c r="S204" s="65"/>
      <c r="T204" s="65"/>
      <c r="U204" s="65"/>
      <c r="V204" s="66">
        <v>3</v>
      </c>
      <c r="W204" s="65"/>
      <c r="X204" s="65"/>
      <c r="Y204" s="65"/>
    </row>
    <row r="205" spans="1:25" x14ac:dyDescent="0.25">
      <c r="A205" s="62">
        <v>73431460</v>
      </c>
      <c r="B205" s="20" t="s">
        <v>1015</v>
      </c>
      <c r="C205" s="20" t="s">
        <v>1016</v>
      </c>
      <c r="D205" s="20" t="s">
        <v>419</v>
      </c>
      <c r="E205" s="20">
        <v>9207</v>
      </c>
      <c r="F205" s="55" t="s">
        <v>83</v>
      </c>
      <c r="G205" s="63" t="s">
        <v>420</v>
      </c>
      <c r="H205" s="63" t="s">
        <v>935</v>
      </c>
      <c r="I205" s="23" t="s">
        <v>86</v>
      </c>
      <c r="K205" s="66">
        <v>1</v>
      </c>
      <c r="L205" s="66">
        <v>3</v>
      </c>
      <c r="M205" s="65"/>
      <c r="N205" s="65"/>
      <c r="O205" s="66">
        <v>3</v>
      </c>
      <c r="P205" s="66">
        <v>3</v>
      </c>
      <c r="Q205" s="65"/>
      <c r="R205" s="65"/>
      <c r="S205" s="65"/>
      <c r="T205" s="65"/>
      <c r="U205" s="65"/>
      <c r="V205" s="66">
        <v>2</v>
      </c>
      <c r="W205" s="65"/>
      <c r="X205" s="65"/>
      <c r="Y205" s="65"/>
    </row>
    <row r="206" spans="1:25" x14ac:dyDescent="0.25">
      <c r="A206" s="62">
        <v>8713007</v>
      </c>
      <c r="B206" s="20" t="s">
        <v>1017</v>
      </c>
      <c r="C206" s="20" t="s">
        <v>1018</v>
      </c>
      <c r="D206" s="20" t="s">
        <v>419</v>
      </c>
      <c r="E206" s="20">
        <v>9207</v>
      </c>
      <c r="F206" s="55" t="s">
        <v>83</v>
      </c>
      <c r="G206" s="63" t="s">
        <v>463</v>
      </c>
      <c r="H206" s="68" t="s">
        <v>951</v>
      </c>
      <c r="I206" s="23" t="s">
        <v>86</v>
      </c>
      <c r="K206" s="65"/>
      <c r="L206" s="66">
        <v>3</v>
      </c>
      <c r="M206" s="65"/>
      <c r="N206" s="65"/>
      <c r="O206" s="66">
        <v>2</v>
      </c>
      <c r="P206" s="66">
        <v>3</v>
      </c>
      <c r="Q206" s="65"/>
      <c r="R206" s="65"/>
      <c r="S206" s="65"/>
      <c r="T206" s="65"/>
      <c r="U206" s="65"/>
      <c r="V206" s="66">
        <v>3</v>
      </c>
      <c r="W206" s="65"/>
      <c r="X206" s="65"/>
      <c r="Y206" s="65"/>
    </row>
    <row r="207" spans="1:25" x14ac:dyDescent="0.25">
      <c r="A207" s="62">
        <v>8678219</v>
      </c>
      <c r="B207" s="20" t="s">
        <v>1019</v>
      </c>
      <c r="C207" s="20" t="s">
        <v>1020</v>
      </c>
      <c r="D207" s="20" t="s">
        <v>419</v>
      </c>
      <c r="E207" s="20">
        <v>9207</v>
      </c>
      <c r="F207" s="55" t="s">
        <v>83</v>
      </c>
      <c r="G207" s="63" t="s">
        <v>420</v>
      </c>
      <c r="H207" s="63" t="s">
        <v>975</v>
      </c>
      <c r="I207" s="23" t="s">
        <v>86</v>
      </c>
      <c r="K207" s="65"/>
      <c r="L207" s="66">
        <v>3</v>
      </c>
      <c r="M207" s="65"/>
      <c r="N207" s="65"/>
      <c r="O207" s="66">
        <v>2</v>
      </c>
      <c r="P207" s="66">
        <v>3</v>
      </c>
      <c r="Q207" s="65"/>
      <c r="R207" s="65"/>
      <c r="S207" s="65"/>
      <c r="T207" s="65"/>
      <c r="U207" s="65"/>
      <c r="V207" s="66">
        <v>2</v>
      </c>
      <c r="W207" s="65"/>
      <c r="X207" s="65"/>
      <c r="Y207" s="65"/>
    </row>
    <row r="208" spans="1:25" x14ac:dyDescent="0.25">
      <c r="A208" s="62">
        <v>72217136</v>
      </c>
      <c r="B208" s="20" t="s">
        <v>1021</v>
      </c>
      <c r="C208" s="20" t="s">
        <v>1022</v>
      </c>
      <c r="D208" s="20" t="s">
        <v>419</v>
      </c>
      <c r="E208" s="20">
        <v>9207</v>
      </c>
      <c r="F208" s="55" t="s">
        <v>83</v>
      </c>
      <c r="G208" s="64" t="s">
        <v>115</v>
      </c>
      <c r="H208" s="63" t="s">
        <v>1023</v>
      </c>
      <c r="I208" s="23" t="s">
        <v>86</v>
      </c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6">
        <v>3</v>
      </c>
      <c r="W208" s="65"/>
      <c r="X208" s="65"/>
      <c r="Y208" s="65"/>
    </row>
    <row r="209" spans="1:25" x14ac:dyDescent="0.25">
      <c r="A209" s="62">
        <v>72008206</v>
      </c>
      <c r="B209" s="20" t="s">
        <v>1024</v>
      </c>
      <c r="C209" s="20" t="s">
        <v>1025</v>
      </c>
      <c r="D209" s="20" t="s">
        <v>419</v>
      </c>
      <c r="E209" s="20">
        <v>9207</v>
      </c>
      <c r="F209" s="55" t="s">
        <v>83</v>
      </c>
      <c r="G209" s="63" t="s">
        <v>463</v>
      </c>
      <c r="H209" s="63" t="s">
        <v>1014</v>
      </c>
      <c r="I209" s="23" t="s">
        <v>86</v>
      </c>
      <c r="K209" s="65"/>
      <c r="L209" s="66">
        <v>3</v>
      </c>
      <c r="M209" s="65"/>
      <c r="N209" s="65"/>
      <c r="O209" s="66">
        <v>2</v>
      </c>
      <c r="P209" s="66">
        <v>3</v>
      </c>
      <c r="Q209" s="65"/>
      <c r="R209" s="65"/>
      <c r="S209" s="65"/>
      <c r="T209" s="65"/>
      <c r="U209" s="65"/>
      <c r="V209" s="66">
        <v>3</v>
      </c>
      <c r="W209" s="65"/>
      <c r="X209" s="65"/>
      <c r="Y209" s="65"/>
    </row>
    <row r="210" spans="1:25" x14ac:dyDescent="0.25">
      <c r="A210" s="62">
        <v>72216082</v>
      </c>
      <c r="B210" s="20" t="s">
        <v>1026</v>
      </c>
      <c r="C210" s="20" t="s">
        <v>1027</v>
      </c>
      <c r="D210" s="20" t="s">
        <v>419</v>
      </c>
      <c r="E210" s="20">
        <v>9207</v>
      </c>
      <c r="F210" s="55" t="s">
        <v>83</v>
      </c>
      <c r="G210" s="63" t="s">
        <v>420</v>
      </c>
      <c r="H210" s="63" t="s">
        <v>935</v>
      </c>
      <c r="I210" s="23" t="s">
        <v>86</v>
      </c>
      <c r="K210" s="66">
        <v>1</v>
      </c>
      <c r="L210" s="66">
        <v>3</v>
      </c>
      <c r="M210" s="65"/>
      <c r="N210" s="65"/>
      <c r="O210" s="66">
        <v>3</v>
      </c>
      <c r="P210" s="66">
        <v>3</v>
      </c>
      <c r="Q210" s="65"/>
      <c r="R210" s="65"/>
      <c r="S210" s="65"/>
      <c r="T210" s="65"/>
      <c r="U210" s="65"/>
      <c r="V210" s="66">
        <v>2</v>
      </c>
      <c r="W210" s="65"/>
      <c r="X210" s="65"/>
      <c r="Y210" s="65"/>
    </row>
    <row r="211" spans="1:25" x14ac:dyDescent="0.25">
      <c r="A211" s="62">
        <v>72239125</v>
      </c>
      <c r="B211" s="20" t="s">
        <v>1028</v>
      </c>
      <c r="C211" s="20" t="s">
        <v>1029</v>
      </c>
      <c r="D211" s="20" t="s">
        <v>419</v>
      </c>
      <c r="E211" s="20">
        <v>9207</v>
      </c>
      <c r="F211" s="55" t="s">
        <v>83</v>
      </c>
      <c r="G211" s="64" t="s">
        <v>160</v>
      </c>
      <c r="H211" s="63" t="s">
        <v>554</v>
      </c>
      <c r="I211" s="23" t="s">
        <v>86</v>
      </c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6">
        <v>3</v>
      </c>
      <c r="W211" s="65"/>
      <c r="X211" s="65"/>
      <c r="Y211" s="65"/>
    </row>
    <row r="212" spans="1:25" x14ac:dyDescent="0.25">
      <c r="A212" s="62">
        <v>72127081</v>
      </c>
      <c r="B212" s="20" t="s">
        <v>1030</v>
      </c>
      <c r="C212" s="20" t="s">
        <v>1031</v>
      </c>
      <c r="D212" s="20" t="s">
        <v>419</v>
      </c>
      <c r="E212" s="20">
        <v>9207</v>
      </c>
      <c r="F212" s="55" t="s">
        <v>83</v>
      </c>
      <c r="G212" s="63" t="s">
        <v>463</v>
      </c>
      <c r="H212" s="63" t="s">
        <v>941</v>
      </c>
      <c r="I212" s="23" t="s">
        <v>86</v>
      </c>
      <c r="K212" s="65"/>
      <c r="L212" s="66">
        <v>3</v>
      </c>
      <c r="M212" s="65"/>
      <c r="N212" s="65"/>
      <c r="O212" s="66">
        <v>2</v>
      </c>
      <c r="P212" s="66">
        <v>3</v>
      </c>
      <c r="Q212" s="65"/>
      <c r="R212" s="65"/>
      <c r="S212" s="65"/>
      <c r="T212" s="65"/>
      <c r="U212" s="65"/>
      <c r="V212" s="66">
        <v>3</v>
      </c>
      <c r="W212" s="65"/>
      <c r="X212" s="65"/>
      <c r="Y212" s="65"/>
    </row>
    <row r="213" spans="1:25" x14ac:dyDescent="0.25">
      <c r="A213" s="62">
        <v>72158747</v>
      </c>
      <c r="B213" s="20" t="s">
        <v>1032</v>
      </c>
      <c r="C213" s="20" t="s">
        <v>1033</v>
      </c>
      <c r="D213" s="20" t="s">
        <v>419</v>
      </c>
      <c r="E213" s="20">
        <v>9207</v>
      </c>
      <c r="F213" s="55" t="s">
        <v>239</v>
      </c>
      <c r="G213" s="63"/>
      <c r="H213" s="63"/>
      <c r="I213" s="23" t="s">
        <v>86</v>
      </c>
      <c r="K213" s="65"/>
      <c r="L213" s="65"/>
      <c r="M213" s="66">
        <v>3</v>
      </c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</row>
    <row r="214" spans="1:25" x14ac:dyDescent="0.25">
      <c r="A214" s="62">
        <v>72208727</v>
      </c>
      <c r="B214" s="20" t="s">
        <v>658</v>
      </c>
      <c r="C214" s="20" t="s">
        <v>1034</v>
      </c>
      <c r="D214" s="20" t="s">
        <v>419</v>
      </c>
      <c r="E214" s="20">
        <v>9207</v>
      </c>
      <c r="F214" s="55" t="s">
        <v>83</v>
      </c>
      <c r="G214" s="63" t="s">
        <v>458</v>
      </c>
      <c r="H214" s="63" t="s">
        <v>763</v>
      </c>
      <c r="I214" s="23" t="s">
        <v>86</v>
      </c>
      <c r="K214" s="65"/>
      <c r="L214" s="66">
        <v>2</v>
      </c>
      <c r="M214" s="65"/>
      <c r="N214" s="65"/>
      <c r="O214" s="66">
        <v>2</v>
      </c>
      <c r="P214" s="66">
        <v>2</v>
      </c>
      <c r="Q214" s="65"/>
      <c r="R214" s="65"/>
      <c r="S214" s="65"/>
      <c r="T214" s="65"/>
      <c r="U214" s="65"/>
      <c r="V214" s="66">
        <v>2</v>
      </c>
      <c r="W214" s="65"/>
      <c r="X214" s="65"/>
      <c r="Y214" s="65"/>
    </row>
    <row r="215" spans="1:25" x14ac:dyDescent="0.25">
      <c r="A215" s="62">
        <v>72126318</v>
      </c>
      <c r="B215" s="20" t="s">
        <v>1035</v>
      </c>
      <c r="C215" s="20" t="s">
        <v>1036</v>
      </c>
      <c r="D215" s="20" t="s">
        <v>419</v>
      </c>
      <c r="E215" s="20">
        <v>9207</v>
      </c>
      <c r="F215" s="55" t="s">
        <v>83</v>
      </c>
      <c r="G215" s="63" t="s">
        <v>420</v>
      </c>
      <c r="H215" s="63" t="s">
        <v>1037</v>
      </c>
      <c r="I215" s="23" t="s">
        <v>86</v>
      </c>
      <c r="K215" s="65"/>
      <c r="L215" s="66">
        <v>3</v>
      </c>
      <c r="M215" s="65"/>
      <c r="N215" s="65"/>
      <c r="O215" s="65"/>
      <c r="P215" s="66">
        <v>3</v>
      </c>
      <c r="Q215" s="65"/>
      <c r="R215" s="65"/>
      <c r="S215" s="65"/>
      <c r="T215" s="65"/>
      <c r="U215" s="65"/>
      <c r="V215" s="66">
        <v>2</v>
      </c>
      <c r="W215" s="65"/>
      <c r="X215" s="65"/>
      <c r="Y215" s="65"/>
    </row>
    <row r="216" spans="1:25" x14ac:dyDescent="0.25">
      <c r="A216" s="62">
        <v>8567383</v>
      </c>
      <c r="B216" s="20" t="s">
        <v>1038</v>
      </c>
      <c r="C216" s="20" t="s">
        <v>1039</v>
      </c>
      <c r="D216" s="20" t="s">
        <v>419</v>
      </c>
      <c r="E216" s="20">
        <v>9207</v>
      </c>
      <c r="F216" s="55" t="s">
        <v>83</v>
      </c>
      <c r="G216" s="64" t="s">
        <v>160</v>
      </c>
      <c r="H216" s="64" t="s">
        <v>161</v>
      </c>
      <c r="I216" s="23" t="s">
        <v>86</v>
      </c>
      <c r="K216" s="65"/>
      <c r="L216" s="66">
        <v>2</v>
      </c>
      <c r="M216" s="65"/>
      <c r="N216" s="65"/>
      <c r="O216" s="65"/>
      <c r="P216" s="66">
        <v>2</v>
      </c>
      <c r="Q216" s="65"/>
      <c r="R216" s="65"/>
      <c r="S216" s="65"/>
      <c r="T216" s="65"/>
      <c r="U216" s="65"/>
      <c r="V216" s="66">
        <v>3</v>
      </c>
      <c r="W216" s="65"/>
      <c r="X216" s="65"/>
      <c r="Y216" s="65"/>
    </row>
    <row r="217" spans="1:25" x14ac:dyDescent="0.25">
      <c r="A217" s="62">
        <v>72338867</v>
      </c>
      <c r="B217" s="20" t="s">
        <v>1040</v>
      </c>
      <c r="C217" s="20" t="s">
        <v>1041</v>
      </c>
      <c r="D217" s="20" t="s">
        <v>419</v>
      </c>
      <c r="E217" s="20">
        <v>9207</v>
      </c>
      <c r="F217" s="55" t="s">
        <v>83</v>
      </c>
      <c r="G217" s="63" t="s">
        <v>420</v>
      </c>
      <c r="H217" s="63" t="s">
        <v>421</v>
      </c>
      <c r="I217" s="23" t="s">
        <v>86</v>
      </c>
      <c r="K217" s="65"/>
      <c r="L217" s="66">
        <v>3</v>
      </c>
      <c r="M217" s="65"/>
      <c r="N217" s="65"/>
      <c r="O217" s="66">
        <v>2</v>
      </c>
      <c r="P217" s="66">
        <v>3</v>
      </c>
      <c r="Q217" s="65"/>
      <c r="R217" s="65"/>
      <c r="S217" s="65"/>
      <c r="T217" s="65"/>
      <c r="U217" s="65"/>
      <c r="V217" s="66">
        <v>2</v>
      </c>
      <c r="W217" s="65"/>
      <c r="X217" s="65"/>
      <c r="Y217" s="65"/>
    </row>
    <row r="218" spans="1:25" x14ac:dyDescent="0.25">
      <c r="A218" s="62">
        <v>79792001</v>
      </c>
      <c r="B218" s="20" t="s">
        <v>1042</v>
      </c>
      <c r="C218" s="20" t="s">
        <v>1043</v>
      </c>
      <c r="D218" s="20" t="s">
        <v>419</v>
      </c>
      <c r="E218" s="20">
        <v>9207</v>
      </c>
      <c r="F218" s="55" t="s">
        <v>83</v>
      </c>
      <c r="G218" s="63" t="s">
        <v>458</v>
      </c>
      <c r="H218" s="63" t="s">
        <v>946</v>
      </c>
      <c r="I218" s="23" t="s">
        <v>86</v>
      </c>
      <c r="K218" s="65"/>
      <c r="L218" s="66">
        <v>2</v>
      </c>
      <c r="M218" s="65"/>
      <c r="N218" s="65"/>
      <c r="O218" s="66">
        <v>2</v>
      </c>
      <c r="P218" s="66">
        <v>2</v>
      </c>
      <c r="Q218" s="65"/>
      <c r="R218" s="65"/>
      <c r="S218" s="65"/>
      <c r="T218" s="65"/>
      <c r="U218" s="65"/>
      <c r="V218" s="66">
        <v>2</v>
      </c>
      <c r="W218" s="65"/>
      <c r="X218" s="65"/>
      <c r="Y218" s="65"/>
    </row>
    <row r="219" spans="1:25" x14ac:dyDescent="0.25">
      <c r="A219" s="62">
        <v>1143115362</v>
      </c>
      <c r="B219" s="20" t="s">
        <v>658</v>
      </c>
      <c r="C219" s="20" t="s">
        <v>1044</v>
      </c>
      <c r="D219" s="20" t="s">
        <v>419</v>
      </c>
      <c r="E219" s="20">
        <v>9207</v>
      </c>
      <c r="F219" s="55" t="s">
        <v>83</v>
      </c>
      <c r="G219" s="63" t="s">
        <v>420</v>
      </c>
      <c r="H219" s="63" t="s">
        <v>421</v>
      </c>
      <c r="I219" s="23" t="s">
        <v>86</v>
      </c>
      <c r="K219" s="65"/>
      <c r="L219" s="66">
        <v>3</v>
      </c>
      <c r="M219" s="65"/>
      <c r="N219" s="65"/>
      <c r="O219" s="66">
        <v>2</v>
      </c>
      <c r="P219" s="66">
        <v>3</v>
      </c>
      <c r="Q219" s="65"/>
      <c r="R219" s="65"/>
      <c r="S219" s="65"/>
      <c r="T219" s="65"/>
      <c r="U219" s="65"/>
      <c r="V219" s="66">
        <v>2</v>
      </c>
      <c r="W219" s="65"/>
      <c r="X219" s="65"/>
      <c r="Y219" s="65"/>
    </row>
    <row r="220" spans="1:25" x14ac:dyDescent="0.25">
      <c r="A220" s="62">
        <v>1045676011</v>
      </c>
      <c r="B220" s="20" t="s">
        <v>936</v>
      </c>
      <c r="C220" s="20" t="s">
        <v>1045</v>
      </c>
      <c r="D220" s="20" t="s">
        <v>419</v>
      </c>
      <c r="E220" s="20">
        <v>9207</v>
      </c>
      <c r="F220" s="55" t="s">
        <v>83</v>
      </c>
      <c r="G220" s="63" t="s">
        <v>463</v>
      </c>
      <c r="H220" s="63" t="s">
        <v>988</v>
      </c>
      <c r="I220" s="23" t="s">
        <v>86</v>
      </c>
      <c r="K220" s="65"/>
      <c r="L220" s="66">
        <v>3</v>
      </c>
      <c r="M220" s="65"/>
      <c r="N220" s="65"/>
      <c r="O220" s="66">
        <v>2</v>
      </c>
      <c r="P220" s="66">
        <v>3</v>
      </c>
      <c r="Q220" s="65"/>
      <c r="R220" s="65"/>
      <c r="S220" s="65"/>
      <c r="T220" s="65"/>
      <c r="U220" s="65"/>
      <c r="V220" s="66">
        <v>3</v>
      </c>
      <c r="W220" s="65"/>
      <c r="X220" s="65"/>
      <c r="Y220" s="65"/>
    </row>
    <row r="221" spans="1:25" x14ac:dyDescent="0.25">
      <c r="A221" s="62">
        <v>72214669</v>
      </c>
      <c r="B221" s="20" t="s">
        <v>1046</v>
      </c>
      <c r="C221" s="20" t="s">
        <v>1047</v>
      </c>
      <c r="D221" s="20" t="s">
        <v>419</v>
      </c>
      <c r="E221" s="20">
        <v>9207</v>
      </c>
      <c r="F221" s="55" t="s">
        <v>83</v>
      </c>
      <c r="G221" s="63" t="s">
        <v>420</v>
      </c>
      <c r="H221" s="63" t="s">
        <v>1037</v>
      </c>
      <c r="I221" s="23" t="s">
        <v>86</v>
      </c>
      <c r="K221" s="65"/>
      <c r="L221" s="66">
        <v>3</v>
      </c>
      <c r="M221" s="65"/>
      <c r="N221" s="65"/>
      <c r="O221" s="65"/>
      <c r="P221" s="66">
        <v>3</v>
      </c>
      <c r="Q221" s="65"/>
      <c r="R221" s="65"/>
      <c r="S221" s="65"/>
      <c r="T221" s="65"/>
      <c r="U221" s="65"/>
      <c r="V221" s="66">
        <v>2</v>
      </c>
      <c r="W221" s="65"/>
      <c r="X221" s="65"/>
      <c r="Y221" s="65"/>
    </row>
    <row r="222" spans="1:25" x14ac:dyDescent="0.25">
      <c r="A222" s="62">
        <v>72233468</v>
      </c>
      <c r="B222" s="20" t="s">
        <v>1048</v>
      </c>
      <c r="C222" s="20" t="s">
        <v>1049</v>
      </c>
      <c r="D222" s="20" t="s">
        <v>419</v>
      </c>
      <c r="E222" s="20">
        <v>9207</v>
      </c>
      <c r="F222" s="55" t="s">
        <v>83</v>
      </c>
      <c r="G222" s="63" t="s">
        <v>463</v>
      </c>
      <c r="H222" s="68" t="s">
        <v>951</v>
      </c>
      <c r="I222" s="23" t="s">
        <v>86</v>
      </c>
      <c r="K222" s="65"/>
      <c r="L222" s="66">
        <v>3</v>
      </c>
      <c r="M222" s="65"/>
      <c r="N222" s="65"/>
      <c r="O222" s="66">
        <v>2</v>
      </c>
      <c r="P222" s="66">
        <v>3</v>
      </c>
      <c r="Q222" s="65"/>
      <c r="R222" s="65"/>
      <c r="S222" s="65"/>
      <c r="T222" s="65"/>
      <c r="U222" s="65"/>
      <c r="V222" s="66">
        <v>3</v>
      </c>
      <c r="W222" s="65"/>
      <c r="X222" s="65"/>
      <c r="Y222" s="65"/>
    </row>
    <row r="223" spans="1:25" x14ac:dyDescent="0.25">
      <c r="A223" s="62">
        <v>72216615</v>
      </c>
      <c r="B223" s="20" t="s">
        <v>1050</v>
      </c>
      <c r="C223" s="20" t="s">
        <v>1051</v>
      </c>
      <c r="D223" s="20" t="s">
        <v>419</v>
      </c>
      <c r="E223" s="20">
        <v>9207</v>
      </c>
      <c r="F223" s="55" t="s">
        <v>83</v>
      </c>
      <c r="G223" s="63" t="s">
        <v>420</v>
      </c>
      <c r="H223" s="74" t="s">
        <v>975</v>
      </c>
      <c r="I223" s="23" t="s">
        <v>86</v>
      </c>
      <c r="K223" s="65"/>
      <c r="L223" s="66">
        <v>3</v>
      </c>
      <c r="M223" s="65"/>
      <c r="N223" s="65"/>
      <c r="O223" s="66">
        <v>2</v>
      </c>
      <c r="P223" s="66">
        <v>3</v>
      </c>
      <c r="Q223" s="65"/>
      <c r="R223" s="65"/>
      <c r="S223" s="65"/>
      <c r="T223" s="65"/>
      <c r="U223" s="65"/>
      <c r="V223" s="66">
        <v>2</v>
      </c>
      <c r="W223" s="65"/>
      <c r="X223" s="65"/>
      <c r="Y223" s="65"/>
    </row>
    <row r="224" spans="1:25" x14ac:dyDescent="0.25">
      <c r="A224" s="62">
        <v>8508352</v>
      </c>
      <c r="B224" s="20" t="s">
        <v>1052</v>
      </c>
      <c r="C224" s="20" t="s">
        <v>1053</v>
      </c>
      <c r="D224" s="20" t="s">
        <v>419</v>
      </c>
      <c r="E224" s="20">
        <v>9207</v>
      </c>
      <c r="F224" s="55" t="s">
        <v>83</v>
      </c>
      <c r="G224" s="63" t="s">
        <v>420</v>
      </c>
      <c r="H224" s="63" t="s">
        <v>975</v>
      </c>
      <c r="I224" s="23" t="s">
        <v>86</v>
      </c>
      <c r="K224" s="65"/>
      <c r="L224" s="66">
        <v>3</v>
      </c>
      <c r="M224" s="65"/>
      <c r="N224" s="65"/>
      <c r="O224" s="66">
        <v>2</v>
      </c>
      <c r="P224" s="66">
        <v>3</v>
      </c>
      <c r="Q224" s="65"/>
      <c r="R224" s="65"/>
      <c r="S224" s="65"/>
      <c r="T224" s="65"/>
      <c r="U224" s="65"/>
      <c r="V224" s="66">
        <v>2</v>
      </c>
      <c r="W224" s="65"/>
      <c r="X224" s="65"/>
      <c r="Y224" s="65"/>
    </row>
    <row r="225" spans="1:25" x14ac:dyDescent="0.25">
      <c r="A225" s="62">
        <v>3715005</v>
      </c>
      <c r="B225" s="20" t="s">
        <v>1054</v>
      </c>
      <c r="C225" s="20" t="s">
        <v>1055</v>
      </c>
      <c r="D225" s="20" t="s">
        <v>419</v>
      </c>
      <c r="E225" s="20">
        <v>9207</v>
      </c>
      <c r="F225" s="55" t="s">
        <v>83</v>
      </c>
      <c r="G225" s="63" t="s">
        <v>463</v>
      </c>
      <c r="H225" s="63" t="s">
        <v>1014</v>
      </c>
      <c r="I225" s="23" t="s">
        <v>86</v>
      </c>
      <c r="K225" s="65"/>
      <c r="L225" s="66">
        <v>3</v>
      </c>
      <c r="M225" s="65"/>
      <c r="N225" s="65"/>
      <c r="O225" s="66">
        <v>2</v>
      </c>
      <c r="P225" s="66">
        <v>3</v>
      </c>
      <c r="Q225" s="65"/>
      <c r="R225" s="65"/>
      <c r="S225" s="65"/>
      <c r="T225" s="65"/>
      <c r="U225" s="65"/>
      <c r="V225" s="66">
        <v>3</v>
      </c>
      <c r="W225" s="65"/>
      <c r="X225" s="65"/>
      <c r="Y225" s="65"/>
    </row>
    <row r="226" spans="1:25" x14ac:dyDescent="0.25">
      <c r="A226" s="62">
        <v>8702387</v>
      </c>
      <c r="B226" s="20" t="s">
        <v>807</v>
      </c>
      <c r="C226" s="20" t="s">
        <v>1056</v>
      </c>
      <c r="D226" s="20" t="s">
        <v>419</v>
      </c>
      <c r="E226" s="20">
        <v>9207</v>
      </c>
      <c r="F226" s="55" t="s">
        <v>83</v>
      </c>
      <c r="G226" s="63" t="s">
        <v>142</v>
      </c>
      <c r="H226" s="68" t="s">
        <v>995</v>
      </c>
      <c r="I226" s="23" t="s">
        <v>86</v>
      </c>
      <c r="K226" s="66">
        <v>1</v>
      </c>
      <c r="L226" s="66">
        <v>2</v>
      </c>
      <c r="M226" s="65"/>
      <c r="N226" s="65"/>
      <c r="O226" s="66">
        <v>2</v>
      </c>
      <c r="P226" s="66">
        <v>2</v>
      </c>
      <c r="Q226" s="65"/>
      <c r="R226" s="65"/>
      <c r="S226" s="65"/>
      <c r="T226" s="65"/>
      <c r="U226" s="65"/>
      <c r="V226" s="66">
        <v>2</v>
      </c>
      <c r="W226" s="65"/>
      <c r="X226" s="65"/>
      <c r="Y226" s="65"/>
    </row>
    <row r="227" spans="1:25" x14ac:dyDescent="0.25">
      <c r="A227" s="62">
        <v>8762390</v>
      </c>
      <c r="B227" s="20" t="s">
        <v>1057</v>
      </c>
      <c r="C227" s="20" t="s">
        <v>1058</v>
      </c>
      <c r="D227" s="20" t="s">
        <v>419</v>
      </c>
      <c r="E227" s="20">
        <v>9207</v>
      </c>
      <c r="F227" s="20" t="s">
        <v>83</v>
      </c>
      <c r="G227" s="64" t="s">
        <v>115</v>
      </c>
      <c r="H227" s="64" t="s">
        <v>539</v>
      </c>
      <c r="I227" s="23" t="s">
        <v>86</v>
      </c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6">
        <v>3</v>
      </c>
      <c r="W227" s="65"/>
      <c r="X227" s="65"/>
      <c r="Y227" s="65"/>
    </row>
    <row r="228" spans="1:25" x14ac:dyDescent="0.25">
      <c r="A228" s="69">
        <v>8633744</v>
      </c>
      <c r="B228" s="70" t="s">
        <v>1059</v>
      </c>
      <c r="C228" s="70" t="s">
        <v>1060</v>
      </c>
      <c r="D228" s="20" t="s">
        <v>276</v>
      </c>
      <c r="E228" s="20">
        <v>1010</v>
      </c>
      <c r="F228" s="55" t="s">
        <v>261</v>
      </c>
      <c r="G228" s="63" t="s">
        <v>1061</v>
      </c>
      <c r="H228" s="63"/>
      <c r="I228" s="23" t="s">
        <v>86</v>
      </c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6">
        <v>3</v>
      </c>
      <c r="W228" s="65"/>
      <c r="X228" s="65"/>
      <c r="Y228" s="65"/>
    </row>
    <row r="229" spans="1:25" x14ac:dyDescent="0.25">
      <c r="A229" s="69">
        <v>72272152</v>
      </c>
      <c r="B229" s="70" t="s">
        <v>1062</v>
      </c>
      <c r="C229" s="70" t="s">
        <v>1063</v>
      </c>
      <c r="D229" s="20" t="s">
        <v>285</v>
      </c>
      <c r="E229" s="20">
        <v>9103</v>
      </c>
      <c r="F229" s="20" t="s">
        <v>261</v>
      </c>
      <c r="G229" s="74" t="s">
        <v>1064</v>
      </c>
      <c r="H229" s="63"/>
      <c r="I229" s="23" t="s">
        <v>86</v>
      </c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6">
        <v>3</v>
      </c>
      <c r="W229" s="65"/>
      <c r="X229" s="65"/>
      <c r="Y229" s="65"/>
    </row>
    <row r="230" spans="1:25" x14ac:dyDescent="0.25">
      <c r="A230" s="69">
        <v>72291128</v>
      </c>
      <c r="B230" s="70" t="s">
        <v>1065</v>
      </c>
      <c r="C230" s="70" t="s">
        <v>1066</v>
      </c>
      <c r="D230" s="20" t="s">
        <v>254</v>
      </c>
      <c r="E230" s="20">
        <v>9208</v>
      </c>
      <c r="F230" s="20" t="s">
        <v>261</v>
      </c>
      <c r="G230" s="74" t="s">
        <v>1064</v>
      </c>
      <c r="H230" s="63"/>
      <c r="I230" s="23" t="s">
        <v>86</v>
      </c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6">
        <v>3</v>
      </c>
      <c r="W230" s="65"/>
      <c r="X230" s="65"/>
      <c r="Y230" s="65"/>
    </row>
    <row r="231" spans="1:25" x14ac:dyDescent="0.25">
      <c r="A231" s="69">
        <v>8704560</v>
      </c>
      <c r="B231" s="70" t="s">
        <v>1067</v>
      </c>
      <c r="C231" s="70" t="s">
        <v>1068</v>
      </c>
      <c r="D231" s="20" t="s">
        <v>82</v>
      </c>
      <c r="E231" s="20">
        <v>9302</v>
      </c>
      <c r="F231" s="55" t="s">
        <v>261</v>
      </c>
      <c r="G231" s="63" t="s">
        <v>522</v>
      </c>
      <c r="H231" s="63"/>
      <c r="I231" s="23" t="s">
        <v>86</v>
      </c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6">
        <v>3</v>
      </c>
      <c r="W231" s="65"/>
      <c r="X231" s="65"/>
      <c r="Y231" s="65"/>
    </row>
    <row r="232" spans="1:25" x14ac:dyDescent="0.25">
      <c r="A232" s="69">
        <v>9292852</v>
      </c>
      <c r="B232" s="70" t="s">
        <v>654</v>
      </c>
      <c r="C232" s="70" t="s">
        <v>1069</v>
      </c>
      <c r="D232" s="20" t="s">
        <v>276</v>
      </c>
      <c r="E232" s="20">
        <v>1010</v>
      </c>
      <c r="F232" s="20" t="s">
        <v>261</v>
      </c>
      <c r="G232" s="74" t="s">
        <v>1070</v>
      </c>
      <c r="H232" s="63"/>
      <c r="I232" s="23" t="s">
        <v>86</v>
      </c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6">
        <v>3</v>
      </c>
      <c r="W232" s="65"/>
      <c r="X232" s="65"/>
      <c r="Y232" s="65"/>
    </row>
    <row r="233" spans="1:25" x14ac:dyDescent="0.25">
      <c r="A233" s="72">
        <v>72251097</v>
      </c>
      <c r="B233" s="20" t="s">
        <v>1071</v>
      </c>
      <c r="C233" s="20" t="s">
        <v>1072</v>
      </c>
      <c r="D233" s="20" t="s">
        <v>254</v>
      </c>
      <c r="E233" s="20">
        <v>9208</v>
      </c>
      <c r="F233" s="20" t="s">
        <v>236</v>
      </c>
      <c r="G233" s="74"/>
      <c r="H233" s="63"/>
      <c r="I233" s="23" t="s">
        <v>86</v>
      </c>
      <c r="K233" s="65"/>
      <c r="L233" s="65"/>
      <c r="M233" s="66">
        <v>3</v>
      </c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</row>
    <row r="234" spans="1:25" x14ac:dyDescent="0.25">
      <c r="A234" s="69">
        <v>3718784</v>
      </c>
      <c r="B234" s="20" t="s">
        <v>1073</v>
      </c>
      <c r="C234" s="20" t="s">
        <v>1074</v>
      </c>
      <c r="D234" s="20" t="s">
        <v>276</v>
      </c>
      <c r="E234" s="20">
        <v>1010</v>
      </c>
      <c r="F234" s="20" t="s">
        <v>261</v>
      </c>
      <c r="G234" s="74" t="s">
        <v>1064</v>
      </c>
      <c r="H234" s="63"/>
      <c r="I234" s="23" t="s">
        <v>86</v>
      </c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6">
        <v>3</v>
      </c>
      <c r="W234" s="65"/>
      <c r="X234" s="65"/>
      <c r="Y234" s="65"/>
    </row>
    <row r="235" spans="1:25" x14ac:dyDescent="0.25">
      <c r="A235" s="69">
        <v>8867903</v>
      </c>
      <c r="B235" s="70" t="s">
        <v>1075</v>
      </c>
      <c r="C235" s="70" t="s">
        <v>1076</v>
      </c>
      <c r="D235" s="20" t="s">
        <v>285</v>
      </c>
      <c r="E235" s="20">
        <v>9103</v>
      </c>
      <c r="F235" s="20" t="s">
        <v>261</v>
      </c>
      <c r="G235" s="74" t="s">
        <v>273</v>
      </c>
      <c r="H235" s="63"/>
      <c r="I235" s="23" t="s">
        <v>86</v>
      </c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6">
        <v>3</v>
      </c>
      <c r="W235" s="65"/>
      <c r="X235" s="65"/>
      <c r="Y235" s="65"/>
    </row>
    <row r="236" spans="1:25" x14ac:dyDescent="0.25">
      <c r="A236" s="69">
        <v>8677939</v>
      </c>
      <c r="B236" s="70" t="s">
        <v>1077</v>
      </c>
      <c r="C236" s="70" t="s">
        <v>1078</v>
      </c>
      <c r="D236" s="20" t="s">
        <v>254</v>
      </c>
      <c r="E236" s="20">
        <v>9208</v>
      </c>
      <c r="F236" s="20" t="s">
        <v>261</v>
      </c>
      <c r="G236" s="74" t="s">
        <v>801</v>
      </c>
      <c r="H236" s="63"/>
      <c r="I236" s="23" t="s">
        <v>86</v>
      </c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6">
        <v>3</v>
      </c>
      <c r="W236" s="65"/>
      <c r="X236" s="65"/>
      <c r="Y236" s="65"/>
    </row>
    <row r="237" spans="1:25" x14ac:dyDescent="0.25">
      <c r="A237" s="69">
        <v>9039801</v>
      </c>
      <c r="B237" s="70" t="s">
        <v>1079</v>
      </c>
      <c r="C237" s="70" t="s">
        <v>1080</v>
      </c>
      <c r="D237" s="20" t="s">
        <v>419</v>
      </c>
      <c r="E237" s="20">
        <v>9207</v>
      </c>
      <c r="F237" s="20" t="s">
        <v>261</v>
      </c>
      <c r="G237" s="74" t="s">
        <v>801</v>
      </c>
      <c r="H237" s="63"/>
      <c r="I237" s="23" t="s">
        <v>86</v>
      </c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6">
        <v>3</v>
      </c>
      <c r="W237" s="65"/>
      <c r="X237" s="65"/>
      <c r="Y237" s="65"/>
    </row>
    <row r="238" spans="1:25" x14ac:dyDescent="0.25">
      <c r="A238" s="69">
        <v>72001906</v>
      </c>
      <c r="B238" s="70" t="s">
        <v>1081</v>
      </c>
      <c r="C238" s="70" t="s">
        <v>1082</v>
      </c>
      <c r="D238" s="20" t="s">
        <v>254</v>
      </c>
      <c r="E238" s="20">
        <v>9208</v>
      </c>
      <c r="F238" s="20" t="s">
        <v>261</v>
      </c>
      <c r="G238" s="74" t="s">
        <v>522</v>
      </c>
      <c r="H238" s="63"/>
      <c r="I238" s="23" t="s">
        <v>86</v>
      </c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6">
        <v>3</v>
      </c>
      <c r="W238" s="65"/>
      <c r="X238" s="65"/>
      <c r="Y238" s="65"/>
    </row>
    <row r="239" spans="1:25" x14ac:dyDescent="0.25">
      <c r="A239" s="69">
        <v>72286326</v>
      </c>
      <c r="B239" s="70" t="s">
        <v>1083</v>
      </c>
      <c r="C239" s="70" t="s">
        <v>1084</v>
      </c>
      <c r="D239" s="20" t="s">
        <v>254</v>
      </c>
      <c r="E239" s="20">
        <v>9208</v>
      </c>
      <c r="F239" s="20" t="s">
        <v>261</v>
      </c>
      <c r="G239" s="74" t="s">
        <v>273</v>
      </c>
      <c r="H239" s="63"/>
      <c r="I239" s="23" t="s">
        <v>86</v>
      </c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6">
        <v>3</v>
      </c>
      <c r="W239" s="65"/>
      <c r="X239" s="65"/>
      <c r="Y239" s="65"/>
    </row>
    <row r="240" spans="1:25" x14ac:dyDescent="0.25">
      <c r="A240" s="122">
        <v>72139340</v>
      </c>
      <c r="B240" s="70" t="s">
        <v>1085</v>
      </c>
      <c r="C240" s="70" t="s">
        <v>1086</v>
      </c>
      <c r="D240" s="20" t="s">
        <v>82</v>
      </c>
      <c r="E240" s="20">
        <v>9302</v>
      </c>
      <c r="F240" s="20" t="s">
        <v>261</v>
      </c>
      <c r="G240" s="74" t="s">
        <v>507</v>
      </c>
      <c r="H240" s="63"/>
      <c r="I240" s="23" t="s">
        <v>86</v>
      </c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6">
        <v>3</v>
      </c>
      <c r="W240" s="65"/>
      <c r="X240" s="65"/>
      <c r="Y240" s="65"/>
    </row>
    <row r="241" spans="1:25" x14ac:dyDescent="0.25">
      <c r="A241" s="55">
        <v>1015434394</v>
      </c>
      <c r="B241" s="55" t="s">
        <v>1212</v>
      </c>
      <c r="C241" s="55" t="s">
        <v>1213</v>
      </c>
      <c r="D241" s="55" t="s">
        <v>82</v>
      </c>
      <c r="E241" s="55">
        <v>9302</v>
      </c>
      <c r="F241" s="124" t="s">
        <v>261</v>
      </c>
      <c r="G241" s="123" t="s">
        <v>1214</v>
      </c>
      <c r="H241" s="123"/>
      <c r="I241" s="23" t="s">
        <v>86</v>
      </c>
      <c r="K241" s="125"/>
      <c r="L241" s="125"/>
      <c r="M241" s="125"/>
      <c r="N241" s="125"/>
      <c r="O241" s="125"/>
      <c r="P241" s="125"/>
      <c r="Q241" s="125"/>
      <c r="R241" s="125"/>
      <c r="S241" s="125"/>
      <c r="T241" s="125"/>
      <c r="U241" s="126"/>
      <c r="V241" s="66">
        <v>3</v>
      </c>
      <c r="W241" s="126"/>
      <c r="X241" s="126"/>
      <c r="Y241" s="126"/>
    </row>
    <row r="242" spans="1:25" x14ac:dyDescent="0.25">
      <c r="A242" s="55">
        <v>73268678</v>
      </c>
      <c r="B242" s="55" t="s">
        <v>1215</v>
      </c>
      <c r="C242" s="55" t="s">
        <v>1216</v>
      </c>
      <c r="D242" s="55" t="s">
        <v>82</v>
      </c>
      <c r="E242" s="55">
        <v>9302</v>
      </c>
      <c r="F242" s="55" t="s">
        <v>261</v>
      </c>
      <c r="G242" s="63" t="s">
        <v>1217</v>
      </c>
      <c r="H242" s="63"/>
      <c r="I242" s="23" t="s">
        <v>86</v>
      </c>
      <c r="K242" s="125"/>
      <c r="L242" s="125"/>
      <c r="M242" s="125"/>
      <c r="N242" s="125"/>
      <c r="O242" s="125"/>
      <c r="P242" s="125"/>
      <c r="Q242" s="125"/>
      <c r="R242" s="125"/>
      <c r="S242" s="125"/>
      <c r="T242" s="125"/>
      <c r="U242" s="126"/>
      <c r="V242" s="66">
        <v>3</v>
      </c>
      <c r="W242" s="126"/>
      <c r="X242" s="126"/>
      <c r="Y242" s="126"/>
    </row>
    <row r="243" spans="1:25" x14ac:dyDescent="0.25">
      <c r="A243" s="55">
        <v>1143131822</v>
      </c>
      <c r="B243" s="55" t="s">
        <v>1218</v>
      </c>
      <c r="C243" s="55" t="s">
        <v>1219</v>
      </c>
      <c r="D243" s="55" t="s">
        <v>82</v>
      </c>
      <c r="E243" s="55">
        <v>9302</v>
      </c>
      <c r="F243" s="55" t="s">
        <v>239</v>
      </c>
      <c r="G243" s="63" t="s">
        <v>1211</v>
      </c>
      <c r="H243" s="63"/>
      <c r="I243" s="23" t="s">
        <v>86</v>
      </c>
      <c r="K243" s="125"/>
      <c r="L243" s="125"/>
      <c r="M243" s="125"/>
      <c r="N243" s="125"/>
      <c r="O243" s="66">
        <v>2</v>
      </c>
      <c r="P243" s="125"/>
      <c r="Q243" s="125"/>
      <c r="R243" s="125"/>
      <c r="S243" s="125"/>
      <c r="T243" s="125"/>
      <c r="U243" s="126"/>
      <c r="V243" s="66">
        <v>2</v>
      </c>
      <c r="W243" s="126"/>
      <c r="X243" s="126"/>
      <c r="Y243" s="126"/>
    </row>
    <row r="244" spans="1:25" x14ac:dyDescent="0.25">
      <c r="A244" s="55">
        <v>72070114</v>
      </c>
      <c r="B244" s="55" t="s">
        <v>1220</v>
      </c>
      <c r="C244" s="55" t="s">
        <v>1221</v>
      </c>
      <c r="D244" s="55" t="s">
        <v>82</v>
      </c>
      <c r="E244" s="55">
        <v>9302</v>
      </c>
      <c r="F244" s="55" t="s">
        <v>239</v>
      </c>
      <c r="G244" s="63"/>
      <c r="H244" s="63"/>
      <c r="I244" s="23" t="s">
        <v>86</v>
      </c>
      <c r="K244" s="125"/>
      <c r="L244" s="125"/>
      <c r="M244" s="125"/>
      <c r="N244" s="125"/>
      <c r="O244" s="125"/>
      <c r="P244" s="125"/>
      <c r="Q244" s="125"/>
      <c r="R244" s="125"/>
      <c r="S244" s="125"/>
      <c r="T244" s="125"/>
      <c r="U244" s="126"/>
      <c r="V244" s="66">
        <v>3</v>
      </c>
      <c r="W244" s="126"/>
      <c r="X244" s="126"/>
      <c r="Y244" s="126"/>
    </row>
    <row r="245" spans="1:25" x14ac:dyDescent="0.25">
      <c r="K245" s="13">
        <f>SUM(K2:K244)</f>
        <v>117</v>
      </c>
      <c r="L245" s="13">
        <f t="shared" ref="L245:Y245" si="0">SUM(L2:L244)</f>
        <v>467</v>
      </c>
      <c r="M245" s="13">
        <f t="shared" si="0"/>
        <v>84</v>
      </c>
      <c r="N245" s="13">
        <f t="shared" si="0"/>
        <v>3</v>
      </c>
      <c r="O245" s="13">
        <f t="shared" si="0"/>
        <v>230</v>
      </c>
      <c r="P245" s="13">
        <f t="shared" si="0"/>
        <v>390</v>
      </c>
      <c r="Q245" s="13">
        <f t="shared" si="0"/>
        <v>6</v>
      </c>
      <c r="R245" s="13">
        <f t="shared" si="0"/>
        <v>6</v>
      </c>
      <c r="S245" s="13">
        <f t="shared" si="0"/>
        <v>6</v>
      </c>
      <c r="T245" s="13">
        <f t="shared" si="0"/>
        <v>48</v>
      </c>
      <c r="U245" s="13">
        <f t="shared" si="0"/>
        <v>6</v>
      </c>
      <c r="V245" s="13">
        <f t="shared" si="0"/>
        <v>581</v>
      </c>
      <c r="W245" s="13">
        <f t="shared" si="0"/>
        <v>6</v>
      </c>
      <c r="X245" s="13">
        <f t="shared" si="0"/>
        <v>18</v>
      </c>
      <c r="Y245" s="13">
        <f t="shared" si="0"/>
        <v>38</v>
      </c>
    </row>
  </sheetData>
  <autoFilter ref="A1:Y1"/>
  <mergeCells count="9">
    <mergeCell ref="C177:C178"/>
    <mergeCell ref="B177:B178"/>
    <mergeCell ref="A177:A178"/>
    <mergeCell ref="I177:I178"/>
    <mergeCell ref="H177:H178"/>
    <mergeCell ref="G177:G178"/>
    <mergeCell ref="F177:F178"/>
    <mergeCell ref="E177:E178"/>
    <mergeCell ref="D177:D178"/>
  </mergeCells>
  <conditionalFormatting sqref="V27 V59:V63 K2:T18 K20:T42 K19 Q19:T19 M19:O19 K44:T63 K43 M43:O43 Q43:T43">
    <cfRule type="cellIs" dxfId="1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workbookViewId="0">
      <selection activeCell="B7" sqref="B7"/>
    </sheetView>
  </sheetViews>
  <sheetFormatPr baseColWidth="10" defaultRowHeight="15" x14ac:dyDescent="0.25"/>
  <sheetData>
    <row r="1" spans="1:15" ht="48" x14ac:dyDescent="0.25">
      <c r="A1" s="51" t="s">
        <v>61</v>
      </c>
      <c r="B1" s="51" t="s">
        <v>62</v>
      </c>
      <c r="C1" s="51" t="s">
        <v>63</v>
      </c>
      <c r="D1" s="51" t="s">
        <v>64</v>
      </c>
      <c r="E1" s="51" t="s">
        <v>65</v>
      </c>
      <c r="F1" s="51" t="s">
        <v>66</v>
      </c>
      <c r="G1" s="51" t="s">
        <v>67</v>
      </c>
      <c r="H1" s="79" t="s">
        <v>68</v>
      </c>
      <c r="I1" s="13" t="s">
        <v>533</v>
      </c>
      <c r="J1" s="53"/>
      <c r="K1" s="16" t="s">
        <v>51</v>
      </c>
      <c r="L1" s="16" t="s">
        <v>1087</v>
      </c>
      <c r="M1" s="16" t="s">
        <v>535</v>
      </c>
      <c r="N1" s="16" t="s">
        <v>536</v>
      </c>
      <c r="O1" s="16" t="s">
        <v>537</v>
      </c>
    </row>
    <row r="2" spans="1:15" x14ac:dyDescent="0.25">
      <c r="A2" s="26">
        <v>3763862</v>
      </c>
      <c r="B2" s="19" t="s">
        <v>555</v>
      </c>
      <c r="C2" s="19" t="s">
        <v>556</v>
      </c>
      <c r="D2" s="19" t="s">
        <v>82</v>
      </c>
      <c r="E2" s="20">
        <v>9302</v>
      </c>
      <c r="F2" s="47" t="s">
        <v>83</v>
      </c>
      <c r="G2" s="21" t="s">
        <v>96</v>
      </c>
      <c r="H2" s="22" t="s">
        <v>557</v>
      </c>
      <c r="I2" s="21" t="s">
        <v>1088</v>
      </c>
      <c r="J2" s="52"/>
      <c r="K2" s="25">
        <v>2</v>
      </c>
      <c r="L2" s="20"/>
      <c r="M2" s="20"/>
      <c r="N2" s="20"/>
      <c r="O2" s="20"/>
    </row>
    <row r="3" spans="1:15" x14ac:dyDescent="0.25">
      <c r="A3" s="26">
        <v>6763555</v>
      </c>
      <c r="B3" s="19" t="s">
        <v>558</v>
      </c>
      <c r="C3" s="19" t="s">
        <v>559</v>
      </c>
      <c r="D3" s="19" t="s">
        <v>82</v>
      </c>
      <c r="E3" s="20">
        <v>9302</v>
      </c>
      <c r="F3" s="47" t="s">
        <v>83</v>
      </c>
      <c r="G3" s="47" t="s">
        <v>142</v>
      </c>
      <c r="H3" s="22" t="s">
        <v>143</v>
      </c>
      <c r="I3" s="21" t="s">
        <v>1088</v>
      </c>
      <c r="J3" s="52"/>
      <c r="K3" s="55"/>
      <c r="L3" s="20"/>
      <c r="M3" s="25">
        <v>1</v>
      </c>
      <c r="N3" s="25">
        <v>1</v>
      </c>
      <c r="O3" s="20"/>
    </row>
    <row r="4" spans="1:15" x14ac:dyDescent="0.25">
      <c r="A4" s="26">
        <v>92557713</v>
      </c>
      <c r="B4" s="19" t="s">
        <v>562</v>
      </c>
      <c r="C4" s="19" t="s">
        <v>563</v>
      </c>
      <c r="D4" s="19" t="s">
        <v>82</v>
      </c>
      <c r="E4" s="20">
        <v>9302</v>
      </c>
      <c r="F4" s="47" t="s">
        <v>83</v>
      </c>
      <c r="G4" s="21" t="s">
        <v>150</v>
      </c>
      <c r="H4" s="22" t="s">
        <v>188</v>
      </c>
      <c r="I4" s="21" t="s">
        <v>1088</v>
      </c>
      <c r="J4" s="52"/>
      <c r="K4" s="55"/>
      <c r="L4" s="20"/>
      <c r="M4" s="20"/>
      <c r="N4" s="25">
        <v>1</v>
      </c>
      <c r="O4" s="20"/>
    </row>
    <row r="5" spans="1:15" x14ac:dyDescent="0.25">
      <c r="A5" s="26">
        <v>72008500</v>
      </c>
      <c r="B5" s="19" t="s">
        <v>587</v>
      </c>
      <c r="C5" s="19" t="s">
        <v>588</v>
      </c>
      <c r="D5" s="19" t="s">
        <v>82</v>
      </c>
      <c r="E5" s="20">
        <v>9302</v>
      </c>
      <c r="F5" s="47" t="s">
        <v>83</v>
      </c>
      <c r="G5" s="21" t="s">
        <v>150</v>
      </c>
      <c r="H5" s="22" t="s">
        <v>188</v>
      </c>
      <c r="I5" s="21" t="s">
        <v>1088</v>
      </c>
      <c r="J5" s="52"/>
      <c r="K5" s="55"/>
      <c r="L5" s="20"/>
      <c r="M5" s="20"/>
      <c r="N5" s="25">
        <v>1</v>
      </c>
      <c r="O5" s="20"/>
    </row>
    <row r="6" spans="1:15" x14ac:dyDescent="0.25">
      <c r="A6" s="26">
        <v>1045701401</v>
      </c>
      <c r="B6" s="19" t="s">
        <v>591</v>
      </c>
      <c r="C6" s="19" t="s">
        <v>592</v>
      </c>
      <c r="D6" s="19" t="s">
        <v>82</v>
      </c>
      <c r="E6" s="20">
        <v>9302</v>
      </c>
      <c r="F6" s="47" t="s">
        <v>83</v>
      </c>
      <c r="G6" s="21" t="s">
        <v>122</v>
      </c>
      <c r="H6" s="22" t="s">
        <v>179</v>
      </c>
      <c r="I6" s="21" t="s">
        <v>1088</v>
      </c>
      <c r="J6" s="52"/>
      <c r="K6" s="55"/>
      <c r="L6" s="20"/>
      <c r="M6" s="20"/>
      <c r="N6" s="25">
        <v>1</v>
      </c>
      <c r="O6" s="20">
        <v>2</v>
      </c>
    </row>
    <row r="7" spans="1:15" x14ac:dyDescent="0.25">
      <c r="A7" s="26">
        <v>72248537</v>
      </c>
      <c r="B7" s="19" t="s">
        <v>560</v>
      </c>
      <c r="C7" s="19" t="s">
        <v>561</v>
      </c>
      <c r="D7" s="19" t="s">
        <v>82</v>
      </c>
      <c r="E7" s="20">
        <v>9302</v>
      </c>
      <c r="F7" s="47" t="s">
        <v>83</v>
      </c>
      <c r="G7" s="21" t="s">
        <v>84</v>
      </c>
      <c r="H7" s="22" t="s">
        <v>1235</v>
      </c>
      <c r="I7" s="21" t="s">
        <v>1088</v>
      </c>
      <c r="J7" s="52"/>
      <c r="K7" s="55"/>
      <c r="L7" s="20"/>
      <c r="M7" s="20"/>
      <c r="N7" s="25">
        <v>2</v>
      </c>
      <c r="O7" s="20"/>
    </row>
    <row r="8" spans="1:15" x14ac:dyDescent="0.25">
      <c r="A8" s="26">
        <v>72130990</v>
      </c>
      <c r="B8" s="19" t="s">
        <v>585</v>
      </c>
      <c r="C8" s="19" t="s">
        <v>593</v>
      </c>
      <c r="D8" s="19" t="s">
        <v>82</v>
      </c>
      <c r="E8" s="20">
        <v>9302</v>
      </c>
      <c r="F8" s="47" t="s">
        <v>83</v>
      </c>
      <c r="G8" s="21" t="s">
        <v>150</v>
      </c>
      <c r="H8" s="22" t="s">
        <v>188</v>
      </c>
      <c r="I8" s="21" t="s">
        <v>1088</v>
      </c>
      <c r="J8" s="52"/>
      <c r="K8" s="55"/>
      <c r="L8" s="20"/>
      <c r="M8" s="20"/>
      <c r="N8" s="25">
        <v>1</v>
      </c>
      <c r="O8" s="20"/>
    </row>
    <row r="9" spans="1:15" x14ac:dyDescent="0.25">
      <c r="A9" s="26">
        <v>8725238</v>
      </c>
      <c r="B9" s="19" t="s">
        <v>609</v>
      </c>
      <c r="C9" s="19" t="s">
        <v>610</v>
      </c>
      <c r="D9" s="19" t="s">
        <v>82</v>
      </c>
      <c r="E9" s="20">
        <v>9302</v>
      </c>
      <c r="F9" s="47" t="s">
        <v>83</v>
      </c>
      <c r="G9" s="21" t="s">
        <v>611</v>
      </c>
      <c r="H9" s="22" t="s">
        <v>612</v>
      </c>
      <c r="I9" s="21" t="s">
        <v>1088</v>
      </c>
      <c r="J9" s="52"/>
      <c r="K9" s="20"/>
      <c r="L9" s="20"/>
      <c r="M9" s="20"/>
      <c r="N9" s="25">
        <v>1</v>
      </c>
      <c r="O9" s="20"/>
    </row>
    <row r="10" spans="1:15" x14ac:dyDescent="0.25">
      <c r="A10" s="26">
        <v>73350896</v>
      </c>
      <c r="B10" s="19" t="s">
        <v>625</v>
      </c>
      <c r="C10" s="19" t="s">
        <v>626</v>
      </c>
      <c r="D10" s="19" t="s">
        <v>82</v>
      </c>
      <c r="E10" s="20">
        <v>9302</v>
      </c>
      <c r="F10" s="47" t="s">
        <v>83</v>
      </c>
      <c r="G10" s="21" t="s">
        <v>96</v>
      </c>
      <c r="H10" s="22" t="s">
        <v>557</v>
      </c>
      <c r="I10" s="21" t="s">
        <v>1088</v>
      </c>
      <c r="J10" s="52"/>
      <c r="K10" s="25">
        <v>2</v>
      </c>
      <c r="L10" s="20"/>
      <c r="M10" s="20"/>
      <c r="N10" s="20"/>
      <c r="O10" s="20"/>
    </row>
    <row r="11" spans="1:15" x14ac:dyDescent="0.25">
      <c r="A11" s="26">
        <v>70561835</v>
      </c>
      <c r="B11" s="19" t="s">
        <v>585</v>
      </c>
      <c r="C11" s="19" t="s">
        <v>633</v>
      </c>
      <c r="D11" s="19" t="s">
        <v>82</v>
      </c>
      <c r="E11" s="20">
        <v>9302</v>
      </c>
      <c r="F11" s="47" t="s">
        <v>83</v>
      </c>
      <c r="G11" s="21" t="s">
        <v>150</v>
      </c>
      <c r="H11" s="22" t="s">
        <v>188</v>
      </c>
      <c r="I11" s="21" t="s">
        <v>1088</v>
      </c>
      <c r="J11" s="52"/>
      <c r="K11" s="20"/>
      <c r="L11" s="20"/>
      <c r="M11" s="20"/>
      <c r="N11" s="25">
        <v>1</v>
      </c>
      <c r="O11" s="20"/>
    </row>
    <row r="12" spans="1:15" x14ac:dyDescent="0.25">
      <c r="A12" s="26">
        <v>8711995</v>
      </c>
      <c r="B12" s="19" t="s">
        <v>634</v>
      </c>
      <c r="C12" s="19" t="s">
        <v>635</v>
      </c>
      <c r="D12" s="19" t="s">
        <v>82</v>
      </c>
      <c r="E12" s="20">
        <v>9302</v>
      </c>
      <c r="F12" s="47" t="s">
        <v>83</v>
      </c>
      <c r="G12" s="47" t="s">
        <v>160</v>
      </c>
      <c r="H12" s="22" t="s">
        <v>636</v>
      </c>
      <c r="I12" s="21" t="s">
        <v>1088</v>
      </c>
      <c r="J12" s="52"/>
      <c r="K12" s="20"/>
      <c r="L12" s="20"/>
      <c r="M12" s="20"/>
      <c r="N12" s="25">
        <v>1</v>
      </c>
      <c r="O12" s="20"/>
    </row>
    <row r="13" spans="1:15" x14ac:dyDescent="0.25">
      <c r="A13" s="19">
        <v>73090187</v>
      </c>
      <c r="B13" s="82" t="s">
        <v>644</v>
      </c>
      <c r="C13" s="82" t="s">
        <v>645</v>
      </c>
      <c r="D13" s="19" t="s">
        <v>82</v>
      </c>
      <c r="E13" s="20">
        <v>9302</v>
      </c>
      <c r="F13" s="47" t="s">
        <v>83</v>
      </c>
      <c r="G13" s="21" t="s">
        <v>286</v>
      </c>
      <c r="H13" s="22" t="s">
        <v>646</v>
      </c>
      <c r="I13" s="21" t="s">
        <v>1088</v>
      </c>
      <c r="J13" s="52"/>
      <c r="K13" s="20"/>
      <c r="L13" s="20"/>
      <c r="M13" s="25">
        <v>1</v>
      </c>
      <c r="N13" s="25">
        <v>1</v>
      </c>
      <c r="O13" s="20"/>
    </row>
    <row r="14" spans="1:15" x14ac:dyDescent="0.25">
      <c r="A14" s="26">
        <v>80240768</v>
      </c>
      <c r="B14" s="19" t="s">
        <v>647</v>
      </c>
      <c r="C14" s="19" t="s">
        <v>648</v>
      </c>
      <c r="D14" s="19" t="s">
        <v>82</v>
      </c>
      <c r="E14" s="20">
        <v>9302</v>
      </c>
      <c r="F14" s="47" t="s">
        <v>83</v>
      </c>
      <c r="G14" s="21" t="s">
        <v>150</v>
      </c>
      <c r="H14" s="22" t="s">
        <v>188</v>
      </c>
      <c r="I14" s="21" t="s">
        <v>1088</v>
      </c>
      <c r="J14" s="52"/>
      <c r="K14" s="55"/>
      <c r="L14" s="20"/>
      <c r="M14" s="20"/>
      <c r="N14" s="25">
        <v>1</v>
      </c>
      <c r="O14" s="20"/>
    </row>
    <row r="15" spans="1:15" x14ac:dyDescent="0.25">
      <c r="A15" s="26">
        <v>72199597</v>
      </c>
      <c r="B15" s="19" t="s">
        <v>662</v>
      </c>
      <c r="C15" s="19" t="s">
        <v>663</v>
      </c>
      <c r="D15" s="19" t="s">
        <v>82</v>
      </c>
      <c r="E15" s="20">
        <v>9302</v>
      </c>
      <c r="F15" s="47" t="s">
        <v>83</v>
      </c>
      <c r="G15" s="21" t="s">
        <v>150</v>
      </c>
      <c r="H15" s="22" t="s">
        <v>188</v>
      </c>
      <c r="I15" s="21" t="s">
        <v>1088</v>
      </c>
      <c r="J15" s="52"/>
      <c r="K15" s="55"/>
      <c r="L15" s="20"/>
      <c r="M15" s="20"/>
      <c r="N15" s="25">
        <v>1</v>
      </c>
      <c r="O15" s="20"/>
    </row>
    <row r="16" spans="1:15" x14ac:dyDescent="0.25">
      <c r="A16" s="83">
        <v>15047679</v>
      </c>
      <c r="B16" s="30" t="s">
        <v>688</v>
      </c>
      <c r="C16" s="30" t="s">
        <v>689</v>
      </c>
      <c r="D16" s="19" t="s">
        <v>285</v>
      </c>
      <c r="E16" s="20">
        <v>9103</v>
      </c>
      <c r="F16" s="19" t="s">
        <v>83</v>
      </c>
      <c r="G16" s="47" t="s">
        <v>690</v>
      </c>
      <c r="H16" s="80" t="s">
        <v>691</v>
      </c>
      <c r="I16" s="21" t="s">
        <v>1088</v>
      </c>
      <c r="J16" s="52"/>
      <c r="K16" s="55"/>
      <c r="L16" s="20"/>
      <c r="M16" s="25">
        <v>1</v>
      </c>
      <c r="N16" s="25">
        <v>1</v>
      </c>
      <c r="O16" s="20"/>
    </row>
    <row r="17" spans="1:15" x14ac:dyDescent="0.25">
      <c r="A17" s="26">
        <v>8668134</v>
      </c>
      <c r="B17" s="19" t="s">
        <v>692</v>
      </c>
      <c r="C17" s="19" t="s">
        <v>693</v>
      </c>
      <c r="D17" s="19" t="s">
        <v>285</v>
      </c>
      <c r="E17" s="20">
        <v>9103</v>
      </c>
      <c r="F17" s="19" t="s">
        <v>83</v>
      </c>
      <c r="G17" s="21" t="s">
        <v>115</v>
      </c>
      <c r="H17" s="80" t="s">
        <v>1089</v>
      </c>
      <c r="I17" s="21" t="s">
        <v>1088</v>
      </c>
      <c r="J17" s="52"/>
      <c r="K17" s="55"/>
      <c r="L17" s="20"/>
      <c r="M17" s="25">
        <v>1</v>
      </c>
      <c r="N17" s="25">
        <v>1</v>
      </c>
      <c r="O17" s="20"/>
    </row>
    <row r="18" spans="1:15" x14ac:dyDescent="0.25">
      <c r="A18" s="26">
        <v>72244004</v>
      </c>
      <c r="B18" s="19" t="s">
        <v>695</v>
      </c>
      <c r="C18" s="19" t="s">
        <v>696</v>
      </c>
      <c r="D18" s="19" t="s">
        <v>285</v>
      </c>
      <c r="E18" s="20">
        <v>9103</v>
      </c>
      <c r="F18" s="47" t="s">
        <v>83</v>
      </c>
      <c r="G18" s="47" t="s">
        <v>160</v>
      </c>
      <c r="H18" s="80" t="s">
        <v>697</v>
      </c>
      <c r="I18" s="21" t="s">
        <v>1088</v>
      </c>
      <c r="J18" s="52"/>
      <c r="K18" s="55"/>
      <c r="L18" s="20"/>
      <c r="M18" s="20"/>
      <c r="N18" s="25">
        <v>1</v>
      </c>
      <c r="O18" s="20"/>
    </row>
    <row r="19" spans="1:15" x14ac:dyDescent="0.25">
      <c r="A19" s="26">
        <v>72308250</v>
      </c>
      <c r="B19" s="19" t="s">
        <v>654</v>
      </c>
      <c r="C19" s="19" t="s">
        <v>698</v>
      </c>
      <c r="D19" s="19" t="s">
        <v>285</v>
      </c>
      <c r="E19" s="20">
        <v>9103</v>
      </c>
      <c r="F19" s="47" t="s">
        <v>83</v>
      </c>
      <c r="G19" s="47" t="s">
        <v>550</v>
      </c>
      <c r="H19" s="80" t="s">
        <v>699</v>
      </c>
      <c r="I19" s="21" t="s">
        <v>1088</v>
      </c>
      <c r="J19" s="52"/>
      <c r="K19" s="55"/>
      <c r="L19" s="20"/>
      <c r="M19" s="20"/>
      <c r="N19" s="25">
        <v>1</v>
      </c>
      <c r="O19" s="20"/>
    </row>
    <row r="20" spans="1:15" x14ac:dyDescent="0.25">
      <c r="A20" s="26">
        <v>73143623</v>
      </c>
      <c r="B20" s="19" t="s">
        <v>700</v>
      </c>
      <c r="C20" s="19" t="s">
        <v>701</v>
      </c>
      <c r="D20" s="19" t="s">
        <v>285</v>
      </c>
      <c r="E20" s="20">
        <v>9103</v>
      </c>
      <c r="F20" s="47" t="s">
        <v>83</v>
      </c>
      <c r="G20" s="47" t="s">
        <v>326</v>
      </c>
      <c r="H20" s="80" t="s">
        <v>702</v>
      </c>
      <c r="I20" s="21" t="s">
        <v>1088</v>
      </c>
      <c r="J20" s="52"/>
      <c r="K20" s="55"/>
      <c r="L20" s="20"/>
      <c r="M20" s="25">
        <v>2</v>
      </c>
      <c r="N20" s="25">
        <v>2</v>
      </c>
      <c r="O20" s="20"/>
    </row>
    <row r="21" spans="1:15" x14ac:dyDescent="0.25">
      <c r="A21" s="26">
        <v>8678141</v>
      </c>
      <c r="B21" s="19" t="s">
        <v>705</v>
      </c>
      <c r="C21" s="19" t="s">
        <v>706</v>
      </c>
      <c r="D21" s="19" t="s">
        <v>285</v>
      </c>
      <c r="E21" s="20">
        <v>9103</v>
      </c>
      <c r="F21" s="47" t="s">
        <v>83</v>
      </c>
      <c r="G21" s="47" t="s">
        <v>690</v>
      </c>
      <c r="H21" s="80" t="s">
        <v>707</v>
      </c>
      <c r="I21" s="21" t="s">
        <v>1088</v>
      </c>
      <c r="J21" s="52"/>
      <c r="K21" s="55"/>
      <c r="L21" s="20"/>
      <c r="M21" s="25">
        <v>1</v>
      </c>
      <c r="N21" s="25">
        <v>1</v>
      </c>
      <c r="O21" s="20"/>
    </row>
    <row r="22" spans="1:15" x14ac:dyDescent="0.25">
      <c r="A22" s="26">
        <v>8750842</v>
      </c>
      <c r="B22" s="19" t="s">
        <v>708</v>
      </c>
      <c r="C22" s="19" t="s">
        <v>709</v>
      </c>
      <c r="D22" s="19" t="s">
        <v>285</v>
      </c>
      <c r="E22" s="20">
        <v>9103</v>
      </c>
      <c r="F22" s="47" t="s">
        <v>83</v>
      </c>
      <c r="G22" s="47" t="s">
        <v>286</v>
      </c>
      <c r="H22" s="80" t="s">
        <v>710</v>
      </c>
      <c r="I22" s="21" t="s">
        <v>1088</v>
      </c>
      <c r="J22" s="52"/>
      <c r="K22" s="55"/>
      <c r="L22" s="20"/>
      <c r="M22" s="25">
        <v>1</v>
      </c>
      <c r="N22" s="25">
        <v>1</v>
      </c>
      <c r="O22" s="20"/>
    </row>
    <row r="23" spans="1:15" x14ac:dyDescent="0.25">
      <c r="A23" s="26">
        <v>12539771</v>
      </c>
      <c r="B23" s="19" t="s">
        <v>711</v>
      </c>
      <c r="C23" s="19" t="s">
        <v>712</v>
      </c>
      <c r="D23" s="19" t="s">
        <v>285</v>
      </c>
      <c r="E23" s="20">
        <v>9103</v>
      </c>
      <c r="F23" s="47" t="s">
        <v>83</v>
      </c>
      <c r="G23" s="47" t="s">
        <v>286</v>
      </c>
      <c r="H23" s="80" t="s">
        <v>713</v>
      </c>
      <c r="I23" s="21" t="s">
        <v>1088</v>
      </c>
      <c r="J23" s="52"/>
      <c r="K23" s="55"/>
      <c r="L23" s="20"/>
      <c r="M23" s="25">
        <v>1</v>
      </c>
      <c r="N23" s="25">
        <v>1</v>
      </c>
      <c r="O23" s="20"/>
    </row>
    <row r="24" spans="1:15" x14ac:dyDescent="0.25">
      <c r="A24" s="26">
        <v>3735980</v>
      </c>
      <c r="B24" s="19" t="s">
        <v>714</v>
      </c>
      <c r="C24" s="19" t="s">
        <v>715</v>
      </c>
      <c r="D24" s="19" t="s">
        <v>285</v>
      </c>
      <c r="E24" s="20">
        <v>9103</v>
      </c>
      <c r="F24" s="47" t="s">
        <v>83</v>
      </c>
      <c r="G24" s="47" t="s">
        <v>550</v>
      </c>
      <c r="H24" s="80" t="s">
        <v>1090</v>
      </c>
      <c r="I24" s="21" t="s">
        <v>1088</v>
      </c>
      <c r="J24" s="52"/>
      <c r="K24" s="55"/>
      <c r="L24" s="20"/>
      <c r="M24" s="20"/>
      <c r="N24" s="25">
        <v>1</v>
      </c>
      <c r="O24" s="20"/>
    </row>
    <row r="25" spans="1:15" x14ac:dyDescent="0.25">
      <c r="A25" s="26">
        <v>72218427</v>
      </c>
      <c r="B25" s="19" t="s">
        <v>717</v>
      </c>
      <c r="C25" s="19" t="s">
        <v>718</v>
      </c>
      <c r="D25" s="19" t="s">
        <v>285</v>
      </c>
      <c r="E25" s="20">
        <v>9103</v>
      </c>
      <c r="F25" s="47" t="s">
        <v>83</v>
      </c>
      <c r="G25" s="47" t="s">
        <v>294</v>
      </c>
      <c r="H25" s="80" t="s">
        <v>719</v>
      </c>
      <c r="I25" s="21" t="s">
        <v>1088</v>
      </c>
      <c r="J25" s="52"/>
      <c r="K25" s="55"/>
      <c r="L25" s="20"/>
      <c r="M25" s="25">
        <v>1</v>
      </c>
      <c r="N25" s="25">
        <v>1</v>
      </c>
      <c r="O25" s="20"/>
    </row>
    <row r="26" spans="1:15" x14ac:dyDescent="0.25">
      <c r="A26" s="26">
        <v>8736558</v>
      </c>
      <c r="B26" s="19" t="s">
        <v>720</v>
      </c>
      <c r="C26" s="19" t="s">
        <v>721</v>
      </c>
      <c r="D26" s="19" t="s">
        <v>285</v>
      </c>
      <c r="E26" s="20">
        <v>9103</v>
      </c>
      <c r="F26" s="47" t="s">
        <v>83</v>
      </c>
      <c r="G26" s="47" t="s">
        <v>142</v>
      </c>
      <c r="H26" s="81" t="s">
        <v>308</v>
      </c>
      <c r="I26" s="21" t="s">
        <v>1088</v>
      </c>
      <c r="J26" s="52"/>
      <c r="K26" s="55"/>
      <c r="L26" s="20"/>
      <c r="M26" s="20"/>
      <c r="N26" s="25">
        <v>1</v>
      </c>
      <c r="O26" s="20"/>
    </row>
    <row r="27" spans="1:15" x14ac:dyDescent="0.25">
      <c r="A27" s="26">
        <v>91279157</v>
      </c>
      <c r="B27" s="19" t="s">
        <v>722</v>
      </c>
      <c r="C27" s="19" t="s">
        <v>723</v>
      </c>
      <c r="D27" s="19" t="s">
        <v>285</v>
      </c>
      <c r="E27" s="20">
        <v>9103</v>
      </c>
      <c r="F27" s="47" t="s">
        <v>83</v>
      </c>
      <c r="G27" s="47" t="s">
        <v>286</v>
      </c>
      <c r="H27" s="80" t="s">
        <v>710</v>
      </c>
      <c r="I27" s="21" t="s">
        <v>1088</v>
      </c>
      <c r="J27" s="52"/>
      <c r="K27" s="55"/>
      <c r="L27" s="20"/>
      <c r="M27" s="25">
        <v>1</v>
      </c>
      <c r="N27" s="25">
        <v>1</v>
      </c>
      <c r="O27" s="20"/>
    </row>
    <row r="28" spans="1:15" x14ac:dyDescent="0.25">
      <c r="A28" s="26">
        <v>72336137</v>
      </c>
      <c r="B28" s="19" t="s">
        <v>724</v>
      </c>
      <c r="C28" s="19" t="s">
        <v>725</v>
      </c>
      <c r="D28" s="19" t="s">
        <v>285</v>
      </c>
      <c r="E28" s="20">
        <v>9103</v>
      </c>
      <c r="F28" s="47" t="s">
        <v>83</v>
      </c>
      <c r="G28" s="21" t="s">
        <v>150</v>
      </c>
      <c r="H28" s="80" t="s">
        <v>726</v>
      </c>
      <c r="I28" s="21" t="s">
        <v>1088</v>
      </c>
      <c r="J28" s="52"/>
      <c r="K28" s="55"/>
      <c r="L28" s="20"/>
      <c r="M28" s="20"/>
      <c r="N28" s="25">
        <v>1</v>
      </c>
      <c r="O28" s="20"/>
    </row>
    <row r="29" spans="1:15" x14ac:dyDescent="0.25">
      <c r="A29" s="26">
        <v>18856398</v>
      </c>
      <c r="B29" s="19" t="s">
        <v>727</v>
      </c>
      <c r="C29" s="19" t="s">
        <v>728</v>
      </c>
      <c r="D29" s="19" t="s">
        <v>285</v>
      </c>
      <c r="E29" s="20">
        <v>9103</v>
      </c>
      <c r="F29" s="47" t="s">
        <v>83</v>
      </c>
      <c r="G29" s="47" t="s">
        <v>326</v>
      </c>
      <c r="H29" s="80" t="s">
        <v>702</v>
      </c>
      <c r="I29" s="21" t="s">
        <v>1088</v>
      </c>
      <c r="J29" s="52"/>
      <c r="K29" s="55"/>
      <c r="L29" s="20"/>
      <c r="M29" s="25">
        <v>2</v>
      </c>
      <c r="N29" s="25">
        <v>2</v>
      </c>
      <c r="O29" s="20"/>
    </row>
    <row r="30" spans="1:15" x14ac:dyDescent="0.25">
      <c r="A30" s="26">
        <v>8736056</v>
      </c>
      <c r="B30" s="19" t="s">
        <v>729</v>
      </c>
      <c r="C30" s="19" t="s">
        <v>730</v>
      </c>
      <c r="D30" s="19" t="s">
        <v>285</v>
      </c>
      <c r="E30" s="20">
        <v>9103</v>
      </c>
      <c r="F30" s="47" t="s">
        <v>83</v>
      </c>
      <c r="G30" s="47" t="s">
        <v>550</v>
      </c>
      <c r="H30" s="80" t="s">
        <v>1090</v>
      </c>
      <c r="I30" s="21" t="s">
        <v>1088</v>
      </c>
      <c r="J30" s="52"/>
      <c r="K30" s="55"/>
      <c r="L30" s="20"/>
      <c r="M30" s="20"/>
      <c r="N30" s="25">
        <v>1</v>
      </c>
      <c r="O30" s="20"/>
    </row>
    <row r="31" spans="1:15" x14ac:dyDescent="0.25">
      <c r="A31" s="26">
        <v>84079411</v>
      </c>
      <c r="B31" s="19" t="s">
        <v>731</v>
      </c>
      <c r="C31" s="19" t="s">
        <v>732</v>
      </c>
      <c r="D31" s="19" t="s">
        <v>285</v>
      </c>
      <c r="E31" s="20">
        <v>9103</v>
      </c>
      <c r="F31" s="47" t="s">
        <v>83</v>
      </c>
      <c r="G31" s="47" t="s">
        <v>294</v>
      </c>
      <c r="H31" s="80" t="s">
        <v>733</v>
      </c>
      <c r="I31" s="21" t="s">
        <v>1088</v>
      </c>
      <c r="J31" s="52"/>
      <c r="K31" s="55"/>
      <c r="L31" s="20"/>
      <c r="M31" s="20"/>
      <c r="N31" s="25">
        <v>1</v>
      </c>
      <c r="O31" s="20"/>
    </row>
    <row r="32" spans="1:15" x14ac:dyDescent="0.25">
      <c r="A32" s="26">
        <v>12546499</v>
      </c>
      <c r="B32" s="19" t="s">
        <v>737</v>
      </c>
      <c r="C32" s="19" t="s">
        <v>738</v>
      </c>
      <c r="D32" s="19" t="s">
        <v>285</v>
      </c>
      <c r="E32" s="20">
        <v>9103</v>
      </c>
      <c r="F32" s="47" t="s">
        <v>83</v>
      </c>
      <c r="G32" s="47" t="s">
        <v>142</v>
      </c>
      <c r="H32" s="81" t="s">
        <v>308</v>
      </c>
      <c r="I32" s="21" t="s">
        <v>1088</v>
      </c>
      <c r="J32" s="52"/>
      <c r="K32" s="55"/>
      <c r="L32" s="20"/>
      <c r="M32" s="20"/>
      <c r="N32" s="25">
        <v>1</v>
      </c>
      <c r="O32" s="20"/>
    </row>
    <row r="33" spans="1:15" x14ac:dyDescent="0.25">
      <c r="A33" s="26">
        <v>8681710</v>
      </c>
      <c r="B33" s="19" t="s">
        <v>739</v>
      </c>
      <c r="C33" s="19" t="s">
        <v>740</v>
      </c>
      <c r="D33" s="19" t="s">
        <v>285</v>
      </c>
      <c r="E33" s="20">
        <v>9103</v>
      </c>
      <c r="F33" s="47" t="s">
        <v>83</v>
      </c>
      <c r="G33" s="47" t="s">
        <v>294</v>
      </c>
      <c r="H33" s="80" t="s">
        <v>719</v>
      </c>
      <c r="I33" s="21" t="s">
        <v>1088</v>
      </c>
      <c r="J33" s="52"/>
      <c r="K33" s="55"/>
      <c r="L33" s="20"/>
      <c r="M33" s="25">
        <v>1</v>
      </c>
      <c r="N33" s="25">
        <v>1</v>
      </c>
      <c r="O33" s="20"/>
    </row>
    <row r="34" spans="1:15" x14ac:dyDescent="0.25">
      <c r="A34" s="26">
        <v>73071447</v>
      </c>
      <c r="B34" s="19" t="s">
        <v>741</v>
      </c>
      <c r="C34" s="19" t="s">
        <v>742</v>
      </c>
      <c r="D34" s="19" t="s">
        <v>285</v>
      </c>
      <c r="E34" s="20">
        <v>9103</v>
      </c>
      <c r="F34" s="47" t="s">
        <v>83</v>
      </c>
      <c r="G34" s="47" t="s">
        <v>294</v>
      </c>
      <c r="H34" s="80" t="s">
        <v>295</v>
      </c>
      <c r="I34" s="21" t="s">
        <v>1088</v>
      </c>
      <c r="J34" s="52"/>
      <c r="K34" s="55"/>
      <c r="L34" s="20"/>
      <c r="M34" s="25">
        <v>1</v>
      </c>
      <c r="N34" s="25">
        <v>1</v>
      </c>
      <c r="O34" s="20"/>
    </row>
    <row r="35" spans="1:15" x14ac:dyDescent="0.25">
      <c r="A35" s="26">
        <v>72245421</v>
      </c>
      <c r="B35" s="19" t="s">
        <v>745</v>
      </c>
      <c r="C35" s="19" t="s">
        <v>746</v>
      </c>
      <c r="D35" s="19" t="s">
        <v>285</v>
      </c>
      <c r="E35" s="20">
        <v>9103</v>
      </c>
      <c r="F35" s="47" t="s">
        <v>83</v>
      </c>
      <c r="G35" s="47" t="s">
        <v>294</v>
      </c>
      <c r="H35" s="80" t="s">
        <v>733</v>
      </c>
      <c r="I35" s="21" t="s">
        <v>1088</v>
      </c>
      <c r="J35" s="52"/>
      <c r="K35" s="55"/>
      <c r="L35" s="20"/>
      <c r="M35" s="20"/>
      <c r="N35" s="25">
        <v>1</v>
      </c>
      <c r="O35" s="20"/>
    </row>
    <row r="36" spans="1:15" x14ac:dyDescent="0.25">
      <c r="A36" s="26">
        <v>8767113</v>
      </c>
      <c r="B36" s="19" t="s">
        <v>749</v>
      </c>
      <c r="C36" s="19" t="s">
        <v>750</v>
      </c>
      <c r="D36" s="19" t="s">
        <v>285</v>
      </c>
      <c r="E36" s="20">
        <v>9103</v>
      </c>
      <c r="F36" s="47" t="s">
        <v>83</v>
      </c>
      <c r="G36" s="47" t="s">
        <v>550</v>
      </c>
      <c r="H36" s="80" t="s">
        <v>1091</v>
      </c>
      <c r="I36" s="21" t="s">
        <v>1088</v>
      </c>
      <c r="J36" s="52"/>
      <c r="K36" s="55"/>
      <c r="L36" s="20"/>
      <c r="M36" s="20"/>
      <c r="N36" s="25">
        <v>1</v>
      </c>
      <c r="O36" s="20"/>
    </row>
    <row r="37" spans="1:15" x14ac:dyDescent="0.25">
      <c r="A37" s="26">
        <v>1001993646</v>
      </c>
      <c r="B37" s="19" t="s">
        <v>752</v>
      </c>
      <c r="C37" s="19" t="s">
        <v>753</v>
      </c>
      <c r="D37" s="19" t="s">
        <v>285</v>
      </c>
      <c r="E37" s="20">
        <v>9103</v>
      </c>
      <c r="F37" s="47" t="s">
        <v>83</v>
      </c>
      <c r="G37" s="47" t="s">
        <v>754</v>
      </c>
      <c r="H37" s="80" t="s">
        <v>755</v>
      </c>
      <c r="I37" s="21" t="s">
        <v>1088</v>
      </c>
      <c r="J37" s="52"/>
      <c r="K37" s="55"/>
      <c r="L37" s="20"/>
      <c r="M37" s="20"/>
      <c r="N37" s="25">
        <v>1</v>
      </c>
      <c r="O37" s="20"/>
    </row>
    <row r="38" spans="1:15" x14ac:dyDescent="0.25">
      <c r="A38" s="26">
        <v>72334620</v>
      </c>
      <c r="B38" s="19" t="s">
        <v>756</v>
      </c>
      <c r="C38" s="19" t="s">
        <v>757</v>
      </c>
      <c r="D38" s="19" t="s">
        <v>285</v>
      </c>
      <c r="E38" s="20">
        <v>9103</v>
      </c>
      <c r="F38" s="47" t="s">
        <v>83</v>
      </c>
      <c r="G38" s="47" t="s">
        <v>294</v>
      </c>
      <c r="H38" s="84" t="s">
        <v>758</v>
      </c>
      <c r="I38" s="21" t="s">
        <v>1088</v>
      </c>
      <c r="J38" s="52"/>
      <c r="K38" s="55"/>
      <c r="L38" s="20"/>
      <c r="M38" s="25">
        <v>1</v>
      </c>
      <c r="N38" s="25">
        <v>1</v>
      </c>
      <c r="O38" s="20"/>
    </row>
    <row r="39" spans="1:15" x14ac:dyDescent="0.25">
      <c r="A39" s="26">
        <v>8711005</v>
      </c>
      <c r="B39" s="19" t="s">
        <v>759</v>
      </c>
      <c r="C39" s="19" t="s">
        <v>760</v>
      </c>
      <c r="D39" s="19" t="s">
        <v>285</v>
      </c>
      <c r="E39" s="20">
        <v>9103</v>
      </c>
      <c r="F39" s="47" t="s">
        <v>83</v>
      </c>
      <c r="G39" s="47" t="s">
        <v>160</v>
      </c>
      <c r="H39" s="80" t="s">
        <v>697</v>
      </c>
      <c r="I39" s="21" t="s">
        <v>1088</v>
      </c>
      <c r="J39" s="52"/>
      <c r="K39" s="55"/>
      <c r="L39" s="20"/>
      <c r="M39" s="20"/>
      <c r="N39" s="25">
        <v>1</v>
      </c>
      <c r="O39" s="20"/>
    </row>
    <row r="40" spans="1:15" x14ac:dyDescent="0.25">
      <c r="A40" s="26">
        <v>94552425</v>
      </c>
      <c r="B40" s="19" t="s">
        <v>761</v>
      </c>
      <c r="C40" s="19" t="s">
        <v>762</v>
      </c>
      <c r="D40" s="19" t="s">
        <v>419</v>
      </c>
      <c r="E40" s="20">
        <v>9207</v>
      </c>
      <c r="F40" s="47" t="s">
        <v>83</v>
      </c>
      <c r="G40" s="47" t="s">
        <v>458</v>
      </c>
      <c r="H40" s="80" t="s">
        <v>763</v>
      </c>
      <c r="I40" s="21" t="s">
        <v>1088</v>
      </c>
      <c r="J40" s="52"/>
      <c r="K40" s="55"/>
      <c r="L40" s="20"/>
      <c r="M40" s="20"/>
      <c r="N40" s="25">
        <v>1</v>
      </c>
      <c r="O40" s="20"/>
    </row>
    <row r="41" spans="1:15" x14ac:dyDescent="0.25">
      <c r="A41" s="26">
        <v>8508887</v>
      </c>
      <c r="B41" s="19" t="s">
        <v>767</v>
      </c>
      <c r="C41" s="19" t="s">
        <v>768</v>
      </c>
      <c r="D41" s="19" t="s">
        <v>254</v>
      </c>
      <c r="E41" s="20">
        <v>9208</v>
      </c>
      <c r="F41" s="47" t="s">
        <v>83</v>
      </c>
      <c r="G41" s="47" t="s">
        <v>1092</v>
      </c>
      <c r="H41" s="80" t="s">
        <v>770</v>
      </c>
      <c r="I41" s="21" t="s">
        <v>1088</v>
      </c>
      <c r="J41" s="52"/>
      <c r="K41" s="55"/>
      <c r="L41" s="20"/>
      <c r="M41" s="20"/>
      <c r="N41" s="25">
        <v>1</v>
      </c>
      <c r="O41" s="20"/>
    </row>
    <row r="42" spans="1:15" x14ac:dyDescent="0.25">
      <c r="A42" s="26">
        <v>8704399</v>
      </c>
      <c r="B42" s="19" t="s">
        <v>771</v>
      </c>
      <c r="C42" s="19" t="s">
        <v>772</v>
      </c>
      <c r="D42" s="19" t="s">
        <v>254</v>
      </c>
      <c r="E42" s="20">
        <v>9208</v>
      </c>
      <c r="F42" s="47" t="s">
        <v>83</v>
      </c>
      <c r="G42" s="47" t="s">
        <v>356</v>
      </c>
      <c r="H42" s="80" t="s">
        <v>773</v>
      </c>
      <c r="I42" s="21" t="s">
        <v>1088</v>
      </c>
      <c r="J42" s="52"/>
      <c r="K42" s="55"/>
      <c r="L42" s="20"/>
      <c r="M42" s="20"/>
      <c r="N42" s="25">
        <v>1</v>
      </c>
      <c r="O42" s="20"/>
    </row>
    <row r="43" spans="1:15" x14ac:dyDescent="0.25">
      <c r="A43" s="26">
        <v>8667308</v>
      </c>
      <c r="B43" s="19" t="s">
        <v>778</v>
      </c>
      <c r="C43" s="19" t="s">
        <v>779</v>
      </c>
      <c r="D43" s="19" t="s">
        <v>254</v>
      </c>
      <c r="E43" s="20">
        <v>9208</v>
      </c>
      <c r="F43" s="47" t="s">
        <v>83</v>
      </c>
      <c r="G43" s="47" t="s">
        <v>356</v>
      </c>
      <c r="H43" s="80" t="s">
        <v>773</v>
      </c>
      <c r="I43" s="21" t="s">
        <v>1088</v>
      </c>
      <c r="J43" s="52"/>
      <c r="K43" s="55"/>
      <c r="L43" s="20"/>
      <c r="M43" s="20"/>
      <c r="N43" s="25">
        <v>1</v>
      </c>
      <c r="O43" s="20"/>
    </row>
    <row r="44" spans="1:15" x14ac:dyDescent="0.25">
      <c r="A44" s="26">
        <v>13494656</v>
      </c>
      <c r="B44" s="19" t="s">
        <v>780</v>
      </c>
      <c r="C44" s="19" t="s">
        <v>781</v>
      </c>
      <c r="D44" s="19" t="s">
        <v>254</v>
      </c>
      <c r="E44" s="20">
        <v>9208</v>
      </c>
      <c r="F44" s="47" t="s">
        <v>83</v>
      </c>
      <c r="G44" s="47" t="s">
        <v>1092</v>
      </c>
      <c r="H44" s="80" t="s">
        <v>770</v>
      </c>
      <c r="I44" s="21" t="s">
        <v>1088</v>
      </c>
      <c r="J44" s="52"/>
      <c r="K44" s="55"/>
      <c r="L44" s="20"/>
      <c r="M44" s="20"/>
      <c r="N44" s="25">
        <v>1</v>
      </c>
      <c r="O44" s="20"/>
    </row>
    <row r="45" spans="1:15" x14ac:dyDescent="0.25">
      <c r="A45" s="26">
        <v>72139424</v>
      </c>
      <c r="B45" s="19" t="s">
        <v>782</v>
      </c>
      <c r="C45" s="19" t="s">
        <v>783</v>
      </c>
      <c r="D45" s="19" t="s">
        <v>254</v>
      </c>
      <c r="E45" s="20">
        <v>9208</v>
      </c>
      <c r="F45" s="47" t="s">
        <v>83</v>
      </c>
      <c r="G45" s="47" t="s">
        <v>356</v>
      </c>
      <c r="H45" s="26" t="s">
        <v>353</v>
      </c>
      <c r="I45" s="21" t="s">
        <v>1088</v>
      </c>
      <c r="J45" s="52"/>
      <c r="K45" s="55"/>
      <c r="L45" s="20"/>
      <c r="M45" s="20"/>
      <c r="N45" s="25">
        <v>1</v>
      </c>
      <c r="O45" s="20"/>
    </row>
    <row r="46" spans="1:15" x14ac:dyDescent="0.25">
      <c r="A46" s="26">
        <v>8675081</v>
      </c>
      <c r="B46" s="19" t="s">
        <v>784</v>
      </c>
      <c r="C46" s="19" t="s">
        <v>785</v>
      </c>
      <c r="D46" s="19" t="s">
        <v>254</v>
      </c>
      <c r="E46" s="20">
        <v>9208</v>
      </c>
      <c r="F46" s="47" t="s">
        <v>83</v>
      </c>
      <c r="G46" s="47" t="s">
        <v>471</v>
      </c>
      <c r="H46" s="84" t="s">
        <v>786</v>
      </c>
      <c r="I46" s="21" t="s">
        <v>1088</v>
      </c>
      <c r="J46" s="52"/>
      <c r="K46" s="55"/>
      <c r="L46" s="20"/>
      <c r="M46" s="20"/>
      <c r="N46" s="25">
        <v>1</v>
      </c>
      <c r="O46" s="20"/>
    </row>
    <row r="47" spans="1:15" x14ac:dyDescent="0.25">
      <c r="A47" s="26">
        <v>8667023</v>
      </c>
      <c r="B47" s="19" t="s">
        <v>787</v>
      </c>
      <c r="C47" s="19" t="s">
        <v>788</v>
      </c>
      <c r="D47" s="19" t="s">
        <v>254</v>
      </c>
      <c r="E47" s="20">
        <v>9208</v>
      </c>
      <c r="F47" s="47" t="s">
        <v>83</v>
      </c>
      <c r="G47" s="47" t="s">
        <v>356</v>
      </c>
      <c r="H47" s="80" t="s">
        <v>773</v>
      </c>
      <c r="I47" s="21" t="s">
        <v>1088</v>
      </c>
      <c r="J47" s="52"/>
      <c r="K47" s="55"/>
      <c r="L47" s="20"/>
      <c r="M47" s="20"/>
      <c r="N47" s="25">
        <v>1</v>
      </c>
      <c r="O47" s="20"/>
    </row>
    <row r="48" spans="1:15" x14ac:dyDescent="0.25">
      <c r="A48" s="26">
        <v>19473985</v>
      </c>
      <c r="B48" s="19" t="s">
        <v>789</v>
      </c>
      <c r="C48" s="19" t="s">
        <v>790</v>
      </c>
      <c r="D48" s="19" t="s">
        <v>254</v>
      </c>
      <c r="E48" s="20">
        <v>9208</v>
      </c>
      <c r="F48" s="47" t="s">
        <v>83</v>
      </c>
      <c r="G48" s="47" t="s">
        <v>791</v>
      </c>
      <c r="H48" s="80" t="s">
        <v>792</v>
      </c>
      <c r="I48" s="21" t="s">
        <v>1088</v>
      </c>
      <c r="J48" s="52"/>
      <c r="K48" s="55"/>
      <c r="L48" s="20"/>
      <c r="M48" s="20"/>
      <c r="N48" s="25">
        <v>1</v>
      </c>
      <c r="O48" s="20"/>
    </row>
    <row r="49" spans="1:15" x14ac:dyDescent="0.25">
      <c r="A49" s="26">
        <v>92531299</v>
      </c>
      <c r="B49" s="19" t="s">
        <v>796</v>
      </c>
      <c r="C49" s="19" t="s">
        <v>797</v>
      </c>
      <c r="D49" s="19" t="s">
        <v>254</v>
      </c>
      <c r="E49" s="20">
        <v>9208</v>
      </c>
      <c r="F49" s="47" t="s">
        <v>83</v>
      </c>
      <c r="G49" s="47" t="s">
        <v>1092</v>
      </c>
      <c r="H49" s="84" t="s">
        <v>798</v>
      </c>
      <c r="I49" s="21" t="s">
        <v>1088</v>
      </c>
      <c r="J49" s="52"/>
      <c r="K49" s="55"/>
      <c r="L49" s="20"/>
      <c r="M49" s="20"/>
      <c r="N49" s="25">
        <v>1</v>
      </c>
      <c r="O49" s="20"/>
    </row>
    <row r="50" spans="1:15" x14ac:dyDescent="0.25">
      <c r="A50" s="26">
        <v>8772657</v>
      </c>
      <c r="B50" s="19" t="s">
        <v>799</v>
      </c>
      <c r="C50" s="19" t="s">
        <v>800</v>
      </c>
      <c r="D50" s="19" t="s">
        <v>254</v>
      </c>
      <c r="E50" s="20">
        <v>9208</v>
      </c>
      <c r="F50" s="47" t="s">
        <v>83</v>
      </c>
      <c r="G50" s="47" t="s">
        <v>801</v>
      </c>
      <c r="H50" s="80" t="s">
        <v>802</v>
      </c>
      <c r="I50" s="21" t="s">
        <v>1088</v>
      </c>
      <c r="J50" s="52"/>
      <c r="K50" s="55"/>
      <c r="L50" s="20"/>
      <c r="M50" s="20"/>
      <c r="N50" s="25">
        <v>1</v>
      </c>
      <c r="O50" s="20"/>
    </row>
    <row r="51" spans="1:15" x14ac:dyDescent="0.25">
      <c r="A51" s="26">
        <v>19454635</v>
      </c>
      <c r="B51" s="19" t="s">
        <v>803</v>
      </c>
      <c r="C51" s="19" t="s">
        <v>804</v>
      </c>
      <c r="D51" s="19" t="s">
        <v>254</v>
      </c>
      <c r="E51" s="20">
        <v>9208</v>
      </c>
      <c r="F51" s="47" t="s">
        <v>83</v>
      </c>
      <c r="G51" s="47" t="s">
        <v>1092</v>
      </c>
      <c r="H51" s="80" t="s">
        <v>770</v>
      </c>
      <c r="I51" s="21" t="s">
        <v>1088</v>
      </c>
      <c r="J51" s="52"/>
      <c r="K51" s="55"/>
      <c r="L51" s="20"/>
      <c r="M51" s="20"/>
      <c r="N51" s="25">
        <v>1</v>
      </c>
      <c r="O51" s="20"/>
    </row>
    <row r="52" spans="1:15" x14ac:dyDescent="0.25">
      <c r="A52" s="26">
        <v>8738577</v>
      </c>
      <c r="B52" s="19" t="s">
        <v>805</v>
      </c>
      <c r="C52" s="19" t="s">
        <v>806</v>
      </c>
      <c r="D52" s="19" t="s">
        <v>254</v>
      </c>
      <c r="E52" s="20">
        <v>9208</v>
      </c>
      <c r="F52" s="47" t="s">
        <v>83</v>
      </c>
      <c r="G52" s="47" t="s">
        <v>356</v>
      </c>
      <c r="H52" s="80" t="s">
        <v>773</v>
      </c>
      <c r="I52" s="21" t="s">
        <v>1088</v>
      </c>
      <c r="J52" s="52"/>
      <c r="K52" s="55"/>
      <c r="L52" s="20"/>
      <c r="M52" s="20"/>
      <c r="N52" s="25">
        <v>1</v>
      </c>
      <c r="O52" s="20"/>
    </row>
    <row r="53" spans="1:15" x14ac:dyDescent="0.25">
      <c r="A53" s="26">
        <v>8674829</v>
      </c>
      <c r="B53" s="19" t="s">
        <v>807</v>
      </c>
      <c r="C53" s="19" t="s">
        <v>808</v>
      </c>
      <c r="D53" s="19" t="s">
        <v>254</v>
      </c>
      <c r="E53" s="20">
        <v>9208</v>
      </c>
      <c r="F53" s="47" t="s">
        <v>83</v>
      </c>
      <c r="G53" s="47" t="s">
        <v>142</v>
      </c>
      <c r="H53" s="80" t="s">
        <v>809</v>
      </c>
      <c r="I53" s="21" t="s">
        <v>1088</v>
      </c>
      <c r="J53" s="52"/>
      <c r="K53" s="55"/>
      <c r="L53" s="20"/>
      <c r="M53" s="20"/>
      <c r="N53" s="25">
        <v>1</v>
      </c>
      <c r="O53" s="20"/>
    </row>
    <row r="54" spans="1:15" x14ac:dyDescent="0.25">
      <c r="A54" s="26">
        <v>8759399</v>
      </c>
      <c r="B54" s="19" t="s">
        <v>810</v>
      </c>
      <c r="C54" s="19" t="s">
        <v>811</v>
      </c>
      <c r="D54" s="19" t="s">
        <v>254</v>
      </c>
      <c r="E54" s="20">
        <v>9208</v>
      </c>
      <c r="F54" s="47" t="s">
        <v>83</v>
      </c>
      <c r="G54" s="47" t="s">
        <v>791</v>
      </c>
      <c r="H54" s="85" t="s">
        <v>792</v>
      </c>
      <c r="I54" s="21" t="s">
        <v>1088</v>
      </c>
      <c r="J54" s="52"/>
      <c r="K54" s="55"/>
      <c r="L54" s="20"/>
      <c r="M54" s="20"/>
      <c r="N54" s="25">
        <v>1</v>
      </c>
      <c r="O54" s="20"/>
    </row>
    <row r="55" spans="1:15" x14ac:dyDescent="0.25">
      <c r="A55" s="26">
        <v>72012342</v>
      </c>
      <c r="B55" s="19" t="s">
        <v>564</v>
      </c>
      <c r="C55" s="19" t="s">
        <v>818</v>
      </c>
      <c r="D55" s="19" t="s">
        <v>254</v>
      </c>
      <c r="E55" s="20">
        <v>9208</v>
      </c>
      <c r="F55" s="47" t="s">
        <v>83</v>
      </c>
      <c r="G55" s="47" t="s">
        <v>791</v>
      </c>
      <c r="H55" s="80" t="s">
        <v>792</v>
      </c>
      <c r="I55" s="21" t="s">
        <v>1088</v>
      </c>
      <c r="J55" s="52"/>
      <c r="K55" s="55"/>
      <c r="L55" s="20"/>
      <c r="M55" s="20"/>
      <c r="N55" s="25">
        <v>1</v>
      </c>
      <c r="O55" s="20"/>
    </row>
    <row r="56" spans="1:15" x14ac:dyDescent="0.25">
      <c r="A56" s="26">
        <v>72336110</v>
      </c>
      <c r="B56" s="19" t="s">
        <v>821</v>
      </c>
      <c r="C56" s="19" t="s">
        <v>822</v>
      </c>
      <c r="D56" s="19" t="s">
        <v>254</v>
      </c>
      <c r="E56" s="20">
        <v>9208</v>
      </c>
      <c r="F56" s="47" t="s">
        <v>83</v>
      </c>
      <c r="G56" s="47" t="s">
        <v>791</v>
      </c>
      <c r="H56" s="80" t="s">
        <v>792</v>
      </c>
      <c r="I56" s="21" t="s">
        <v>1088</v>
      </c>
      <c r="J56" s="52"/>
      <c r="K56" s="55"/>
      <c r="L56" s="20"/>
      <c r="M56" s="20"/>
      <c r="N56" s="25">
        <v>1</v>
      </c>
      <c r="O56" s="20"/>
    </row>
    <row r="57" spans="1:15" x14ac:dyDescent="0.25">
      <c r="A57" s="26">
        <v>12560850</v>
      </c>
      <c r="B57" s="19" t="s">
        <v>823</v>
      </c>
      <c r="C57" s="19" t="s">
        <v>824</v>
      </c>
      <c r="D57" s="19" t="s">
        <v>254</v>
      </c>
      <c r="E57" s="20">
        <v>9208</v>
      </c>
      <c r="F57" s="47" t="s">
        <v>83</v>
      </c>
      <c r="G57" s="47" t="s">
        <v>356</v>
      </c>
      <c r="H57" s="80" t="s">
        <v>773</v>
      </c>
      <c r="I57" s="21" t="s">
        <v>1088</v>
      </c>
      <c r="J57" s="52"/>
      <c r="K57" s="55"/>
      <c r="L57" s="20"/>
      <c r="M57" s="20"/>
      <c r="N57" s="25">
        <v>1</v>
      </c>
      <c r="O57" s="20"/>
    </row>
    <row r="58" spans="1:15" x14ac:dyDescent="0.25">
      <c r="A58" s="26">
        <v>72275232</v>
      </c>
      <c r="B58" s="19" t="s">
        <v>826</v>
      </c>
      <c r="C58" s="19" t="s">
        <v>827</v>
      </c>
      <c r="D58" s="19" t="s">
        <v>254</v>
      </c>
      <c r="E58" s="20">
        <v>9208</v>
      </c>
      <c r="F58" s="47" t="s">
        <v>83</v>
      </c>
      <c r="G58" s="47" t="s">
        <v>1092</v>
      </c>
      <c r="H58" s="80" t="s">
        <v>770</v>
      </c>
      <c r="I58" s="21" t="s">
        <v>1088</v>
      </c>
      <c r="J58" s="52"/>
      <c r="K58" s="55"/>
      <c r="L58" s="20"/>
      <c r="M58" s="20"/>
      <c r="N58" s="25">
        <v>1</v>
      </c>
      <c r="O58" s="20"/>
    </row>
    <row r="59" spans="1:15" x14ac:dyDescent="0.25">
      <c r="A59" s="26">
        <v>8793930</v>
      </c>
      <c r="B59" s="19" t="s">
        <v>830</v>
      </c>
      <c r="C59" s="19" t="s">
        <v>831</v>
      </c>
      <c r="D59" s="19" t="s">
        <v>254</v>
      </c>
      <c r="E59" s="20">
        <v>9208</v>
      </c>
      <c r="F59" s="47" t="s">
        <v>83</v>
      </c>
      <c r="G59" s="47" t="s">
        <v>791</v>
      </c>
      <c r="H59" s="80" t="s">
        <v>792</v>
      </c>
      <c r="I59" s="21" t="s">
        <v>1088</v>
      </c>
      <c r="J59" s="52"/>
      <c r="K59" s="55"/>
      <c r="L59" s="20"/>
      <c r="M59" s="20"/>
      <c r="N59" s="25">
        <v>1</v>
      </c>
      <c r="O59" s="20"/>
    </row>
    <row r="60" spans="1:15" x14ac:dyDescent="0.25">
      <c r="A60" s="83">
        <v>72265502</v>
      </c>
      <c r="B60" s="30" t="s">
        <v>832</v>
      </c>
      <c r="C60" s="30" t="s">
        <v>833</v>
      </c>
      <c r="D60" s="19" t="s">
        <v>254</v>
      </c>
      <c r="E60" s="20">
        <v>9208</v>
      </c>
      <c r="F60" s="47" t="s">
        <v>83</v>
      </c>
      <c r="G60" s="47" t="s">
        <v>791</v>
      </c>
      <c r="H60" s="80" t="s">
        <v>834</v>
      </c>
      <c r="I60" s="21" t="s">
        <v>1088</v>
      </c>
      <c r="J60" s="52"/>
      <c r="K60" s="55"/>
      <c r="L60" s="20"/>
      <c r="M60" s="20"/>
      <c r="N60" s="25">
        <v>1</v>
      </c>
      <c r="O60" s="20"/>
    </row>
    <row r="61" spans="1:15" x14ac:dyDescent="0.25">
      <c r="A61" s="26">
        <v>15024967</v>
      </c>
      <c r="B61" s="19" t="s">
        <v>837</v>
      </c>
      <c r="C61" s="19" t="s">
        <v>838</v>
      </c>
      <c r="D61" s="19" t="s">
        <v>254</v>
      </c>
      <c r="E61" s="20">
        <v>9208</v>
      </c>
      <c r="F61" s="47" t="s">
        <v>83</v>
      </c>
      <c r="G61" s="47" t="s">
        <v>1092</v>
      </c>
      <c r="H61" s="80" t="s">
        <v>770</v>
      </c>
      <c r="I61" s="21" t="s">
        <v>1088</v>
      </c>
      <c r="J61" s="52"/>
      <c r="K61" s="55"/>
      <c r="L61" s="20"/>
      <c r="M61" s="20"/>
      <c r="N61" s="25">
        <v>1</v>
      </c>
      <c r="O61" s="20"/>
    </row>
    <row r="62" spans="1:15" x14ac:dyDescent="0.25">
      <c r="A62" s="26">
        <v>72126247</v>
      </c>
      <c r="B62" s="19" t="s">
        <v>839</v>
      </c>
      <c r="C62" s="19" t="s">
        <v>840</v>
      </c>
      <c r="D62" s="19" t="s">
        <v>254</v>
      </c>
      <c r="E62" s="20">
        <v>9208</v>
      </c>
      <c r="F62" s="47" t="s">
        <v>83</v>
      </c>
      <c r="G62" s="47" t="s">
        <v>356</v>
      </c>
      <c r="H62" s="80" t="s">
        <v>773</v>
      </c>
      <c r="I62" s="21" t="s">
        <v>1088</v>
      </c>
      <c r="J62" s="52"/>
      <c r="K62" s="55"/>
      <c r="L62" s="20"/>
      <c r="M62" s="20"/>
      <c r="N62" s="25">
        <v>1</v>
      </c>
      <c r="O62" s="20"/>
    </row>
    <row r="63" spans="1:15" x14ac:dyDescent="0.25">
      <c r="A63" s="26">
        <v>72042080</v>
      </c>
      <c r="B63" s="19" t="s">
        <v>841</v>
      </c>
      <c r="C63" s="19" t="s">
        <v>842</v>
      </c>
      <c r="D63" s="19" t="s">
        <v>254</v>
      </c>
      <c r="E63" s="20">
        <v>9208</v>
      </c>
      <c r="F63" s="47" t="s">
        <v>83</v>
      </c>
      <c r="G63" s="47" t="s">
        <v>791</v>
      </c>
      <c r="H63" s="80" t="s">
        <v>792</v>
      </c>
      <c r="I63" s="21" t="s">
        <v>1088</v>
      </c>
      <c r="J63" s="52"/>
      <c r="K63" s="55"/>
      <c r="L63" s="20"/>
      <c r="M63" s="20"/>
      <c r="N63" s="25">
        <v>1</v>
      </c>
      <c r="O63" s="20"/>
    </row>
    <row r="64" spans="1:15" x14ac:dyDescent="0.25">
      <c r="A64" s="26">
        <v>72158973</v>
      </c>
      <c r="B64" s="19" t="s">
        <v>845</v>
      </c>
      <c r="C64" s="19" t="s">
        <v>846</v>
      </c>
      <c r="D64" s="19" t="s">
        <v>254</v>
      </c>
      <c r="E64" s="20">
        <v>9208</v>
      </c>
      <c r="F64" s="47" t="s">
        <v>83</v>
      </c>
      <c r="G64" s="47" t="s">
        <v>356</v>
      </c>
      <c r="H64" s="80" t="s">
        <v>773</v>
      </c>
      <c r="I64" s="21" t="s">
        <v>1088</v>
      </c>
      <c r="J64" s="52"/>
      <c r="K64" s="55"/>
      <c r="L64" s="20"/>
      <c r="M64" s="20"/>
      <c r="N64" s="25">
        <v>1</v>
      </c>
      <c r="O64" s="20"/>
    </row>
    <row r="65" spans="1:15" x14ac:dyDescent="0.25">
      <c r="A65" s="26">
        <v>12541551</v>
      </c>
      <c r="B65" s="19" t="s">
        <v>847</v>
      </c>
      <c r="C65" s="19" t="s">
        <v>848</v>
      </c>
      <c r="D65" s="19" t="s">
        <v>254</v>
      </c>
      <c r="E65" s="20">
        <v>9208</v>
      </c>
      <c r="F65" s="47" t="s">
        <v>83</v>
      </c>
      <c r="G65" s="47" t="s">
        <v>791</v>
      </c>
      <c r="H65" s="80" t="s">
        <v>792</v>
      </c>
      <c r="I65" s="21" t="s">
        <v>1088</v>
      </c>
      <c r="J65" s="52"/>
      <c r="K65" s="55"/>
      <c r="L65" s="20"/>
      <c r="M65" s="20"/>
      <c r="N65" s="25">
        <v>1</v>
      </c>
      <c r="O65" s="20"/>
    </row>
    <row r="66" spans="1:15" x14ac:dyDescent="0.25">
      <c r="A66" s="36">
        <v>12613007</v>
      </c>
      <c r="B66" s="19" t="s">
        <v>849</v>
      </c>
      <c r="C66" s="19" t="s">
        <v>850</v>
      </c>
      <c r="D66" s="19" t="s">
        <v>254</v>
      </c>
      <c r="E66" s="20">
        <v>9208</v>
      </c>
      <c r="F66" s="47" t="s">
        <v>83</v>
      </c>
      <c r="G66" s="47" t="s">
        <v>791</v>
      </c>
      <c r="H66" s="80" t="s">
        <v>792</v>
      </c>
      <c r="I66" s="21" t="s">
        <v>1088</v>
      </c>
      <c r="J66" s="52"/>
      <c r="K66" s="55"/>
      <c r="L66" s="20"/>
      <c r="M66" s="20"/>
      <c r="N66" s="25">
        <v>1</v>
      </c>
      <c r="O66" s="20"/>
    </row>
    <row r="67" spans="1:15" x14ac:dyDescent="0.25">
      <c r="A67" s="26">
        <v>92642283</v>
      </c>
      <c r="B67" s="82" t="s">
        <v>853</v>
      </c>
      <c r="C67" s="82" t="s">
        <v>854</v>
      </c>
      <c r="D67" s="19" t="s">
        <v>254</v>
      </c>
      <c r="E67" s="20">
        <v>9208</v>
      </c>
      <c r="F67" s="47" t="s">
        <v>83</v>
      </c>
      <c r="G67" s="47" t="s">
        <v>855</v>
      </c>
      <c r="H67" s="80" t="s">
        <v>856</v>
      </c>
      <c r="I67" s="21" t="s">
        <v>1088</v>
      </c>
      <c r="J67" s="52"/>
      <c r="K67" s="55"/>
      <c r="L67" s="25">
        <v>2</v>
      </c>
      <c r="M67" s="20"/>
      <c r="N67" s="20"/>
      <c r="O67" s="20"/>
    </row>
    <row r="68" spans="1:15" x14ac:dyDescent="0.25">
      <c r="A68" s="26">
        <v>79334598</v>
      </c>
      <c r="B68" s="19" t="s">
        <v>860</v>
      </c>
      <c r="C68" s="19" t="s">
        <v>861</v>
      </c>
      <c r="D68" s="19" t="s">
        <v>254</v>
      </c>
      <c r="E68" s="20">
        <v>9208</v>
      </c>
      <c r="F68" s="47" t="s">
        <v>83</v>
      </c>
      <c r="G68" s="47" t="s">
        <v>142</v>
      </c>
      <c r="H68" s="80" t="s">
        <v>809</v>
      </c>
      <c r="I68" s="21" t="s">
        <v>1088</v>
      </c>
      <c r="J68" s="52"/>
      <c r="K68" s="55"/>
      <c r="L68" s="20"/>
      <c r="M68" s="20"/>
      <c r="N68" s="25">
        <v>1</v>
      </c>
      <c r="O68" s="20"/>
    </row>
    <row r="69" spans="1:15" x14ac:dyDescent="0.25">
      <c r="A69" s="26">
        <v>72201126</v>
      </c>
      <c r="B69" s="19" t="s">
        <v>864</v>
      </c>
      <c r="C69" s="19" t="s">
        <v>865</v>
      </c>
      <c r="D69" s="19" t="s">
        <v>254</v>
      </c>
      <c r="E69" s="20">
        <v>9208</v>
      </c>
      <c r="F69" s="47" t="s">
        <v>83</v>
      </c>
      <c r="G69" s="47" t="s">
        <v>855</v>
      </c>
      <c r="H69" s="80" t="s">
        <v>856</v>
      </c>
      <c r="I69" s="21" t="s">
        <v>1088</v>
      </c>
      <c r="J69" s="52"/>
      <c r="K69" s="55"/>
      <c r="L69" s="25">
        <v>2</v>
      </c>
      <c r="M69" s="20"/>
      <c r="N69" s="20"/>
      <c r="O69" s="20"/>
    </row>
    <row r="70" spans="1:15" x14ac:dyDescent="0.25">
      <c r="A70" s="26">
        <v>72162104</v>
      </c>
      <c r="B70" s="19" t="s">
        <v>866</v>
      </c>
      <c r="C70" s="19" t="s">
        <v>867</v>
      </c>
      <c r="D70" s="19" t="s">
        <v>254</v>
      </c>
      <c r="E70" s="20">
        <v>9208</v>
      </c>
      <c r="F70" s="47" t="s">
        <v>83</v>
      </c>
      <c r="G70" s="47" t="s">
        <v>791</v>
      </c>
      <c r="H70" s="80" t="s">
        <v>1093</v>
      </c>
      <c r="I70" s="21" t="s">
        <v>1088</v>
      </c>
      <c r="J70" s="52"/>
      <c r="K70" s="55"/>
      <c r="L70" s="20"/>
      <c r="M70" s="20"/>
      <c r="N70" s="25">
        <v>1</v>
      </c>
      <c r="O70" s="20"/>
    </row>
    <row r="71" spans="1:15" x14ac:dyDescent="0.25">
      <c r="A71" s="26">
        <v>79473263</v>
      </c>
      <c r="B71" s="19" t="s">
        <v>869</v>
      </c>
      <c r="C71" s="19" t="s">
        <v>870</v>
      </c>
      <c r="D71" s="19" t="s">
        <v>254</v>
      </c>
      <c r="E71" s="20">
        <v>9208</v>
      </c>
      <c r="F71" s="19" t="s">
        <v>83</v>
      </c>
      <c r="G71" s="47" t="s">
        <v>1092</v>
      </c>
      <c r="H71" s="80" t="s">
        <v>798</v>
      </c>
      <c r="I71" s="21" t="s">
        <v>1088</v>
      </c>
      <c r="J71" s="27"/>
      <c r="K71" s="55"/>
      <c r="L71" s="20"/>
      <c r="M71" s="20"/>
      <c r="N71" s="25">
        <v>1</v>
      </c>
      <c r="O71" s="20"/>
    </row>
    <row r="72" spans="1:15" x14ac:dyDescent="0.25">
      <c r="A72" s="26">
        <v>8719788</v>
      </c>
      <c r="B72" s="19" t="s">
        <v>874</v>
      </c>
      <c r="C72" s="19" t="s">
        <v>875</v>
      </c>
      <c r="D72" s="19" t="s">
        <v>254</v>
      </c>
      <c r="E72" s="20">
        <v>9208</v>
      </c>
      <c r="F72" s="47" t="s">
        <v>83</v>
      </c>
      <c r="G72" s="47" t="s">
        <v>791</v>
      </c>
      <c r="H72" s="80" t="s">
        <v>792</v>
      </c>
      <c r="I72" s="21" t="s">
        <v>1088</v>
      </c>
      <c r="J72" s="52"/>
      <c r="K72" s="55"/>
      <c r="L72" s="20"/>
      <c r="M72" s="20"/>
      <c r="N72" s="25">
        <v>1</v>
      </c>
      <c r="O72" s="20"/>
    </row>
    <row r="73" spans="1:15" x14ac:dyDescent="0.25">
      <c r="A73" s="26">
        <v>8741693</v>
      </c>
      <c r="B73" s="19" t="s">
        <v>876</v>
      </c>
      <c r="C73" s="19" t="s">
        <v>877</v>
      </c>
      <c r="D73" s="19" t="s">
        <v>254</v>
      </c>
      <c r="E73" s="20">
        <v>9208</v>
      </c>
      <c r="F73" s="47" t="s">
        <v>83</v>
      </c>
      <c r="G73" s="47" t="s">
        <v>1092</v>
      </c>
      <c r="H73" s="80" t="s">
        <v>770</v>
      </c>
      <c r="I73" s="21" t="s">
        <v>1088</v>
      </c>
      <c r="J73" s="52"/>
      <c r="K73" s="20"/>
      <c r="L73" s="20"/>
      <c r="M73" s="20"/>
      <c r="N73" s="25">
        <v>1</v>
      </c>
      <c r="O73" s="20"/>
    </row>
    <row r="74" spans="1:15" x14ac:dyDescent="0.25">
      <c r="A74" s="26">
        <v>7594044</v>
      </c>
      <c r="B74" s="19" t="s">
        <v>654</v>
      </c>
      <c r="C74" s="19" t="s">
        <v>881</v>
      </c>
      <c r="D74" s="19" t="s">
        <v>254</v>
      </c>
      <c r="E74" s="20">
        <v>9208</v>
      </c>
      <c r="F74" s="47" t="s">
        <v>83</v>
      </c>
      <c r="G74" s="47" t="s">
        <v>142</v>
      </c>
      <c r="H74" s="80" t="s">
        <v>882</v>
      </c>
      <c r="I74" s="21" t="s">
        <v>1088</v>
      </c>
      <c r="J74" s="52"/>
      <c r="K74" s="55"/>
      <c r="L74" s="20"/>
      <c r="M74" s="20"/>
      <c r="N74" s="25">
        <v>1</v>
      </c>
      <c r="O74" s="20"/>
    </row>
    <row r="75" spans="1:15" x14ac:dyDescent="0.25">
      <c r="A75" s="26">
        <v>73132698</v>
      </c>
      <c r="B75" s="19" t="s">
        <v>883</v>
      </c>
      <c r="C75" s="19" t="s">
        <v>884</v>
      </c>
      <c r="D75" s="19" t="s">
        <v>254</v>
      </c>
      <c r="E75" s="20">
        <v>9208</v>
      </c>
      <c r="F75" s="47" t="s">
        <v>83</v>
      </c>
      <c r="G75" s="47" t="s">
        <v>791</v>
      </c>
      <c r="H75" s="80" t="s">
        <v>792</v>
      </c>
      <c r="I75" s="21" t="s">
        <v>1088</v>
      </c>
      <c r="J75" s="52"/>
      <c r="K75" s="55"/>
      <c r="L75" s="20"/>
      <c r="M75" s="20"/>
      <c r="N75" s="25">
        <v>1</v>
      </c>
      <c r="O75" s="20"/>
    </row>
    <row r="76" spans="1:15" x14ac:dyDescent="0.25">
      <c r="A76" s="26">
        <v>72124739</v>
      </c>
      <c r="B76" s="19" t="s">
        <v>885</v>
      </c>
      <c r="C76" s="19" t="s">
        <v>886</v>
      </c>
      <c r="D76" s="19" t="s">
        <v>254</v>
      </c>
      <c r="E76" s="20">
        <v>9208</v>
      </c>
      <c r="F76" s="47" t="s">
        <v>83</v>
      </c>
      <c r="G76" s="47" t="s">
        <v>801</v>
      </c>
      <c r="H76" s="80" t="s">
        <v>802</v>
      </c>
      <c r="I76" s="21" t="s">
        <v>1088</v>
      </c>
      <c r="J76" s="52"/>
      <c r="K76" s="55"/>
      <c r="L76" s="20"/>
      <c r="M76" s="20"/>
      <c r="N76" s="25">
        <v>1</v>
      </c>
      <c r="O76" s="20"/>
    </row>
    <row r="77" spans="1:15" x14ac:dyDescent="0.25">
      <c r="A77" s="26">
        <v>72156802</v>
      </c>
      <c r="B77" s="19" t="s">
        <v>887</v>
      </c>
      <c r="C77" s="19" t="s">
        <v>888</v>
      </c>
      <c r="D77" s="19" t="s">
        <v>254</v>
      </c>
      <c r="E77" s="20">
        <v>9208</v>
      </c>
      <c r="F77" s="47" t="s">
        <v>83</v>
      </c>
      <c r="G77" s="47" t="s">
        <v>791</v>
      </c>
      <c r="H77" s="80" t="s">
        <v>1094</v>
      </c>
      <c r="I77" s="21" t="s">
        <v>1088</v>
      </c>
      <c r="J77" s="52"/>
      <c r="K77" s="55"/>
      <c r="L77" s="20"/>
      <c r="M77" s="20"/>
      <c r="N77" s="25">
        <v>1</v>
      </c>
      <c r="O77" s="20"/>
    </row>
    <row r="78" spans="1:15" x14ac:dyDescent="0.25">
      <c r="A78" s="26">
        <v>8728323</v>
      </c>
      <c r="B78" s="19" t="s">
        <v>890</v>
      </c>
      <c r="C78" s="19" t="s">
        <v>891</v>
      </c>
      <c r="D78" s="19" t="s">
        <v>254</v>
      </c>
      <c r="E78" s="20">
        <v>9208</v>
      </c>
      <c r="F78" s="47" t="s">
        <v>83</v>
      </c>
      <c r="G78" s="47" t="s">
        <v>791</v>
      </c>
      <c r="H78" s="80" t="s">
        <v>792</v>
      </c>
      <c r="I78" s="21" t="s">
        <v>1088</v>
      </c>
      <c r="J78" s="52"/>
      <c r="K78" s="55"/>
      <c r="L78" s="20"/>
      <c r="M78" s="20"/>
      <c r="N78" s="25">
        <v>1</v>
      </c>
      <c r="O78" s="20"/>
    </row>
    <row r="79" spans="1:15" x14ac:dyDescent="0.25">
      <c r="A79" s="26">
        <v>8748194</v>
      </c>
      <c r="B79" s="19" t="s">
        <v>892</v>
      </c>
      <c r="C79" s="19" t="s">
        <v>893</v>
      </c>
      <c r="D79" s="19" t="s">
        <v>254</v>
      </c>
      <c r="E79" s="20">
        <v>9208</v>
      </c>
      <c r="F79" s="47" t="s">
        <v>83</v>
      </c>
      <c r="G79" s="47" t="s">
        <v>791</v>
      </c>
      <c r="H79" s="80" t="s">
        <v>792</v>
      </c>
      <c r="I79" s="21" t="s">
        <v>1088</v>
      </c>
      <c r="J79" s="52"/>
      <c r="K79" s="55"/>
      <c r="L79" s="20"/>
      <c r="M79" s="20"/>
      <c r="N79" s="25">
        <v>1</v>
      </c>
      <c r="O79" s="20"/>
    </row>
    <row r="80" spans="1:15" x14ac:dyDescent="0.25">
      <c r="A80" s="26">
        <v>79222408</v>
      </c>
      <c r="B80" s="19" t="s">
        <v>896</v>
      </c>
      <c r="C80" s="19" t="s">
        <v>897</v>
      </c>
      <c r="D80" s="19" t="s">
        <v>254</v>
      </c>
      <c r="E80" s="20">
        <v>9208</v>
      </c>
      <c r="F80" s="47" t="s">
        <v>83</v>
      </c>
      <c r="G80" s="47" t="s">
        <v>471</v>
      </c>
      <c r="H80" s="86" t="s">
        <v>898</v>
      </c>
      <c r="I80" s="21" t="s">
        <v>1088</v>
      </c>
      <c r="J80" s="52"/>
      <c r="K80" s="55"/>
      <c r="L80" s="20"/>
      <c r="M80" s="20"/>
      <c r="N80" s="25">
        <v>1</v>
      </c>
      <c r="O80" s="20"/>
    </row>
    <row r="81" spans="1:15" x14ac:dyDescent="0.25">
      <c r="A81" s="26">
        <v>72002742</v>
      </c>
      <c r="B81" s="19" t="s">
        <v>901</v>
      </c>
      <c r="C81" s="19" t="s">
        <v>902</v>
      </c>
      <c r="D81" s="19" t="s">
        <v>254</v>
      </c>
      <c r="E81" s="20">
        <v>9208</v>
      </c>
      <c r="F81" s="47" t="s">
        <v>83</v>
      </c>
      <c r="G81" s="47" t="s">
        <v>801</v>
      </c>
      <c r="H81" s="80" t="s">
        <v>903</v>
      </c>
      <c r="I81" s="21" t="s">
        <v>1088</v>
      </c>
      <c r="J81" s="52"/>
      <c r="K81" s="55"/>
      <c r="L81" s="20"/>
      <c r="M81" s="20"/>
      <c r="N81" s="25">
        <v>1</v>
      </c>
      <c r="O81" s="20"/>
    </row>
    <row r="82" spans="1:15" x14ac:dyDescent="0.25">
      <c r="A82" s="26">
        <v>1129583582</v>
      </c>
      <c r="B82" s="19" t="s">
        <v>912</v>
      </c>
      <c r="C82" s="19" t="s">
        <v>913</v>
      </c>
      <c r="D82" s="19" t="s">
        <v>254</v>
      </c>
      <c r="E82" s="20">
        <v>9208</v>
      </c>
      <c r="F82" s="47" t="s">
        <v>83</v>
      </c>
      <c r="G82" s="47" t="s">
        <v>160</v>
      </c>
      <c r="H82" s="22" t="s">
        <v>636</v>
      </c>
      <c r="I82" s="21" t="s">
        <v>1088</v>
      </c>
      <c r="J82" s="52"/>
      <c r="K82" s="55"/>
      <c r="L82" s="20"/>
      <c r="M82" s="20"/>
      <c r="N82" s="25">
        <v>1</v>
      </c>
      <c r="O82" s="20"/>
    </row>
    <row r="83" spans="1:15" x14ac:dyDescent="0.25">
      <c r="A83" s="26">
        <v>73102455</v>
      </c>
      <c r="B83" s="19" t="s">
        <v>916</v>
      </c>
      <c r="C83" s="19" t="s">
        <v>917</v>
      </c>
      <c r="D83" s="19" t="s">
        <v>254</v>
      </c>
      <c r="E83" s="20">
        <v>9208</v>
      </c>
      <c r="F83" s="47" t="s">
        <v>83</v>
      </c>
      <c r="G83" s="47" t="s">
        <v>356</v>
      </c>
      <c r="H83" s="80" t="s">
        <v>773</v>
      </c>
      <c r="I83" s="21" t="s">
        <v>1088</v>
      </c>
      <c r="J83" s="52"/>
      <c r="K83" s="55"/>
      <c r="L83" s="20"/>
      <c r="M83" s="20"/>
      <c r="N83" s="25">
        <v>1</v>
      </c>
      <c r="O83" s="20"/>
    </row>
    <row r="84" spans="1:15" x14ac:dyDescent="0.25">
      <c r="A84" s="26">
        <v>8680677</v>
      </c>
      <c r="B84" s="19" t="s">
        <v>920</v>
      </c>
      <c r="C84" s="19" t="s">
        <v>921</v>
      </c>
      <c r="D84" s="19" t="s">
        <v>254</v>
      </c>
      <c r="E84" s="20">
        <v>9208</v>
      </c>
      <c r="F84" s="47" t="s">
        <v>83</v>
      </c>
      <c r="G84" s="47" t="s">
        <v>356</v>
      </c>
      <c r="H84" s="80" t="s">
        <v>773</v>
      </c>
      <c r="I84" s="21" t="s">
        <v>1088</v>
      </c>
      <c r="J84" s="52"/>
      <c r="K84" s="55"/>
      <c r="L84" s="20"/>
      <c r="M84" s="20"/>
      <c r="N84" s="25">
        <v>1</v>
      </c>
      <c r="O84" s="20"/>
    </row>
    <row r="85" spans="1:15" x14ac:dyDescent="0.25">
      <c r="A85" s="26">
        <v>8668132</v>
      </c>
      <c r="B85" s="19" t="s">
        <v>926</v>
      </c>
      <c r="C85" s="19" t="s">
        <v>927</v>
      </c>
      <c r="D85" s="19" t="s">
        <v>254</v>
      </c>
      <c r="E85" s="20">
        <v>9208</v>
      </c>
      <c r="F85" s="47" t="s">
        <v>83</v>
      </c>
      <c r="G85" s="47" t="s">
        <v>356</v>
      </c>
      <c r="H85" s="80" t="s">
        <v>773</v>
      </c>
      <c r="I85" s="21" t="s">
        <v>1088</v>
      </c>
      <c r="J85" s="52"/>
      <c r="K85" s="55"/>
      <c r="L85" s="20"/>
      <c r="M85" s="20"/>
      <c r="N85" s="25">
        <v>1</v>
      </c>
      <c r="O85" s="20"/>
    </row>
    <row r="86" spans="1:15" x14ac:dyDescent="0.25">
      <c r="A86" s="26">
        <v>8683459</v>
      </c>
      <c r="B86" s="19" t="s">
        <v>928</v>
      </c>
      <c r="C86" s="19" t="s">
        <v>929</v>
      </c>
      <c r="D86" s="19" t="s">
        <v>254</v>
      </c>
      <c r="E86" s="20">
        <v>9208</v>
      </c>
      <c r="F86" s="47" t="s">
        <v>83</v>
      </c>
      <c r="G86" s="47" t="s">
        <v>356</v>
      </c>
      <c r="H86" s="80" t="s">
        <v>773</v>
      </c>
      <c r="I86" s="21" t="s">
        <v>1088</v>
      </c>
      <c r="J86" s="52"/>
      <c r="K86" s="55"/>
      <c r="L86" s="20"/>
      <c r="M86" s="20"/>
      <c r="N86" s="25">
        <v>1</v>
      </c>
      <c r="O86" s="20"/>
    </row>
    <row r="87" spans="1:15" x14ac:dyDescent="0.25">
      <c r="A87" s="26">
        <v>8697572</v>
      </c>
      <c r="B87" s="19" t="s">
        <v>933</v>
      </c>
      <c r="C87" s="19" t="s">
        <v>934</v>
      </c>
      <c r="D87" s="19" t="s">
        <v>419</v>
      </c>
      <c r="E87" s="20">
        <v>9207</v>
      </c>
      <c r="F87" s="47" t="s">
        <v>83</v>
      </c>
      <c r="G87" s="47" t="s">
        <v>420</v>
      </c>
      <c r="H87" s="80" t="s">
        <v>935</v>
      </c>
      <c r="I87" s="21" t="s">
        <v>1088</v>
      </c>
      <c r="J87" s="52"/>
      <c r="K87" s="55"/>
      <c r="L87" s="20"/>
      <c r="M87" s="20"/>
      <c r="N87" s="25">
        <v>1</v>
      </c>
      <c r="O87" s="20"/>
    </row>
    <row r="88" spans="1:15" x14ac:dyDescent="0.25">
      <c r="A88" s="26">
        <v>72005788</v>
      </c>
      <c r="B88" s="19" t="s">
        <v>894</v>
      </c>
      <c r="C88" s="19" t="s">
        <v>938</v>
      </c>
      <c r="D88" s="19" t="s">
        <v>419</v>
      </c>
      <c r="E88" s="20">
        <v>9207</v>
      </c>
      <c r="F88" s="47" t="s">
        <v>83</v>
      </c>
      <c r="G88" s="21" t="s">
        <v>160</v>
      </c>
      <c r="H88" s="22" t="s">
        <v>636</v>
      </c>
      <c r="I88" s="21" t="s">
        <v>1088</v>
      </c>
      <c r="J88" s="52"/>
      <c r="K88" s="55"/>
      <c r="L88" s="20"/>
      <c r="M88" s="20"/>
      <c r="N88" s="25">
        <v>1</v>
      </c>
      <c r="O88" s="20"/>
    </row>
    <row r="89" spans="1:15" x14ac:dyDescent="0.25">
      <c r="A89" s="26">
        <v>72270791</v>
      </c>
      <c r="B89" s="19" t="s">
        <v>939</v>
      </c>
      <c r="C89" s="19" t="s">
        <v>940</v>
      </c>
      <c r="D89" s="19" t="s">
        <v>419</v>
      </c>
      <c r="E89" s="20">
        <v>9207</v>
      </c>
      <c r="F89" s="47" t="s">
        <v>83</v>
      </c>
      <c r="G89" s="47" t="s">
        <v>463</v>
      </c>
      <c r="H89" s="80" t="s">
        <v>941</v>
      </c>
      <c r="I89" s="21" t="s">
        <v>1088</v>
      </c>
      <c r="J89" s="52"/>
      <c r="K89" s="55"/>
      <c r="L89" s="20"/>
      <c r="M89" s="25">
        <v>1</v>
      </c>
      <c r="N89" s="25">
        <v>1</v>
      </c>
      <c r="O89" s="20"/>
    </row>
    <row r="90" spans="1:15" x14ac:dyDescent="0.25">
      <c r="A90" s="26">
        <v>8731192</v>
      </c>
      <c r="B90" s="19" t="s">
        <v>942</v>
      </c>
      <c r="C90" s="19" t="s">
        <v>943</v>
      </c>
      <c r="D90" s="19" t="s">
        <v>419</v>
      </c>
      <c r="E90" s="20">
        <v>9207</v>
      </c>
      <c r="F90" s="47" t="s">
        <v>83</v>
      </c>
      <c r="G90" s="47" t="s">
        <v>420</v>
      </c>
      <c r="H90" s="80" t="s">
        <v>935</v>
      </c>
      <c r="I90" s="21" t="s">
        <v>1088</v>
      </c>
      <c r="J90" s="52"/>
      <c r="K90" s="55"/>
      <c r="L90" s="20"/>
      <c r="M90" s="20"/>
      <c r="N90" s="25">
        <v>1</v>
      </c>
      <c r="O90" s="20"/>
    </row>
    <row r="91" spans="1:15" x14ac:dyDescent="0.25">
      <c r="A91" s="26">
        <v>8666232</v>
      </c>
      <c r="B91" s="19" t="s">
        <v>949</v>
      </c>
      <c r="C91" s="19" t="s">
        <v>950</v>
      </c>
      <c r="D91" s="19" t="s">
        <v>419</v>
      </c>
      <c r="E91" s="20">
        <v>9207</v>
      </c>
      <c r="F91" s="47" t="s">
        <v>83</v>
      </c>
      <c r="G91" s="47" t="s">
        <v>463</v>
      </c>
      <c r="H91" s="81" t="s">
        <v>951</v>
      </c>
      <c r="I91" s="21" t="s">
        <v>1088</v>
      </c>
      <c r="J91" s="52"/>
      <c r="K91" s="55"/>
      <c r="L91" s="20"/>
      <c r="M91" s="20"/>
      <c r="N91" s="25">
        <v>1</v>
      </c>
      <c r="O91" s="20"/>
    </row>
    <row r="92" spans="1:15" x14ac:dyDescent="0.25">
      <c r="A92" s="26">
        <v>72221851</v>
      </c>
      <c r="B92" s="19" t="s">
        <v>952</v>
      </c>
      <c r="C92" s="19" t="s">
        <v>953</v>
      </c>
      <c r="D92" s="19" t="s">
        <v>419</v>
      </c>
      <c r="E92" s="20">
        <v>9207</v>
      </c>
      <c r="F92" s="47" t="s">
        <v>83</v>
      </c>
      <c r="G92" s="21" t="s">
        <v>160</v>
      </c>
      <c r="H92" s="22" t="s">
        <v>636</v>
      </c>
      <c r="I92" s="21" t="s">
        <v>1088</v>
      </c>
      <c r="J92" s="52"/>
      <c r="K92" s="55"/>
      <c r="L92" s="20"/>
      <c r="M92" s="20"/>
      <c r="N92" s="25">
        <v>1</v>
      </c>
      <c r="O92" s="20"/>
    </row>
    <row r="93" spans="1:15" x14ac:dyDescent="0.25">
      <c r="A93" s="26">
        <v>8731316</v>
      </c>
      <c r="B93" s="19" t="s">
        <v>673</v>
      </c>
      <c r="C93" s="19" t="s">
        <v>956</v>
      </c>
      <c r="D93" s="19" t="s">
        <v>419</v>
      </c>
      <c r="E93" s="20">
        <v>9207</v>
      </c>
      <c r="F93" s="47" t="s">
        <v>83</v>
      </c>
      <c r="G93" s="47" t="s">
        <v>420</v>
      </c>
      <c r="H93" s="80" t="s">
        <v>421</v>
      </c>
      <c r="I93" s="21" t="s">
        <v>1088</v>
      </c>
      <c r="J93" s="52"/>
      <c r="K93" s="55"/>
      <c r="L93" s="20"/>
      <c r="M93" s="20"/>
      <c r="N93" s="25">
        <v>1</v>
      </c>
      <c r="O93" s="20"/>
    </row>
    <row r="94" spans="1:15" x14ac:dyDescent="0.25">
      <c r="A94" s="26">
        <v>72278541</v>
      </c>
      <c r="B94" s="19" t="s">
        <v>957</v>
      </c>
      <c r="C94" s="19" t="s">
        <v>958</v>
      </c>
      <c r="D94" s="19" t="s">
        <v>419</v>
      </c>
      <c r="E94" s="20">
        <v>9207</v>
      </c>
      <c r="F94" s="47" t="s">
        <v>83</v>
      </c>
      <c r="G94" s="47" t="s">
        <v>420</v>
      </c>
      <c r="H94" s="80" t="s">
        <v>935</v>
      </c>
      <c r="I94" s="21" t="s">
        <v>1088</v>
      </c>
      <c r="J94" s="52"/>
      <c r="K94" s="55"/>
      <c r="L94" s="20"/>
      <c r="M94" s="20"/>
      <c r="N94" s="25">
        <v>1</v>
      </c>
      <c r="O94" s="20"/>
    </row>
    <row r="95" spans="1:15" x14ac:dyDescent="0.25">
      <c r="A95" s="26">
        <v>8750762</v>
      </c>
      <c r="B95" s="19" t="s">
        <v>959</v>
      </c>
      <c r="C95" s="19" t="s">
        <v>960</v>
      </c>
      <c r="D95" s="19" t="s">
        <v>419</v>
      </c>
      <c r="E95" s="20">
        <v>9207</v>
      </c>
      <c r="F95" s="47" t="s">
        <v>83</v>
      </c>
      <c r="G95" s="47" t="s">
        <v>754</v>
      </c>
      <c r="H95" s="80" t="s">
        <v>961</v>
      </c>
      <c r="I95" s="21" t="s">
        <v>1088</v>
      </c>
      <c r="J95" s="52"/>
      <c r="K95" s="55"/>
      <c r="L95" s="20"/>
      <c r="M95" s="20"/>
      <c r="N95" s="25">
        <v>1</v>
      </c>
      <c r="O95" s="20"/>
    </row>
    <row r="96" spans="1:15" x14ac:dyDescent="0.25">
      <c r="A96" s="26">
        <v>72281593</v>
      </c>
      <c r="B96" s="19" t="s">
        <v>962</v>
      </c>
      <c r="C96" s="19" t="s">
        <v>963</v>
      </c>
      <c r="D96" s="19" t="s">
        <v>419</v>
      </c>
      <c r="E96" s="20">
        <v>9207</v>
      </c>
      <c r="F96" s="47" t="s">
        <v>83</v>
      </c>
      <c r="G96" s="47" t="s">
        <v>420</v>
      </c>
      <c r="H96" s="80" t="s">
        <v>964</v>
      </c>
      <c r="I96" s="21" t="s">
        <v>1088</v>
      </c>
      <c r="J96" s="52"/>
      <c r="K96" s="55"/>
      <c r="L96" s="20"/>
      <c r="M96" s="20"/>
      <c r="N96" s="25">
        <v>1</v>
      </c>
      <c r="O96" s="20"/>
    </row>
    <row r="97" spans="1:15" x14ac:dyDescent="0.25">
      <c r="A97" s="26">
        <v>72128522</v>
      </c>
      <c r="B97" s="19" t="s">
        <v>965</v>
      </c>
      <c r="C97" s="19" t="s">
        <v>966</v>
      </c>
      <c r="D97" s="19" t="s">
        <v>419</v>
      </c>
      <c r="E97" s="20">
        <v>9207</v>
      </c>
      <c r="F97" s="47" t="s">
        <v>83</v>
      </c>
      <c r="G97" s="47" t="s">
        <v>420</v>
      </c>
      <c r="H97" s="80" t="s">
        <v>421</v>
      </c>
      <c r="I97" s="21" t="s">
        <v>1088</v>
      </c>
      <c r="J97" s="52"/>
      <c r="K97" s="55"/>
      <c r="L97" s="20"/>
      <c r="M97" s="20"/>
      <c r="N97" s="25">
        <v>1</v>
      </c>
      <c r="O97" s="20"/>
    </row>
    <row r="98" spans="1:15" x14ac:dyDescent="0.25">
      <c r="A98" s="26">
        <v>12598159</v>
      </c>
      <c r="B98" s="19" t="s">
        <v>971</v>
      </c>
      <c r="C98" s="19" t="s">
        <v>972</v>
      </c>
      <c r="D98" s="19" t="s">
        <v>419</v>
      </c>
      <c r="E98" s="20">
        <v>9207</v>
      </c>
      <c r="F98" s="47" t="s">
        <v>83</v>
      </c>
      <c r="G98" s="47" t="s">
        <v>463</v>
      </c>
      <c r="H98" s="81" t="s">
        <v>951</v>
      </c>
      <c r="I98" s="21" t="s">
        <v>1088</v>
      </c>
      <c r="J98" s="52"/>
      <c r="K98" s="55"/>
      <c r="L98" s="20"/>
      <c r="M98" s="20"/>
      <c r="N98" s="25">
        <v>1</v>
      </c>
      <c r="O98" s="20"/>
    </row>
    <row r="99" spans="1:15" x14ac:dyDescent="0.25">
      <c r="A99" s="26">
        <v>72126546</v>
      </c>
      <c r="B99" s="19" t="s">
        <v>973</v>
      </c>
      <c r="C99" s="19" t="s">
        <v>974</v>
      </c>
      <c r="D99" s="19" t="s">
        <v>419</v>
      </c>
      <c r="E99" s="20">
        <v>9207</v>
      </c>
      <c r="F99" s="47" t="s">
        <v>83</v>
      </c>
      <c r="G99" s="47" t="s">
        <v>420</v>
      </c>
      <c r="H99" s="80" t="s">
        <v>975</v>
      </c>
      <c r="I99" s="21" t="s">
        <v>1088</v>
      </c>
      <c r="J99" s="52"/>
      <c r="K99" s="55"/>
      <c r="L99" s="20"/>
      <c r="M99" s="20"/>
      <c r="N99" s="25">
        <v>1</v>
      </c>
      <c r="O99" s="20"/>
    </row>
    <row r="100" spans="1:15" x14ac:dyDescent="0.25">
      <c r="A100" s="26">
        <v>14702991</v>
      </c>
      <c r="B100" s="19" t="s">
        <v>976</v>
      </c>
      <c r="C100" s="19" t="s">
        <v>977</v>
      </c>
      <c r="D100" s="19" t="s">
        <v>419</v>
      </c>
      <c r="E100" s="20">
        <v>9207</v>
      </c>
      <c r="F100" s="47" t="s">
        <v>83</v>
      </c>
      <c r="G100" s="47" t="s">
        <v>471</v>
      </c>
      <c r="H100" s="86" t="s">
        <v>898</v>
      </c>
      <c r="I100" s="21" t="s">
        <v>1088</v>
      </c>
      <c r="J100" s="52"/>
      <c r="K100" s="55"/>
      <c r="L100" s="20"/>
      <c r="M100" s="20"/>
      <c r="N100" s="25">
        <v>1</v>
      </c>
      <c r="O100" s="20"/>
    </row>
    <row r="101" spans="1:15" x14ac:dyDescent="0.25">
      <c r="A101" s="26">
        <v>72196390</v>
      </c>
      <c r="B101" s="19" t="s">
        <v>978</v>
      </c>
      <c r="C101" s="19" t="s">
        <v>979</v>
      </c>
      <c r="D101" s="19" t="s">
        <v>419</v>
      </c>
      <c r="E101" s="20">
        <v>9207</v>
      </c>
      <c r="F101" s="47" t="s">
        <v>83</v>
      </c>
      <c r="G101" s="47" t="s">
        <v>754</v>
      </c>
      <c r="H101" s="80" t="s">
        <v>755</v>
      </c>
      <c r="I101" s="21" t="s">
        <v>1088</v>
      </c>
      <c r="J101" s="52"/>
      <c r="K101" s="55"/>
      <c r="L101" s="20"/>
      <c r="M101" s="20"/>
      <c r="N101" s="25">
        <v>1</v>
      </c>
      <c r="O101" s="20"/>
    </row>
    <row r="102" spans="1:15" x14ac:dyDescent="0.25">
      <c r="A102" s="26">
        <v>72134994</v>
      </c>
      <c r="B102" s="19" t="s">
        <v>982</v>
      </c>
      <c r="C102" s="19" t="s">
        <v>983</v>
      </c>
      <c r="D102" s="19" t="s">
        <v>419</v>
      </c>
      <c r="E102" s="20">
        <v>9207</v>
      </c>
      <c r="F102" s="47" t="s">
        <v>83</v>
      </c>
      <c r="G102" s="47" t="s">
        <v>420</v>
      </c>
      <c r="H102" s="80" t="s">
        <v>935</v>
      </c>
      <c r="I102" s="21" t="s">
        <v>1088</v>
      </c>
      <c r="J102" s="52"/>
      <c r="K102" s="55"/>
      <c r="L102" s="20"/>
      <c r="M102" s="20"/>
      <c r="N102" s="25">
        <v>1</v>
      </c>
      <c r="O102" s="20"/>
    </row>
    <row r="103" spans="1:15" x14ac:dyDescent="0.25">
      <c r="A103" s="26">
        <v>7919892</v>
      </c>
      <c r="B103" s="19" t="s">
        <v>984</v>
      </c>
      <c r="C103" s="19" t="s">
        <v>985</v>
      </c>
      <c r="D103" s="19" t="s">
        <v>419</v>
      </c>
      <c r="E103" s="20">
        <v>9207</v>
      </c>
      <c r="F103" s="47" t="s">
        <v>83</v>
      </c>
      <c r="G103" s="47" t="s">
        <v>420</v>
      </c>
      <c r="H103" s="80" t="s">
        <v>935</v>
      </c>
      <c r="I103" s="21" t="s">
        <v>1088</v>
      </c>
      <c r="J103" s="52"/>
      <c r="K103" s="55"/>
      <c r="L103" s="20"/>
      <c r="M103" s="20"/>
      <c r="N103" s="25">
        <v>1</v>
      </c>
      <c r="O103" s="20"/>
    </row>
    <row r="104" spans="1:15" x14ac:dyDescent="0.25">
      <c r="A104" s="26">
        <v>1143123315</v>
      </c>
      <c r="B104" s="19" t="s">
        <v>986</v>
      </c>
      <c r="C104" s="19" t="s">
        <v>987</v>
      </c>
      <c r="D104" s="19" t="s">
        <v>419</v>
      </c>
      <c r="E104" s="20">
        <v>9207</v>
      </c>
      <c r="F104" s="47" t="s">
        <v>83</v>
      </c>
      <c r="G104" s="47" t="s">
        <v>463</v>
      </c>
      <c r="H104" s="80" t="s">
        <v>988</v>
      </c>
      <c r="I104" s="21" t="s">
        <v>1088</v>
      </c>
      <c r="J104" s="52"/>
      <c r="K104" s="55"/>
      <c r="L104" s="20"/>
      <c r="M104" s="20"/>
      <c r="N104" s="25">
        <v>1</v>
      </c>
      <c r="O104" s="20"/>
    </row>
    <row r="105" spans="1:15" x14ac:dyDescent="0.25">
      <c r="A105" s="26">
        <v>72217860</v>
      </c>
      <c r="B105" s="19" t="s">
        <v>989</v>
      </c>
      <c r="C105" s="19" t="s">
        <v>833</v>
      </c>
      <c r="D105" s="19" t="s">
        <v>419</v>
      </c>
      <c r="E105" s="20">
        <v>9207</v>
      </c>
      <c r="F105" s="47" t="s">
        <v>83</v>
      </c>
      <c r="G105" s="47" t="s">
        <v>420</v>
      </c>
      <c r="H105" s="80" t="s">
        <v>964</v>
      </c>
      <c r="I105" s="21" t="s">
        <v>1088</v>
      </c>
      <c r="J105" s="52"/>
      <c r="K105" s="55"/>
      <c r="L105" s="20"/>
      <c r="M105" s="20"/>
      <c r="N105" s="25">
        <v>1</v>
      </c>
      <c r="O105" s="20"/>
    </row>
    <row r="106" spans="1:15" x14ac:dyDescent="0.25">
      <c r="A106" s="26">
        <v>6776095</v>
      </c>
      <c r="B106" s="19" t="s">
        <v>990</v>
      </c>
      <c r="C106" s="19" t="s">
        <v>991</v>
      </c>
      <c r="D106" s="19" t="s">
        <v>419</v>
      </c>
      <c r="E106" s="20">
        <v>9207</v>
      </c>
      <c r="F106" s="47" t="s">
        <v>83</v>
      </c>
      <c r="G106" s="47" t="s">
        <v>471</v>
      </c>
      <c r="H106" s="80" t="s">
        <v>472</v>
      </c>
      <c r="I106" s="21" t="s">
        <v>1088</v>
      </c>
      <c r="J106" s="52"/>
      <c r="K106" s="55"/>
      <c r="L106" s="20"/>
      <c r="M106" s="20"/>
      <c r="N106" s="25">
        <v>1</v>
      </c>
      <c r="O106" s="20"/>
    </row>
    <row r="107" spans="1:15" x14ac:dyDescent="0.25">
      <c r="A107" s="26">
        <v>72206101</v>
      </c>
      <c r="B107" s="19" t="s">
        <v>993</v>
      </c>
      <c r="C107" s="19" t="s">
        <v>994</v>
      </c>
      <c r="D107" s="19" t="s">
        <v>419</v>
      </c>
      <c r="E107" s="20">
        <v>9207</v>
      </c>
      <c r="F107" s="47" t="s">
        <v>83</v>
      </c>
      <c r="G107" s="47" t="s">
        <v>142</v>
      </c>
      <c r="H107" s="87" t="s">
        <v>995</v>
      </c>
      <c r="I107" s="21" t="s">
        <v>1088</v>
      </c>
      <c r="J107" s="52"/>
      <c r="K107" s="55"/>
      <c r="L107" s="20"/>
      <c r="M107" s="20"/>
      <c r="N107" s="25">
        <v>1</v>
      </c>
      <c r="O107" s="20"/>
    </row>
    <row r="108" spans="1:15" x14ac:dyDescent="0.25">
      <c r="A108" s="26">
        <v>13825567</v>
      </c>
      <c r="B108" s="19" t="s">
        <v>996</v>
      </c>
      <c r="C108" s="19" t="s">
        <v>997</v>
      </c>
      <c r="D108" s="19" t="s">
        <v>419</v>
      </c>
      <c r="E108" s="20">
        <v>9207</v>
      </c>
      <c r="F108" s="47" t="s">
        <v>83</v>
      </c>
      <c r="G108" s="47" t="s">
        <v>754</v>
      </c>
      <c r="H108" s="80" t="s">
        <v>755</v>
      </c>
      <c r="I108" s="21" t="s">
        <v>1088</v>
      </c>
      <c r="J108" s="52"/>
      <c r="K108" s="55"/>
      <c r="L108" s="20"/>
      <c r="M108" s="20"/>
      <c r="N108" s="25">
        <v>1</v>
      </c>
      <c r="O108" s="20"/>
    </row>
    <row r="109" spans="1:15" x14ac:dyDescent="0.25">
      <c r="A109" s="26">
        <v>8755050</v>
      </c>
      <c r="B109" s="19" t="s">
        <v>1000</v>
      </c>
      <c r="C109" s="19" t="s">
        <v>1001</v>
      </c>
      <c r="D109" s="19" t="s">
        <v>419</v>
      </c>
      <c r="E109" s="20">
        <v>9207</v>
      </c>
      <c r="F109" s="47" t="s">
        <v>83</v>
      </c>
      <c r="G109" s="47" t="s">
        <v>463</v>
      </c>
      <c r="H109" s="81" t="s">
        <v>951</v>
      </c>
      <c r="I109" s="21" t="s">
        <v>1088</v>
      </c>
      <c r="J109" s="52"/>
      <c r="K109" s="55"/>
      <c r="L109" s="20"/>
      <c r="M109" s="20"/>
      <c r="N109" s="25">
        <v>1</v>
      </c>
      <c r="O109" s="20"/>
    </row>
    <row r="110" spans="1:15" x14ac:dyDescent="0.25">
      <c r="A110" s="26">
        <v>72170583</v>
      </c>
      <c r="B110" s="19" t="s">
        <v>1002</v>
      </c>
      <c r="C110" s="19" t="s">
        <v>1003</v>
      </c>
      <c r="D110" s="19" t="s">
        <v>419</v>
      </c>
      <c r="E110" s="20">
        <v>9207</v>
      </c>
      <c r="F110" s="47" t="s">
        <v>83</v>
      </c>
      <c r="G110" s="47" t="s">
        <v>420</v>
      </c>
      <c r="H110" s="80" t="s">
        <v>935</v>
      </c>
      <c r="I110" s="21" t="s">
        <v>1088</v>
      </c>
      <c r="J110" s="52"/>
      <c r="K110" s="55"/>
      <c r="L110" s="20"/>
      <c r="M110" s="20"/>
      <c r="N110" s="25">
        <v>1</v>
      </c>
      <c r="O110" s="20"/>
    </row>
    <row r="111" spans="1:15" x14ac:dyDescent="0.25">
      <c r="A111" s="26">
        <v>79593066</v>
      </c>
      <c r="B111" s="19" t="s">
        <v>1004</v>
      </c>
      <c r="C111" s="19" t="s">
        <v>1005</v>
      </c>
      <c r="D111" s="19" t="s">
        <v>419</v>
      </c>
      <c r="E111" s="20">
        <v>9207</v>
      </c>
      <c r="F111" s="47" t="s">
        <v>83</v>
      </c>
      <c r="G111" s="47" t="s">
        <v>420</v>
      </c>
      <c r="H111" s="80" t="s">
        <v>935</v>
      </c>
      <c r="I111" s="21" t="s">
        <v>1088</v>
      </c>
      <c r="J111" s="52"/>
      <c r="K111" s="55"/>
      <c r="L111" s="20"/>
      <c r="M111" s="20"/>
      <c r="N111" s="25">
        <v>1</v>
      </c>
      <c r="O111" s="20"/>
    </row>
    <row r="112" spans="1:15" x14ac:dyDescent="0.25">
      <c r="A112" s="26">
        <v>72160557</v>
      </c>
      <c r="B112" s="19" t="s">
        <v>1006</v>
      </c>
      <c r="C112" s="19" t="s">
        <v>1007</v>
      </c>
      <c r="D112" s="19" t="s">
        <v>419</v>
      </c>
      <c r="E112" s="20">
        <v>9207</v>
      </c>
      <c r="F112" s="47" t="s">
        <v>83</v>
      </c>
      <c r="G112" s="47" t="s">
        <v>463</v>
      </c>
      <c r="H112" s="81" t="s">
        <v>951</v>
      </c>
      <c r="I112" s="21" t="s">
        <v>1088</v>
      </c>
      <c r="J112" s="52"/>
      <c r="K112" s="55"/>
      <c r="L112" s="20"/>
      <c r="M112" s="20"/>
      <c r="N112" s="25">
        <v>1</v>
      </c>
      <c r="O112" s="20"/>
    </row>
    <row r="113" spans="1:15" x14ac:dyDescent="0.25">
      <c r="A113" s="26">
        <v>70551765</v>
      </c>
      <c r="B113" s="19" t="s">
        <v>1008</v>
      </c>
      <c r="C113" s="19" t="s">
        <v>1009</v>
      </c>
      <c r="D113" s="19" t="s">
        <v>419</v>
      </c>
      <c r="E113" s="20">
        <v>9207</v>
      </c>
      <c r="F113" s="47" t="s">
        <v>83</v>
      </c>
      <c r="G113" s="47" t="s">
        <v>142</v>
      </c>
      <c r="H113" s="87" t="s">
        <v>995</v>
      </c>
      <c r="I113" s="21" t="s">
        <v>1088</v>
      </c>
      <c r="J113" s="52"/>
      <c r="K113" s="55"/>
      <c r="L113" s="20"/>
      <c r="M113" s="20"/>
      <c r="N113" s="25">
        <v>1</v>
      </c>
      <c r="O113" s="20"/>
    </row>
    <row r="114" spans="1:15" x14ac:dyDescent="0.25">
      <c r="A114" s="26">
        <v>8534354</v>
      </c>
      <c r="B114" s="19" t="s">
        <v>1010</v>
      </c>
      <c r="C114" s="19" t="s">
        <v>1011</v>
      </c>
      <c r="D114" s="19" t="s">
        <v>419</v>
      </c>
      <c r="E114" s="20">
        <v>9207</v>
      </c>
      <c r="F114" s="47" t="s">
        <v>83</v>
      </c>
      <c r="G114" s="47" t="s">
        <v>463</v>
      </c>
      <c r="H114" s="80" t="s">
        <v>941</v>
      </c>
      <c r="I114" s="21" t="s">
        <v>1088</v>
      </c>
      <c r="J114" s="52"/>
      <c r="K114" s="55"/>
      <c r="L114" s="20"/>
      <c r="M114" s="25">
        <v>1</v>
      </c>
      <c r="N114" s="25">
        <v>1</v>
      </c>
      <c r="O114" s="20"/>
    </row>
    <row r="115" spans="1:15" x14ac:dyDescent="0.25">
      <c r="A115" s="26">
        <v>8499290</v>
      </c>
      <c r="B115" s="19" t="s">
        <v>1012</v>
      </c>
      <c r="C115" s="19" t="s">
        <v>1013</v>
      </c>
      <c r="D115" s="19" t="s">
        <v>419</v>
      </c>
      <c r="E115" s="20">
        <v>9207</v>
      </c>
      <c r="F115" s="47" t="s">
        <v>83</v>
      </c>
      <c r="G115" s="47" t="s">
        <v>463</v>
      </c>
      <c r="H115" s="80" t="s">
        <v>1014</v>
      </c>
      <c r="I115" s="21" t="s">
        <v>1088</v>
      </c>
      <c r="J115" s="52"/>
      <c r="K115" s="55"/>
      <c r="L115" s="20"/>
      <c r="M115" s="20"/>
      <c r="N115" s="25">
        <v>1</v>
      </c>
      <c r="O115" s="20"/>
    </row>
    <row r="116" spans="1:15" x14ac:dyDescent="0.25">
      <c r="A116" s="26">
        <v>73431460</v>
      </c>
      <c r="B116" s="19" t="s">
        <v>1015</v>
      </c>
      <c r="C116" s="19" t="s">
        <v>1016</v>
      </c>
      <c r="D116" s="19" t="s">
        <v>419</v>
      </c>
      <c r="E116" s="20">
        <v>9207</v>
      </c>
      <c r="F116" s="47" t="s">
        <v>83</v>
      </c>
      <c r="G116" s="47" t="s">
        <v>420</v>
      </c>
      <c r="H116" s="80" t="s">
        <v>935</v>
      </c>
      <c r="I116" s="21" t="s">
        <v>1088</v>
      </c>
      <c r="J116" s="52"/>
      <c r="K116" s="55"/>
      <c r="L116" s="20"/>
      <c r="M116" s="20"/>
      <c r="N116" s="25">
        <v>1</v>
      </c>
      <c r="O116" s="20"/>
    </row>
    <row r="117" spans="1:15" x14ac:dyDescent="0.25">
      <c r="A117" s="26">
        <v>8713007</v>
      </c>
      <c r="B117" s="19" t="s">
        <v>1017</v>
      </c>
      <c r="C117" s="19" t="s">
        <v>1018</v>
      </c>
      <c r="D117" s="19" t="s">
        <v>419</v>
      </c>
      <c r="E117" s="20">
        <v>9207</v>
      </c>
      <c r="F117" s="47" t="s">
        <v>83</v>
      </c>
      <c r="G117" s="47" t="s">
        <v>463</v>
      </c>
      <c r="H117" s="81" t="s">
        <v>951</v>
      </c>
      <c r="I117" s="21" t="s">
        <v>1088</v>
      </c>
      <c r="J117" s="52"/>
      <c r="K117" s="55"/>
      <c r="L117" s="20"/>
      <c r="M117" s="20"/>
      <c r="N117" s="25">
        <v>1</v>
      </c>
      <c r="O117" s="20"/>
    </row>
    <row r="118" spans="1:15" x14ac:dyDescent="0.25">
      <c r="A118" s="26">
        <v>8678219</v>
      </c>
      <c r="B118" s="19" t="s">
        <v>1019</v>
      </c>
      <c r="C118" s="19" t="s">
        <v>1020</v>
      </c>
      <c r="D118" s="19" t="s">
        <v>419</v>
      </c>
      <c r="E118" s="20">
        <v>9207</v>
      </c>
      <c r="F118" s="47" t="s">
        <v>83</v>
      </c>
      <c r="G118" s="47" t="s">
        <v>420</v>
      </c>
      <c r="H118" s="80" t="s">
        <v>975</v>
      </c>
      <c r="I118" s="21" t="s">
        <v>1088</v>
      </c>
      <c r="J118" s="52"/>
      <c r="K118" s="55"/>
      <c r="L118" s="20"/>
      <c r="M118" s="20"/>
      <c r="N118" s="25">
        <v>1</v>
      </c>
      <c r="O118" s="20"/>
    </row>
    <row r="119" spans="1:15" x14ac:dyDescent="0.25">
      <c r="A119" s="26">
        <v>72008206</v>
      </c>
      <c r="B119" s="19" t="s">
        <v>1024</v>
      </c>
      <c r="C119" s="19" t="s">
        <v>1025</v>
      </c>
      <c r="D119" s="19" t="s">
        <v>419</v>
      </c>
      <c r="E119" s="20">
        <v>9207</v>
      </c>
      <c r="F119" s="47" t="s">
        <v>83</v>
      </c>
      <c r="G119" s="47" t="s">
        <v>463</v>
      </c>
      <c r="H119" s="80" t="s">
        <v>1014</v>
      </c>
      <c r="I119" s="21" t="s">
        <v>1088</v>
      </c>
      <c r="J119" s="52"/>
      <c r="K119" s="55"/>
      <c r="L119" s="20"/>
      <c r="M119" s="20"/>
      <c r="N119" s="25">
        <v>1</v>
      </c>
      <c r="O119" s="20"/>
    </row>
    <row r="120" spans="1:15" x14ac:dyDescent="0.25">
      <c r="A120" s="26">
        <v>72216082</v>
      </c>
      <c r="B120" s="19" t="s">
        <v>1026</v>
      </c>
      <c r="C120" s="19" t="s">
        <v>1027</v>
      </c>
      <c r="D120" s="19" t="s">
        <v>419</v>
      </c>
      <c r="E120" s="20">
        <v>9207</v>
      </c>
      <c r="F120" s="47" t="s">
        <v>83</v>
      </c>
      <c r="G120" s="47" t="s">
        <v>420</v>
      </c>
      <c r="H120" s="80" t="s">
        <v>935</v>
      </c>
      <c r="I120" s="21" t="s">
        <v>1088</v>
      </c>
      <c r="J120" s="52"/>
      <c r="K120" s="55"/>
      <c r="L120" s="20"/>
      <c r="M120" s="20"/>
      <c r="N120" s="25">
        <v>1</v>
      </c>
      <c r="O120" s="20"/>
    </row>
    <row r="121" spans="1:15" x14ac:dyDescent="0.25">
      <c r="A121" s="26">
        <v>72127081</v>
      </c>
      <c r="B121" s="19" t="s">
        <v>1030</v>
      </c>
      <c r="C121" s="19" t="s">
        <v>1031</v>
      </c>
      <c r="D121" s="19" t="s">
        <v>419</v>
      </c>
      <c r="E121" s="20">
        <v>9207</v>
      </c>
      <c r="F121" s="47" t="s">
        <v>83</v>
      </c>
      <c r="G121" s="47" t="s">
        <v>463</v>
      </c>
      <c r="H121" s="80" t="s">
        <v>941</v>
      </c>
      <c r="I121" s="21" t="s">
        <v>1088</v>
      </c>
      <c r="J121" s="52"/>
      <c r="K121" s="55"/>
      <c r="L121" s="20"/>
      <c r="M121" s="25">
        <v>1</v>
      </c>
      <c r="N121" s="25">
        <v>1</v>
      </c>
      <c r="O121" s="20"/>
    </row>
    <row r="122" spans="1:15" x14ac:dyDescent="0.25">
      <c r="A122" s="26">
        <v>72208727</v>
      </c>
      <c r="B122" s="19" t="s">
        <v>658</v>
      </c>
      <c r="C122" s="19" t="s">
        <v>1034</v>
      </c>
      <c r="D122" s="19" t="s">
        <v>419</v>
      </c>
      <c r="E122" s="20">
        <v>9207</v>
      </c>
      <c r="F122" s="47" t="s">
        <v>83</v>
      </c>
      <c r="G122" s="47" t="s">
        <v>458</v>
      </c>
      <c r="H122" s="80" t="s">
        <v>763</v>
      </c>
      <c r="I122" s="21" t="s">
        <v>1088</v>
      </c>
      <c r="J122" s="52"/>
      <c r="K122" s="55"/>
      <c r="L122" s="20"/>
      <c r="M122" s="20"/>
      <c r="N122" s="25">
        <v>1</v>
      </c>
      <c r="O122" s="20"/>
    </row>
    <row r="123" spans="1:15" x14ac:dyDescent="0.25">
      <c r="A123" s="26">
        <v>72126318</v>
      </c>
      <c r="B123" s="19" t="s">
        <v>1035</v>
      </c>
      <c r="C123" s="19" t="s">
        <v>1036</v>
      </c>
      <c r="D123" s="19" t="s">
        <v>419</v>
      </c>
      <c r="E123" s="20">
        <v>9207</v>
      </c>
      <c r="F123" s="47" t="s">
        <v>83</v>
      </c>
      <c r="G123" s="47" t="s">
        <v>420</v>
      </c>
      <c r="H123" s="80" t="s">
        <v>1037</v>
      </c>
      <c r="I123" s="21" t="s">
        <v>1088</v>
      </c>
      <c r="J123" s="52"/>
      <c r="K123" s="55"/>
      <c r="L123" s="20"/>
      <c r="M123" s="20"/>
      <c r="N123" s="25">
        <v>1</v>
      </c>
      <c r="O123" s="20"/>
    </row>
    <row r="124" spans="1:15" x14ac:dyDescent="0.25">
      <c r="A124" s="26">
        <v>72338867</v>
      </c>
      <c r="B124" s="19" t="s">
        <v>1040</v>
      </c>
      <c r="C124" s="19" t="s">
        <v>1041</v>
      </c>
      <c r="D124" s="19" t="s">
        <v>419</v>
      </c>
      <c r="E124" s="20">
        <v>9207</v>
      </c>
      <c r="F124" s="47" t="s">
        <v>83</v>
      </c>
      <c r="G124" s="47" t="s">
        <v>420</v>
      </c>
      <c r="H124" s="80" t="s">
        <v>421</v>
      </c>
      <c r="I124" s="21" t="s">
        <v>1088</v>
      </c>
      <c r="J124" s="52"/>
      <c r="K124" s="55"/>
      <c r="L124" s="20"/>
      <c r="M124" s="20"/>
      <c r="N124" s="25">
        <v>1</v>
      </c>
      <c r="O124" s="20"/>
    </row>
    <row r="125" spans="1:15" x14ac:dyDescent="0.25">
      <c r="A125" s="26">
        <v>1143115362</v>
      </c>
      <c r="B125" s="19" t="s">
        <v>658</v>
      </c>
      <c r="C125" s="19" t="s">
        <v>1044</v>
      </c>
      <c r="D125" s="19" t="s">
        <v>419</v>
      </c>
      <c r="E125" s="20">
        <v>9207</v>
      </c>
      <c r="F125" s="47" t="s">
        <v>83</v>
      </c>
      <c r="G125" s="47" t="s">
        <v>420</v>
      </c>
      <c r="H125" s="80" t="s">
        <v>421</v>
      </c>
      <c r="I125" s="21" t="s">
        <v>1088</v>
      </c>
      <c r="J125" s="52"/>
      <c r="K125" s="55"/>
      <c r="L125" s="20"/>
      <c r="M125" s="20"/>
      <c r="N125" s="25">
        <v>1</v>
      </c>
      <c r="O125" s="20"/>
    </row>
    <row r="126" spans="1:15" x14ac:dyDescent="0.25">
      <c r="A126" s="26">
        <v>1045676011</v>
      </c>
      <c r="B126" s="19" t="s">
        <v>936</v>
      </c>
      <c r="C126" s="19" t="s">
        <v>1045</v>
      </c>
      <c r="D126" s="19" t="s">
        <v>419</v>
      </c>
      <c r="E126" s="20">
        <v>9207</v>
      </c>
      <c r="F126" s="47" t="s">
        <v>83</v>
      </c>
      <c r="G126" s="47" t="s">
        <v>463</v>
      </c>
      <c r="H126" s="80" t="s">
        <v>988</v>
      </c>
      <c r="I126" s="21" t="s">
        <v>1088</v>
      </c>
      <c r="J126" s="52"/>
      <c r="K126" s="55"/>
      <c r="L126" s="20"/>
      <c r="M126" s="20"/>
      <c r="N126" s="25">
        <v>1</v>
      </c>
      <c r="O126" s="20"/>
    </row>
    <row r="127" spans="1:15" x14ac:dyDescent="0.25">
      <c r="A127" s="26">
        <v>72214669</v>
      </c>
      <c r="B127" s="19" t="s">
        <v>1046</v>
      </c>
      <c r="C127" s="19" t="s">
        <v>1047</v>
      </c>
      <c r="D127" s="19" t="s">
        <v>419</v>
      </c>
      <c r="E127" s="20">
        <v>9207</v>
      </c>
      <c r="F127" s="47" t="s">
        <v>83</v>
      </c>
      <c r="G127" s="47" t="s">
        <v>420</v>
      </c>
      <c r="H127" s="80" t="s">
        <v>1037</v>
      </c>
      <c r="I127" s="21" t="s">
        <v>1088</v>
      </c>
      <c r="J127" s="52"/>
      <c r="K127" s="55"/>
      <c r="L127" s="20"/>
      <c r="M127" s="20"/>
      <c r="N127" s="25">
        <v>1</v>
      </c>
      <c r="O127" s="20"/>
    </row>
    <row r="128" spans="1:15" x14ac:dyDescent="0.25">
      <c r="A128" s="26">
        <v>72233468</v>
      </c>
      <c r="B128" s="19" t="s">
        <v>1048</v>
      </c>
      <c r="C128" s="19" t="s">
        <v>1049</v>
      </c>
      <c r="D128" s="19" t="s">
        <v>419</v>
      </c>
      <c r="E128" s="20">
        <v>9207</v>
      </c>
      <c r="F128" s="47" t="s">
        <v>83</v>
      </c>
      <c r="G128" s="47" t="s">
        <v>463</v>
      </c>
      <c r="H128" s="81" t="s">
        <v>951</v>
      </c>
      <c r="I128" s="21" t="s">
        <v>1088</v>
      </c>
      <c r="J128" s="52"/>
      <c r="K128" s="55"/>
      <c r="L128" s="20"/>
      <c r="M128" s="20"/>
      <c r="N128" s="25">
        <v>1</v>
      </c>
      <c r="O128" s="20"/>
    </row>
    <row r="129" spans="1:15" x14ac:dyDescent="0.25">
      <c r="A129" s="26">
        <v>72216615</v>
      </c>
      <c r="B129" s="19" t="s">
        <v>1050</v>
      </c>
      <c r="C129" s="19" t="s">
        <v>1051</v>
      </c>
      <c r="D129" s="19" t="s">
        <v>419</v>
      </c>
      <c r="E129" s="20">
        <v>9207</v>
      </c>
      <c r="F129" s="47" t="s">
        <v>83</v>
      </c>
      <c r="G129" s="47" t="s">
        <v>420</v>
      </c>
      <c r="H129" s="26" t="s">
        <v>975</v>
      </c>
      <c r="I129" s="21" t="s">
        <v>1088</v>
      </c>
      <c r="J129" s="52"/>
      <c r="K129" s="55"/>
      <c r="L129" s="20"/>
      <c r="M129" s="20"/>
      <c r="N129" s="25">
        <v>1</v>
      </c>
      <c r="O129" s="20"/>
    </row>
    <row r="130" spans="1:15" x14ac:dyDescent="0.25">
      <c r="A130" s="26">
        <v>8508352</v>
      </c>
      <c r="B130" s="19" t="s">
        <v>1052</v>
      </c>
      <c r="C130" s="19" t="s">
        <v>1053</v>
      </c>
      <c r="D130" s="19" t="s">
        <v>419</v>
      </c>
      <c r="E130" s="20">
        <v>9207</v>
      </c>
      <c r="F130" s="47" t="s">
        <v>83</v>
      </c>
      <c r="G130" s="47" t="s">
        <v>420</v>
      </c>
      <c r="H130" s="80" t="s">
        <v>975</v>
      </c>
      <c r="I130" s="21" t="s">
        <v>1088</v>
      </c>
      <c r="J130" s="52"/>
      <c r="K130" s="55"/>
      <c r="L130" s="20"/>
      <c r="M130" s="20"/>
      <c r="N130" s="25">
        <v>1</v>
      </c>
      <c r="O130" s="20"/>
    </row>
    <row r="131" spans="1:15" x14ac:dyDescent="0.25">
      <c r="A131" s="26">
        <v>3715005</v>
      </c>
      <c r="B131" s="19" t="s">
        <v>1054</v>
      </c>
      <c r="C131" s="19" t="s">
        <v>1055</v>
      </c>
      <c r="D131" s="19" t="s">
        <v>419</v>
      </c>
      <c r="E131" s="20">
        <v>9207</v>
      </c>
      <c r="F131" s="47" t="s">
        <v>83</v>
      </c>
      <c r="G131" s="47" t="s">
        <v>463</v>
      </c>
      <c r="H131" s="80" t="s">
        <v>1014</v>
      </c>
      <c r="I131" s="21" t="s">
        <v>1088</v>
      </c>
      <c r="J131" s="52"/>
      <c r="K131" s="55"/>
      <c r="L131" s="20"/>
      <c r="M131" s="20"/>
      <c r="N131" s="25">
        <v>1</v>
      </c>
      <c r="O131" s="20"/>
    </row>
    <row r="132" spans="1:15" x14ac:dyDescent="0.25">
      <c r="A132" s="26">
        <v>8702387</v>
      </c>
      <c r="B132" s="19" t="s">
        <v>807</v>
      </c>
      <c r="C132" s="19" t="s">
        <v>1056</v>
      </c>
      <c r="D132" s="19" t="s">
        <v>419</v>
      </c>
      <c r="E132" s="20">
        <v>9207</v>
      </c>
      <c r="F132" s="47" t="s">
        <v>83</v>
      </c>
      <c r="G132" s="47" t="s">
        <v>142</v>
      </c>
      <c r="H132" s="87" t="s">
        <v>995</v>
      </c>
      <c r="I132" s="21" t="s">
        <v>1088</v>
      </c>
      <c r="J132" s="52"/>
      <c r="K132" s="55"/>
      <c r="L132" s="20"/>
      <c r="M132" s="20"/>
      <c r="N132" s="25">
        <v>1</v>
      </c>
      <c r="O132" s="20"/>
    </row>
    <row r="133" spans="1:15" x14ac:dyDescent="0.25">
      <c r="A133" s="52"/>
      <c r="B133" s="52"/>
      <c r="C133" s="52"/>
      <c r="D133" s="52"/>
      <c r="E133" s="15"/>
      <c r="F133" s="52"/>
      <c r="G133" s="52"/>
      <c r="H133" s="52"/>
      <c r="I133" s="52"/>
      <c r="J133" s="52"/>
      <c r="K133" s="51">
        <f>SUM(K2:K132)</f>
        <v>4</v>
      </c>
      <c r="L133" s="51">
        <f t="shared" ref="L133:O133" si="0">SUM(L2:L132)</f>
        <v>4</v>
      </c>
      <c r="M133" s="51">
        <f t="shared" si="0"/>
        <v>19</v>
      </c>
      <c r="N133" s="51">
        <f>SUM(N2:N132)</f>
        <v>130</v>
      </c>
      <c r="O133" s="51">
        <f t="shared" si="0"/>
        <v>2</v>
      </c>
    </row>
    <row r="135" spans="1:15" x14ac:dyDescent="0.25">
      <c r="B135" s="49" t="s">
        <v>1234</v>
      </c>
    </row>
  </sheetData>
  <conditionalFormatting sqref="K2:K8 L2:O15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16" workbookViewId="0">
      <selection activeCell="E14" sqref="E14"/>
    </sheetView>
  </sheetViews>
  <sheetFormatPr baseColWidth="10" defaultRowHeight="15" x14ac:dyDescent="0.25"/>
  <cols>
    <col min="1" max="1" width="14" style="56" customWidth="1"/>
    <col min="2" max="2" width="19.85546875" style="56" bestFit="1" customWidth="1"/>
    <col min="3" max="3" width="23" style="56" bestFit="1" customWidth="1"/>
    <col min="4" max="4" width="23.7109375" style="56" bestFit="1" customWidth="1"/>
    <col min="5" max="10" width="10.7109375" style="18" customWidth="1"/>
    <col min="11" max="16384" width="11.42578125" style="56"/>
  </cols>
  <sheetData>
    <row r="1" spans="1:10" ht="29.25" customHeight="1" x14ac:dyDescent="0.25">
      <c r="A1" s="165" t="s">
        <v>1102</v>
      </c>
      <c r="B1" s="165"/>
      <c r="C1" s="165"/>
      <c r="D1" s="165"/>
      <c r="E1" s="166" t="s">
        <v>1095</v>
      </c>
      <c r="F1" s="166"/>
      <c r="G1" s="166"/>
      <c r="H1" s="166"/>
      <c r="I1" s="166"/>
      <c r="J1" s="166"/>
    </row>
    <row r="2" spans="1:10" s="92" customFormat="1" ht="32.25" customHeight="1" x14ac:dyDescent="0.25">
      <c r="A2" s="104" t="s">
        <v>1103</v>
      </c>
      <c r="B2" s="104" t="s">
        <v>1104</v>
      </c>
      <c r="C2" s="104" t="s">
        <v>1105</v>
      </c>
      <c r="D2" s="104" t="s">
        <v>1106</v>
      </c>
      <c r="E2" s="105" t="s">
        <v>1096</v>
      </c>
      <c r="F2" s="105" t="s">
        <v>1097</v>
      </c>
      <c r="G2" s="105" t="s">
        <v>1098</v>
      </c>
      <c r="H2" s="105" t="s">
        <v>1099</v>
      </c>
      <c r="I2" s="105" t="s">
        <v>1100</v>
      </c>
      <c r="J2" s="105" t="s">
        <v>1101</v>
      </c>
    </row>
    <row r="3" spans="1:10" x14ac:dyDescent="0.25">
      <c r="A3" s="93">
        <v>8734424</v>
      </c>
      <c r="B3" s="93" t="s">
        <v>1107</v>
      </c>
      <c r="C3" s="93" t="s">
        <v>1108</v>
      </c>
      <c r="D3" s="93" t="s">
        <v>1109</v>
      </c>
      <c r="E3" s="94">
        <v>0</v>
      </c>
      <c r="F3" s="94">
        <v>0</v>
      </c>
      <c r="G3" s="94">
        <v>3</v>
      </c>
      <c r="H3" s="94">
        <v>0</v>
      </c>
      <c r="I3" s="94">
        <v>4</v>
      </c>
      <c r="J3" s="94">
        <v>3</v>
      </c>
    </row>
    <row r="4" spans="1:10" x14ac:dyDescent="0.25">
      <c r="A4" s="93">
        <v>32832041</v>
      </c>
      <c r="B4" s="93" t="s">
        <v>1110</v>
      </c>
      <c r="C4" s="93" t="s">
        <v>1111</v>
      </c>
      <c r="D4" s="93" t="s">
        <v>1112</v>
      </c>
      <c r="E4" s="95">
        <v>5</v>
      </c>
      <c r="F4" s="95">
        <v>2</v>
      </c>
      <c r="G4" s="95">
        <v>0</v>
      </c>
      <c r="H4" s="95">
        <v>0</v>
      </c>
      <c r="I4" s="95">
        <v>0</v>
      </c>
      <c r="J4" s="95">
        <v>0</v>
      </c>
    </row>
    <row r="5" spans="1:10" x14ac:dyDescent="0.25">
      <c r="A5" s="93">
        <v>32689082</v>
      </c>
      <c r="B5" s="93" t="s">
        <v>1113</v>
      </c>
      <c r="C5" s="93" t="s">
        <v>1114</v>
      </c>
      <c r="D5" s="93" t="s">
        <v>1112</v>
      </c>
      <c r="E5" s="95">
        <v>5</v>
      </c>
      <c r="F5" s="95">
        <v>2</v>
      </c>
      <c r="G5" s="95">
        <v>0</v>
      </c>
      <c r="H5" s="95">
        <v>0</v>
      </c>
      <c r="I5" s="95">
        <v>0</v>
      </c>
      <c r="J5" s="95">
        <v>0</v>
      </c>
    </row>
    <row r="6" spans="1:10" x14ac:dyDescent="0.25">
      <c r="A6" s="93">
        <v>32863190</v>
      </c>
      <c r="B6" s="93" t="s">
        <v>1115</v>
      </c>
      <c r="C6" s="93" t="s">
        <v>1116</v>
      </c>
      <c r="D6" s="93" t="s">
        <v>1112</v>
      </c>
      <c r="E6" s="95">
        <v>5</v>
      </c>
      <c r="F6" s="95">
        <v>2</v>
      </c>
      <c r="G6" s="95">
        <v>0</v>
      </c>
      <c r="H6" s="95">
        <v>0</v>
      </c>
      <c r="I6" s="95">
        <v>0</v>
      </c>
      <c r="J6" s="95">
        <v>0</v>
      </c>
    </row>
    <row r="7" spans="1:10" x14ac:dyDescent="0.25">
      <c r="A7" s="93">
        <v>32776061</v>
      </c>
      <c r="B7" s="93" t="s">
        <v>1117</v>
      </c>
      <c r="C7" s="93" t="s">
        <v>1118</v>
      </c>
      <c r="D7" s="93" t="s">
        <v>1119</v>
      </c>
      <c r="E7" s="95">
        <v>5</v>
      </c>
      <c r="F7" s="95">
        <v>2</v>
      </c>
      <c r="G7" s="95">
        <v>0</v>
      </c>
      <c r="H7" s="95">
        <v>0</v>
      </c>
      <c r="I7" s="95">
        <v>0</v>
      </c>
      <c r="J7" s="95">
        <v>0</v>
      </c>
    </row>
    <row r="8" spans="1:10" x14ac:dyDescent="0.25">
      <c r="A8" s="93">
        <v>3741101</v>
      </c>
      <c r="B8" s="93" t="s">
        <v>1120</v>
      </c>
      <c r="C8" s="93" t="s">
        <v>1121</v>
      </c>
      <c r="D8" s="93" t="s">
        <v>1122</v>
      </c>
      <c r="E8" s="95">
        <v>0</v>
      </c>
      <c r="F8" s="95">
        <v>0</v>
      </c>
      <c r="G8" s="95">
        <v>5</v>
      </c>
      <c r="H8" s="95">
        <v>5</v>
      </c>
      <c r="I8" s="95">
        <v>0</v>
      </c>
      <c r="J8" s="95">
        <v>2</v>
      </c>
    </row>
    <row r="9" spans="1:10" x14ac:dyDescent="0.25">
      <c r="A9" s="93">
        <v>72204326</v>
      </c>
      <c r="B9" s="93" t="s">
        <v>1123</v>
      </c>
      <c r="C9" s="93" t="s">
        <v>1124</v>
      </c>
      <c r="D9" s="93" t="s">
        <v>1125</v>
      </c>
      <c r="E9" s="95">
        <v>0</v>
      </c>
      <c r="F9" s="95">
        <v>0</v>
      </c>
      <c r="G9" s="95">
        <v>5</v>
      </c>
      <c r="H9" s="95">
        <v>5</v>
      </c>
      <c r="I9" s="95">
        <v>0</v>
      </c>
      <c r="J9" s="95">
        <v>2</v>
      </c>
    </row>
    <row r="10" spans="1:10" x14ac:dyDescent="0.25">
      <c r="A10" s="93">
        <v>72307469</v>
      </c>
      <c r="B10" s="93" t="s">
        <v>1126</v>
      </c>
      <c r="C10" s="93" t="s">
        <v>1127</v>
      </c>
      <c r="D10" s="93" t="s">
        <v>1125</v>
      </c>
      <c r="E10" s="95">
        <v>0</v>
      </c>
      <c r="F10" s="95">
        <v>0</v>
      </c>
      <c r="G10" s="95">
        <v>5</v>
      </c>
      <c r="H10" s="95">
        <v>5</v>
      </c>
      <c r="I10" s="95">
        <v>0</v>
      </c>
      <c r="J10" s="95">
        <v>2</v>
      </c>
    </row>
    <row r="11" spans="1:10" x14ac:dyDescent="0.25">
      <c r="A11" s="93">
        <v>72212081</v>
      </c>
      <c r="B11" s="93" t="s">
        <v>1128</v>
      </c>
      <c r="C11" s="93" t="s">
        <v>1129</v>
      </c>
      <c r="D11" s="93" t="s">
        <v>1125</v>
      </c>
      <c r="E11" s="95">
        <v>0</v>
      </c>
      <c r="F11" s="95">
        <v>0</v>
      </c>
      <c r="G11" s="95">
        <v>5</v>
      </c>
      <c r="H11" s="95">
        <v>5</v>
      </c>
      <c r="I11" s="95">
        <v>0</v>
      </c>
      <c r="J11" s="95">
        <v>2</v>
      </c>
    </row>
    <row r="12" spans="1:10" x14ac:dyDescent="0.25">
      <c r="A12" s="93">
        <v>1129537158</v>
      </c>
      <c r="B12" s="93" t="s">
        <v>1130</v>
      </c>
      <c r="C12" s="93" t="s">
        <v>1127</v>
      </c>
      <c r="D12" s="93" t="s">
        <v>1125</v>
      </c>
      <c r="E12" s="95">
        <v>0</v>
      </c>
      <c r="F12" s="95">
        <v>0</v>
      </c>
      <c r="G12" s="95">
        <v>5</v>
      </c>
      <c r="H12" s="95">
        <v>5</v>
      </c>
      <c r="I12" s="95">
        <v>0</v>
      </c>
      <c r="J12" s="95">
        <v>2</v>
      </c>
    </row>
    <row r="13" spans="1:10" x14ac:dyDescent="0.25">
      <c r="A13" s="93">
        <v>77168360</v>
      </c>
      <c r="B13" s="93" t="s">
        <v>1131</v>
      </c>
      <c r="C13" s="93" t="s">
        <v>1132</v>
      </c>
      <c r="D13" s="93" t="s">
        <v>1133</v>
      </c>
      <c r="E13" s="95">
        <v>0</v>
      </c>
      <c r="F13" s="95">
        <v>0</v>
      </c>
      <c r="G13" s="95">
        <v>5</v>
      </c>
      <c r="H13" s="95">
        <v>5</v>
      </c>
      <c r="I13" s="95">
        <v>0</v>
      </c>
      <c r="J13" s="95">
        <v>2</v>
      </c>
    </row>
    <row r="14" spans="1:10" x14ac:dyDescent="0.25">
      <c r="A14" s="167" t="s">
        <v>1134</v>
      </c>
      <c r="B14" s="167"/>
      <c r="C14" s="167"/>
      <c r="D14" s="167"/>
      <c r="E14" s="89">
        <f>+E3+E4+E5+E6+E7+E8+E9+E10+E11+E12+E13</f>
        <v>20</v>
      </c>
      <c r="F14" s="89">
        <f t="shared" ref="F14:J14" si="0">SUM(F3:F13)</f>
        <v>8</v>
      </c>
      <c r="G14" s="89">
        <f>SUM(G3:G13)</f>
        <v>33</v>
      </c>
      <c r="H14" s="89">
        <f>SUM(H3:H13)</f>
        <v>30</v>
      </c>
      <c r="I14" s="89">
        <f t="shared" si="0"/>
        <v>4</v>
      </c>
      <c r="J14" s="89">
        <f t="shared" si="0"/>
        <v>15</v>
      </c>
    </row>
    <row r="15" spans="1:10" customFormat="1" x14ac:dyDescent="0.25"/>
    <row r="16" spans="1:10" ht="30.75" customHeight="1" x14ac:dyDescent="0.25">
      <c r="A16" s="165" t="s">
        <v>1135</v>
      </c>
      <c r="B16" s="165"/>
      <c r="C16" s="165"/>
      <c r="D16" s="165"/>
      <c r="E16" s="166" t="s">
        <v>1095</v>
      </c>
      <c r="F16" s="166"/>
      <c r="G16" s="166"/>
      <c r="H16" s="166"/>
      <c r="I16" s="166"/>
      <c r="J16" s="166"/>
    </row>
    <row r="17" spans="1:10" ht="45" x14ac:dyDescent="0.25">
      <c r="A17" s="103" t="s">
        <v>1103</v>
      </c>
      <c r="B17" s="103" t="s">
        <v>1104</v>
      </c>
      <c r="C17" s="103" t="s">
        <v>1105</v>
      </c>
      <c r="D17" s="103" t="s">
        <v>1106</v>
      </c>
      <c r="E17" s="105" t="s">
        <v>1096</v>
      </c>
      <c r="F17" s="105" t="s">
        <v>1097</v>
      </c>
      <c r="G17" s="105" t="s">
        <v>1098</v>
      </c>
      <c r="H17" s="105" t="s">
        <v>1099</v>
      </c>
      <c r="I17" s="105" t="s">
        <v>1100</v>
      </c>
      <c r="J17" s="105" t="s">
        <v>1101</v>
      </c>
    </row>
    <row r="18" spans="1:10" x14ac:dyDescent="0.25">
      <c r="A18" s="96">
        <v>72129758</v>
      </c>
      <c r="B18" s="96" t="s">
        <v>1136</v>
      </c>
      <c r="C18" s="96" t="s">
        <v>1137</v>
      </c>
      <c r="D18" s="96" t="s">
        <v>1138</v>
      </c>
      <c r="E18" s="88">
        <v>0</v>
      </c>
      <c r="F18" s="88">
        <v>0</v>
      </c>
      <c r="G18" s="94">
        <v>3</v>
      </c>
      <c r="H18" s="94">
        <v>0</v>
      </c>
      <c r="I18" s="94">
        <v>4</v>
      </c>
      <c r="J18" s="94">
        <v>3</v>
      </c>
    </row>
    <row r="19" spans="1:10" x14ac:dyDescent="0.25">
      <c r="A19" s="96">
        <v>72149309</v>
      </c>
      <c r="B19" s="96" t="s">
        <v>1139</v>
      </c>
      <c r="C19" s="96" t="s">
        <v>1140</v>
      </c>
      <c r="D19" s="96" t="s">
        <v>1109</v>
      </c>
      <c r="E19" s="88">
        <v>0</v>
      </c>
      <c r="F19" s="88">
        <v>0</v>
      </c>
      <c r="G19" s="94">
        <v>3</v>
      </c>
      <c r="H19" s="94">
        <v>0</v>
      </c>
      <c r="I19" s="94">
        <v>4</v>
      </c>
      <c r="J19" s="94">
        <v>3</v>
      </c>
    </row>
    <row r="20" spans="1:10" x14ac:dyDescent="0.25">
      <c r="A20" s="96">
        <v>19581944</v>
      </c>
      <c r="B20" s="96" t="s">
        <v>1085</v>
      </c>
      <c r="C20" s="96" t="s">
        <v>1141</v>
      </c>
      <c r="D20" s="96" t="s">
        <v>1125</v>
      </c>
      <c r="E20" s="95">
        <v>0</v>
      </c>
      <c r="F20" s="95">
        <v>0</v>
      </c>
      <c r="G20" s="95">
        <v>5</v>
      </c>
      <c r="H20" s="95">
        <v>5</v>
      </c>
      <c r="I20" s="95">
        <v>0</v>
      </c>
      <c r="J20" s="95">
        <v>2</v>
      </c>
    </row>
    <row r="21" spans="1:10" x14ac:dyDescent="0.25">
      <c r="A21" s="96">
        <v>72215198</v>
      </c>
      <c r="B21" s="96" t="s">
        <v>1142</v>
      </c>
      <c r="C21" s="96" t="s">
        <v>1143</v>
      </c>
      <c r="D21" s="96" t="s">
        <v>1125</v>
      </c>
      <c r="E21" s="95">
        <v>0</v>
      </c>
      <c r="F21" s="95">
        <v>0</v>
      </c>
      <c r="G21" s="95">
        <v>5</v>
      </c>
      <c r="H21" s="95">
        <v>5</v>
      </c>
      <c r="I21" s="95">
        <v>0</v>
      </c>
      <c r="J21" s="95">
        <v>2</v>
      </c>
    </row>
    <row r="22" spans="1:10" x14ac:dyDescent="0.25">
      <c r="A22" s="96">
        <v>72095909</v>
      </c>
      <c r="B22" s="96" t="s">
        <v>1144</v>
      </c>
      <c r="C22" s="96" t="s">
        <v>1145</v>
      </c>
      <c r="D22" s="96" t="s">
        <v>1146</v>
      </c>
      <c r="E22" s="95">
        <v>0</v>
      </c>
      <c r="F22" s="95">
        <v>0</v>
      </c>
      <c r="G22" s="95">
        <v>5</v>
      </c>
      <c r="H22" s="95">
        <v>5</v>
      </c>
      <c r="I22" s="95">
        <v>0</v>
      </c>
      <c r="J22" s="95">
        <v>2</v>
      </c>
    </row>
    <row r="23" spans="1:10" x14ac:dyDescent="0.25">
      <c r="A23" s="96">
        <v>72016351</v>
      </c>
      <c r="B23" s="96" t="s">
        <v>1147</v>
      </c>
      <c r="C23" s="96" t="s">
        <v>1148</v>
      </c>
      <c r="D23" s="96" t="s">
        <v>1125</v>
      </c>
      <c r="E23" s="95">
        <v>0</v>
      </c>
      <c r="F23" s="95">
        <v>0</v>
      </c>
      <c r="G23" s="95">
        <v>5</v>
      </c>
      <c r="H23" s="95">
        <v>5</v>
      </c>
      <c r="I23" s="95">
        <v>0</v>
      </c>
      <c r="J23" s="95">
        <v>2</v>
      </c>
    </row>
    <row r="24" spans="1:10" x14ac:dyDescent="0.25">
      <c r="A24" s="96">
        <v>8637502</v>
      </c>
      <c r="B24" s="96" t="s">
        <v>1149</v>
      </c>
      <c r="C24" s="96" t="s">
        <v>1150</v>
      </c>
      <c r="D24" s="96" t="s">
        <v>1133</v>
      </c>
      <c r="E24" s="95">
        <v>0</v>
      </c>
      <c r="F24" s="95">
        <v>0</v>
      </c>
      <c r="G24" s="95">
        <v>5</v>
      </c>
      <c r="H24" s="95">
        <v>5</v>
      </c>
      <c r="I24" s="95">
        <v>0</v>
      </c>
      <c r="J24" s="95">
        <v>2</v>
      </c>
    </row>
    <row r="25" spans="1:10" x14ac:dyDescent="0.25">
      <c r="A25" s="96">
        <v>72052410</v>
      </c>
      <c r="B25" s="96" t="s">
        <v>1151</v>
      </c>
      <c r="C25" s="96" t="s">
        <v>1152</v>
      </c>
      <c r="D25" s="96" t="s">
        <v>1153</v>
      </c>
      <c r="E25" s="95">
        <v>0</v>
      </c>
      <c r="F25" s="95">
        <v>0</v>
      </c>
      <c r="G25" s="95">
        <v>5</v>
      </c>
      <c r="H25" s="95">
        <v>5</v>
      </c>
      <c r="I25" s="95">
        <v>0</v>
      </c>
      <c r="J25" s="95">
        <v>2</v>
      </c>
    </row>
    <row r="26" spans="1:10" x14ac:dyDescent="0.25">
      <c r="A26" s="96">
        <v>72003459</v>
      </c>
      <c r="B26" s="96" t="s">
        <v>1107</v>
      </c>
      <c r="C26" s="96" t="s">
        <v>1124</v>
      </c>
      <c r="D26" s="96" t="s">
        <v>1122</v>
      </c>
      <c r="E26" s="95">
        <v>0</v>
      </c>
      <c r="F26" s="95">
        <v>0</v>
      </c>
      <c r="G26" s="95">
        <v>5</v>
      </c>
      <c r="H26" s="95">
        <v>5</v>
      </c>
      <c r="I26" s="95">
        <v>0</v>
      </c>
      <c r="J26" s="95">
        <v>2</v>
      </c>
    </row>
    <row r="27" spans="1:10" x14ac:dyDescent="0.25">
      <c r="A27" s="96">
        <v>1143431792</v>
      </c>
      <c r="B27" s="96" t="s">
        <v>1154</v>
      </c>
      <c r="C27" s="96" t="s">
        <v>1155</v>
      </c>
      <c r="D27" s="96" t="s">
        <v>1122</v>
      </c>
      <c r="E27" s="95">
        <v>0</v>
      </c>
      <c r="F27" s="95">
        <v>0</v>
      </c>
      <c r="G27" s="95">
        <v>5</v>
      </c>
      <c r="H27" s="95">
        <v>5</v>
      </c>
      <c r="I27" s="95">
        <v>0</v>
      </c>
      <c r="J27" s="95">
        <v>2</v>
      </c>
    </row>
    <row r="28" spans="1:10" x14ac:dyDescent="0.25">
      <c r="A28" s="96">
        <v>18936295</v>
      </c>
      <c r="B28" s="96" t="s">
        <v>1156</v>
      </c>
      <c r="C28" s="96" t="s">
        <v>1157</v>
      </c>
      <c r="D28" s="96" t="s">
        <v>1133</v>
      </c>
      <c r="E28" s="95">
        <v>0</v>
      </c>
      <c r="F28" s="95">
        <v>0</v>
      </c>
      <c r="G28" s="95">
        <v>5</v>
      </c>
      <c r="H28" s="95">
        <v>5</v>
      </c>
      <c r="I28" s="95">
        <v>0</v>
      </c>
      <c r="J28" s="95">
        <v>2</v>
      </c>
    </row>
    <row r="29" spans="1:10" x14ac:dyDescent="0.25">
      <c r="A29" s="96">
        <v>3741720</v>
      </c>
      <c r="B29" s="96" t="s">
        <v>1158</v>
      </c>
      <c r="C29" s="96" t="s">
        <v>1159</v>
      </c>
      <c r="D29" s="96" t="s">
        <v>1133</v>
      </c>
      <c r="E29" s="95">
        <v>0</v>
      </c>
      <c r="F29" s="95">
        <v>0</v>
      </c>
      <c r="G29" s="95">
        <v>5</v>
      </c>
      <c r="H29" s="95">
        <v>5</v>
      </c>
      <c r="I29" s="95">
        <v>0</v>
      </c>
      <c r="J29" s="95">
        <v>2</v>
      </c>
    </row>
    <row r="30" spans="1:10" x14ac:dyDescent="0.25">
      <c r="A30" s="96">
        <v>32864190</v>
      </c>
      <c r="B30" s="96" t="s">
        <v>1160</v>
      </c>
      <c r="C30" s="96" t="s">
        <v>1161</v>
      </c>
      <c r="D30" s="96" t="s">
        <v>1112</v>
      </c>
      <c r="E30" s="95">
        <v>5</v>
      </c>
      <c r="F30" s="95">
        <v>2</v>
      </c>
      <c r="G30" s="95">
        <v>0</v>
      </c>
      <c r="H30" s="95">
        <v>0</v>
      </c>
      <c r="I30" s="95">
        <v>0</v>
      </c>
      <c r="J30" s="95">
        <v>0</v>
      </c>
    </row>
    <row r="31" spans="1:10" x14ac:dyDescent="0.25">
      <c r="A31" s="96">
        <v>51766110</v>
      </c>
      <c r="B31" s="96" t="s">
        <v>1162</v>
      </c>
      <c r="C31" s="96" t="s">
        <v>1163</v>
      </c>
      <c r="D31" s="96" t="s">
        <v>1112</v>
      </c>
      <c r="E31" s="95">
        <v>5</v>
      </c>
      <c r="F31" s="95">
        <v>2</v>
      </c>
      <c r="G31" s="95">
        <v>0</v>
      </c>
      <c r="H31" s="95">
        <v>0</v>
      </c>
      <c r="I31" s="95">
        <v>0</v>
      </c>
      <c r="J31" s="95">
        <v>0</v>
      </c>
    </row>
    <row r="32" spans="1:10" x14ac:dyDescent="0.25">
      <c r="A32" s="96">
        <v>32644510</v>
      </c>
      <c r="B32" s="96" t="s">
        <v>1117</v>
      </c>
      <c r="C32" s="96" t="s">
        <v>1164</v>
      </c>
      <c r="D32" s="96" t="s">
        <v>1112</v>
      </c>
      <c r="E32" s="95">
        <v>5</v>
      </c>
      <c r="F32" s="95">
        <v>2</v>
      </c>
      <c r="G32" s="95">
        <v>0</v>
      </c>
      <c r="H32" s="95">
        <v>0</v>
      </c>
      <c r="I32" s="95">
        <v>0</v>
      </c>
      <c r="J32" s="95">
        <v>0</v>
      </c>
    </row>
    <row r="33" spans="1:10" x14ac:dyDescent="0.25">
      <c r="A33" s="170" t="s">
        <v>1134</v>
      </c>
      <c r="B33" s="170"/>
      <c r="C33" s="170"/>
      <c r="D33" s="170"/>
      <c r="E33" s="97">
        <f>+E30+E31+E32</f>
        <v>15</v>
      </c>
      <c r="F33" s="97">
        <f>+F30+F31+F32</f>
        <v>6</v>
      </c>
      <c r="G33" s="97">
        <f>+G18+G19+G20+G21+G22+G24+G23+G25+G26+G27+G28+G29</f>
        <v>56</v>
      </c>
      <c r="H33" s="97">
        <f>+H20+H21+H22+H23+H24+H25+H26+H27+H28+H29</f>
        <v>50</v>
      </c>
      <c r="I33" s="97">
        <f>+I18+I19</f>
        <v>8</v>
      </c>
      <c r="J33" s="97">
        <f>+J18+J19+J20+J21+J22+J23+J24+J25+J26+J27+J28+J29</f>
        <v>26</v>
      </c>
    </row>
    <row r="34" spans="1:10" customFormat="1" x14ac:dyDescent="0.25"/>
    <row r="35" spans="1:10" s="106" customFormat="1" ht="28.5" customHeight="1" x14ac:dyDescent="0.25">
      <c r="A35" s="171" t="s">
        <v>1165</v>
      </c>
      <c r="B35" s="171"/>
      <c r="C35" s="171"/>
      <c r="D35" s="171"/>
      <c r="E35" s="166" t="s">
        <v>1095</v>
      </c>
      <c r="F35" s="166"/>
      <c r="G35" s="166"/>
      <c r="H35" s="166"/>
      <c r="I35" s="166"/>
      <c r="J35" s="166"/>
    </row>
    <row r="36" spans="1:10" s="106" customFormat="1" ht="45" x14ac:dyDescent="0.25">
      <c r="A36" s="107" t="s">
        <v>1103</v>
      </c>
      <c r="B36" s="107" t="s">
        <v>1104</v>
      </c>
      <c r="C36" s="107" t="s">
        <v>1105</v>
      </c>
      <c r="D36" s="107" t="s">
        <v>1106</v>
      </c>
      <c r="E36" s="105" t="s">
        <v>1096</v>
      </c>
      <c r="F36" s="105" t="s">
        <v>1097</v>
      </c>
      <c r="G36" s="105" t="s">
        <v>1098</v>
      </c>
      <c r="H36" s="105" t="s">
        <v>1099</v>
      </c>
      <c r="I36" s="105" t="s">
        <v>1100</v>
      </c>
      <c r="J36" s="105" t="s">
        <v>1101</v>
      </c>
    </row>
    <row r="37" spans="1:10" x14ac:dyDescent="0.25">
      <c r="A37" s="98">
        <v>50904874</v>
      </c>
      <c r="B37" s="96" t="s">
        <v>1166</v>
      </c>
      <c r="C37" s="96" t="s">
        <v>1167</v>
      </c>
      <c r="D37" s="96" t="s">
        <v>1112</v>
      </c>
      <c r="E37" s="95">
        <v>5</v>
      </c>
      <c r="F37" s="95">
        <v>2</v>
      </c>
      <c r="G37" s="95">
        <v>0</v>
      </c>
      <c r="H37" s="95">
        <v>0</v>
      </c>
      <c r="I37" s="95">
        <v>0</v>
      </c>
      <c r="J37" s="95">
        <v>0</v>
      </c>
    </row>
    <row r="38" spans="1:10" x14ac:dyDescent="0.25">
      <c r="A38" s="98">
        <v>33218039</v>
      </c>
      <c r="B38" s="96" t="s">
        <v>1168</v>
      </c>
      <c r="C38" s="96" t="s">
        <v>1169</v>
      </c>
      <c r="D38" s="96" t="s">
        <v>1112</v>
      </c>
      <c r="E38" s="95">
        <v>5</v>
      </c>
      <c r="F38" s="95">
        <v>2</v>
      </c>
      <c r="G38" s="95">
        <v>0</v>
      </c>
      <c r="H38" s="95">
        <v>0</v>
      </c>
      <c r="I38" s="95">
        <v>0</v>
      </c>
      <c r="J38" s="95">
        <v>0</v>
      </c>
    </row>
    <row r="39" spans="1:10" x14ac:dyDescent="0.25">
      <c r="A39" s="98">
        <v>32724514</v>
      </c>
      <c r="B39" s="96" t="s">
        <v>1170</v>
      </c>
      <c r="C39" s="96" t="s">
        <v>1171</v>
      </c>
      <c r="D39" s="96" t="s">
        <v>1112</v>
      </c>
      <c r="E39" s="95">
        <v>5</v>
      </c>
      <c r="F39" s="95">
        <v>2</v>
      </c>
      <c r="G39" s="95">
        <v>0</v>
      </c>
      <c r="H39" s="95">
        <v>0</v>
      </c>
      <c r="I39" s="95">
        <v>0</v>
      </c>
      <c r="J39" s="95">
        <v>0</v>
      </c>
    </row>
    <row r="40" spans="1:10" x14ac:dyDescent="0.25">
      <c r="A40" s="98">
        <v>22569347</v>
      </c>
      <c r="B40" s="96" t="s">
        <v>1172</v>
      </c>
      <c r="C40" s="96" t="s">
        <v>1173</v>
      </c>
      <c r="D40" s="96" t="s">
        <v>1112</v>
      </c>
      <c r="E40" s="95">
        <v>5</v>
      </c>
      <c r="F40" s="95">
        <v>2</v>
      </c>
      <c r="G40" s="95">
        <v>0</v>
      </c>
      <c r="H40" s="95">
        <v>0</v>
      </c>
      <c r="I40" s="95">
        <v>0</v>
      </c>
      <c r="J40" s="95">
        <v>0</v>
      </c>
    </row>
    <row r="41" spans="1:10" x14ac:dyDescent="0.25">
      <c r="A41" s="98">
        <v>22426931</v>
      </c>
      <c r="B41" s="96" t="s">
        <v>1174</v>
      </c>
      <c r="C41" s="96" t="s">
        <v>1175</v>
      </c>
      <c r="D41" s="96" t="s">
        <v>1112</v>
      </c>
      <c r="E41" s="95">
        <v>5</v>
      </c>
      <c r="F41" s="95">
        <v>2</v>
      </c>
      <c r="G41" s="95">
        <v>0</v>
      </c>
      <c r="H41" s="95">
        <v>0</v>
      </c>
      <c r="I41" s="95">
        <v>0</v>
      </c>
      <c r="J41" s="95">
        <v>0</v>
      </c>
    </row>
    <row r="42" spans="1:10" x14ac:dyDescent="0.25">
      <c r="A42" s="98">
        <v>32713496</v>
      </c>
      <c r="B42" s="96" t="s">
        <v>1176</v>
      </c>
      <c r="C42" s="96" t="s">
        <v>1177</v>
      </c>
      <c r="D42" s="96" t="s">
        <v>1112</v>
      </c>
      <c r="E42" s="95">
        <v>5</v>
      </c>
      <c r="F42" s="95">
        <v>2</v>
      </c>
      <c r="G42" s="95">
        <v>0</v>
      </c>
      <c r="H42" s="95">
        <v>0</v>
      </c>
      <c r="I42" s="95">
        <v>0</v>
      </c>
      <c r="J42" s="95">
        <v>0</v>
      </c>
    </row>
    <row r="43" spans="1:10" x14ac:dyDescent="0.25">
      <c r="A43" s="98">
        <v>55227929</v>
      </c>
      <c r="B43" s="96" t="s">
        <v>1178</v>
      </c>
      <c r="C43" s="96" t="s">
        <v>1179</v>
      </c>
      <c r="D43" s="96" t="s">
        <v>1180</v>
      </c>
      <c r="E43" s="95">
        <v>5</v>
      </c>
      <c r="F43" s="95">
        <v>2</v>
      </c>
      <c r="G43" s="95">
        <v>0</v>
      </c>
      <c r="H43" s="95">
        <v>0</v>
      </c>
      <c r="I43" s="95">
        <v>0</v>
      </c>
      <c r="J43" s="95">
        <v>0</v>
      </c>
    </row>
    <row r="44" spans="1:10" x14ac:dyDescent="0.25">
      <c r="A44" s="98">
        <v>8691864</v>
      </c>
      <c r="B44" s="96" t="s">
        <v>1181</v>
      </c>
      <c r="C44" s="96" t="s">
        <v>1182</v>
      </c>
      <c r="D44" s="96" t="s">
        <v>1109</v>
      </c>
      <c r="E44" s="88">
        <v>0</v>
      </c>
      <c r="F44" s="88">
        <v>0</v>
      </c>
      <c r="G44" s="94">
        <v>3</v>
      </c>
      <c r="H44" s="94">
        <v>0</v>
      </c>
      <c r="I44" s="94">
        <v>4</v>
      </c>
      <c r="J44" s="94">
        <v>3</v>
      </c>
    </row>
    <row r="45" spans="1:10" x14ac:dyDescent="0.25">
      <c r="A45" s="98">
        <v>8692408</v>
      </c>
      <c r="B45" s="96" t="s">
        <v>1183</v>
      </c>
      <c r="C45" s="96" t="s">
        <v>1184</v>
      </c>
      <c r="D45" s="96" t="s">
        <v>1109</v>
      </c>
      <c r="E45" s="88">
        <v>0</v>
      </c>
      <c r="F45" s="88">
        <v>0</v>
      </c>
      <c r="G45" s="94">
        <v>3</v>
      </c>
      <c r="H45" s="94">
        <v>0</v>
      </c>
      <c r="I45" s="94">
        <v>4</v>
      </c>
      <c r="J45" s="94">
        <v>3</v>
      </c>
    </row>
    <row r="46" spans="1:10" x14ac:dyDescent="0.25">
      <c r="A46" s="98">
        <v>10897324</v>
      </c>
      <c r="B46" s="96" t="s">
        <v>1185</v>
      </c>
      <c r="C46" s="96" t="s">
        <v>1186</v>
      </c>
      <c r="D46" s="98" t="s">
        <v>1125</v>
      </c>
      <c r="E46" s="95">
        <v>0</v>
      </c>
      <c r="F46" s="95">
        <v>0</v>
      </c>
      <c r="G46" s="95">
        <v>5</v>
      </c>
      <c r="H46" s="95">
        <v>5</v>
      </c>
      <c r="I46" s="95">
        <v>0</v>
      </c>
      <c r="J46" s="95">
        <v>2</v>
      </c>
    </row>
    <row r="47" spans="1:10" x14ac:dyDescent="0.25">
      <c r="A47" s="98">
        <v>7601428</v>
      </c>
      <c r="B47" s="96" t="s">
        <v>1187</v>
      </c>
      <c r="C47" s="96" t="s">
        <v>1188</v>
      </c>
      <c r="D47" s="96" t="s">
        <v>1189</v>
      </c>
      <c r="E47" s="95">
        <v>0</v>
      </c>
      <c r="F47" s="95">
        <v>0</v>
      </c>
      <c r="G47" s="95">
        <v>5</v>
      </c>
      <c r="H47" s="95">
        <v>5</v>
      </c>
      <c r="I47" s="95">
        <v>0</v>
      </c>
      <c r="J47" s="95">
        <v>2</v>
      </c>
    </row>
    <row r="48" spans="1:10" x14ac:dyDescent="0.25">
      <c r="A48" s="98">
        <v>8372179</v>
      </c>
      <c r="B48" s="96" t="s">
        <v>1190</v>
      </c>
      <c r="C48" s="96" t="s">
        <v>1191</v>
      </c>
      <c r="D48" s="96" t="s">
        <v>1153</v>
      </c>
      <c r="E48" s="95">
        <v>0</v>
      </c>
      <c r="F48" s="95">
        <v>0</v>
      </c>
      <c r="G48" s="95">
        <v>5</v>
      </c>
      <c r="H48" s="95">
        <v>5</v>
      </c>
      <c r="I48" s="95">
        <v>0</v>
      </c>
      <c r="J48" s="95">
        <v>2</v>
      </c>
    </row>
    <row r="49" spans="1:10" x14ac:dyDescent="0.25">
      <c r="A49" s="98">
        <v>72315196</v>
      </c>
      <c r="B49" s="96" t="s">
        <v>1192</v>
      </c>
      <c r="C49" s="96" t="s">
        <v>1193</v>
      </c>
      <c r="D49" s="96" t="s">
        <v>1122</v>
      </c>
      <c r="E49" s="95">
        <v>0</v>
      </c>
      <c r="F49" s="95">
        <v>0</v>
      </c>
      <c r="G49" s="95">
        <v>5</v>
      </c>
      <c r="H49" s="95">
        <v>5</v>
      </c>
      <c r="I49" s="95">
        <v>0</v>
      </c>
      <c r="J49" s="95">
        <v>2</v>
      </c>
    </row>
    <row r="50" spans="1:10" x14ac:dyDescent="0.25">
      <c r="A50" s="98">
        <v>8760502</v>
      </c>
      <c r="B50" s="96" t="s">
        <v>1194</v>
      </c>
      <c r="C50" s="96" t="s">
        <v>1195</v>
      </c>
      <c r="D50" s="96" t="s">
        <v>1112</v>
      </c>
      <c r="E50" s="88">
        <v>0</v>
      </c>
      <c r="F50" s="88">
        <v>2</v>
      </c>
      <c r="G50" s="88">
        <v>5</v>
      </c>
      <c r="H50" s="88">
        <v>5</v>
      </c>
      <c r="I50" s="88">
        <v>0</v>
      </c>
      <c r="J50" s="88">
        <v>0</v>
      </c>
    </row>
    <row r="51" spans="1:10" x14ac:dyDescent="0.25">
      <c r="A51" s="98">
        <v>3741363</v>
      </c>
      <c r="B51" s="96" t="s">
        <v>1196</v>
      </c>
      <c r="C51" s="96" t="s">
        <v>1197</v>
      </c>
      <c r="D51" s="96" t="s">
        <v>1198</v>
      </c>
      <c r="E51" s="95">
        <v>0</v>
      </c>
      <c r="F51" s="95">
        <v>0</v>
      </c>
      <c r="G51" s="95">
        <v>5</v>
      </c>
      <c r="H51" s="95">
        <v>5</v>
      </c>
      <c r="I51" s="95">
        <v>0</v>
      </c>
      <c r="J51" s="95">
        <v>2</v>
      </c>
    </row>
    <row r="52" spans="1:10" x14ac:dyDescent="0.25">
      <c r="A52" s="168" t="s">
        <v>1134</v>
      </c>
      <c r="B52" s="168"/>
      <c r="C52" s="168"/>
      <c r="D52" s="168"/>
      <c r="E52" s="108">
        <f>+E37+E38+E39+E40+E41+E42+E43</f>
        <v>35</v>
      </c>
      <c r="F52" s="108">
        <f>+F37+F38+F39+F40+F41+F42+F43+F50</f>
        <v>16</v>
      </c>
      <c r="G52" s="108">
        <f>+G44+G45+G46+G47+G48+G49+G51+G50</f>
        <v>36</v>
      </c>
      <c r="H52" s="108">
        <f>+H46+H47+H48+H49+H50+H51</f>
        <v>30</v>
      </c>
      <c r="I52" s="108">
        <f>+I44+I45</f>
        <v>8</v>
      </c>
      <c r="J52" s="108">
        <f>+J44+J45+J46+J47+J48+J49+J50+J51</f>
        <v>16</v>
      </c>
    </row>
    <row r="53" spans="1:10" customFormat="1" x14ac:dyDescent="0.25"/>
    <row r="54" spans="1:10" ht="28.5" customHeight="1" x14ac:dyDescent="0.25">
      <c r="A54" s="165" t="s">
        <v>1199</v>
      </c>
      <c r="B54" s="165"/>
      <c r="C54" s="165"/>
      <c r="D54" s="165"/>
      <c r="E54" s="166" t="s">
        <v>1095</v>
      </c>
      <c r="F54" s="166"/>
      <c r="G54" s="166"/>
      <c r="H54" s="166"/>
      <c r="I54" s="166"/>
      <c r="J54" s="166"/>
    </row>
    <row r="55" spans="1:10" ht="45" x14ac:dyDescent="0.25">
      <c r="A55" s="107" t="s">
        <v>1103</v>
      </c>
      <c r="B55" s="107" t="s">
        <v>1104</v>
      </c>
      <c r="C55" s="107" t="s">
        <v>1105</v>
      </c>
      <c r="D55" s="107" t="s">
        <v>1106</v>
      </c>
      <c r="E55" s="105" t="s">
        <v>1096</v>
      </c>
      <c r="F55" s="105" t="s">
        <v>1097</v>
      </c>
      <c r="G55" s="105" t="s">
        <v>1098</v>
      </c>
      <c r="H55" s="105" t="s">
        <v>1099</v>
      </c>
      <c r="I55" s="105" t="s">
        <v>1100</v>
      </c>
      <c r="J55" s="105" t="s">
        <v>1101</v>
      </c>
    </row>
    <row r="56" spans="1:10" x14ac:dyDescent="0.25">
      <c r="A56" s="101">
        <v>22662208</v>
      </c>
      <c r="B56" s="102" t="s">
        <v>1200</v>
      </c>
      <c r="C56" s="102" t="s">
        <v>1201</v>
      </c>
      <c r="D56" s="88" t="s">
        <v>1112</v>
      </c>
      <c r="E56" s="95">
        <v>5</v>
      </c>
      <c r="F56" s="95">
        <v>2</v>
      </c>
      <c r="G56" s="95">
        <v>0</v>
      </c>
      <c r="H56" s="95">
        <v>0</v>
      </c>
      <c r="I56" s="95">
        <v>0</v>
      </c>
      <c r="J56" s="95">
        <v>0</v>
      </c>
    </row>
    <row r="57" spans="1:10" x14ac:dyDescent="0.25">
      <c r="A57" s="101">
        <v>8722504</v>
      </c>
      <c r="B57" s="102" t="s">
        <v>1202</v>
      </c>
      <c r="C57" s="102" t="s">
        <v>1203</v>
      </c>
      <c r="D57" s="88" t="s">
        <v>1109</v>
      </c>
      <c r="E57" s="88">
        <v>0</v>
      </c>
      <c r="F57" s="88">
        <v>0</v>
      </c>
      <c r="G57" s="94">
        <v>3</v>
      </c>
      <c r="H57" s="94">
        <v>0</v>
      </c>
      <c r="I57" s="94">
        <v>4</v>
      </c>
      <c r="J57" s="94">
        <v>3</v>
      </c>
    </row>
    <row r="58" spans="1:10" x14ac:dyDescent="0.25">
      <c r="A58" s="101">
        <v>8635934</v>
      </c>
      <c r="B58" s="102" t="s">
        <v>1204</v>
      </c>
      <c r="C58" s="102" t="s">
        <v>1205</v>
      </c>
      <c r="D58" s="91" t="s">
        <v>1133</v>
      </c>
      <c r="E58" s="95">
        <v>0</v>
      </c>
      <c r="F58" s="95">
        <v>0</v>
      </c>
      <c r="G58" s="95">
        <v>5</v>
      </c>
      <c r="H58" s="95">
        <v>5</v>
      </c>
      <c r="I58" s="95">
        <v>0</v>
      </c>
      <c r="J58" s="95">
        <v>2</v>
      </c>
    </row>
    <row r="59" spans="1:10" x14ac:dyDescent="0.25">
      <c r="A59" s="168" t="s">
        <v>1134</v>
      </c>
      <c r="B59" s="168"/>
      <c r="C59" s="168"/>
      <c r="D59" s="168"/>
      <c r="E59" s="110">
        <f>+E56</f>
        <v>5</v>
      </c>
      <c r="F59" s="110">
        <f>+F56</f>
        <v>2</v>
      </c>
      <c r="G59" s="110">
        <f>+G57+G58</f>
        <v>8</v>
      </c>
      <c r="H59" s="110">
        <f>+H58</f>
        <v>5</v>
      </c>
      <c r="I59" s="110">
        <f>+I57</f>
        <v>4</v>
      </c>
      <c r="J59" s="110">
        <f>+J57+J58</f>
        <v>5</v>
      </c>
    </row>
    <row r="60" spans="1:10" x14ac:dyDescent="0.25">
      <c r="A60" s="169" t="s">
        <v>1206</v>
      </c>
      <c r="B60" s="169"/>
      <c r="C60" s="169"/>
      <c r="D60" s="169"/>
      <c r="E60" s="109">
        <f>+E14+E33+E52+E59</f>
        <v>75</v>
      </c>
      <c r="F60" s="109">
        <f>+F14+F33+F52+F59</f>
        <v>32</v>
      </c>
      <c r="G60" s="109">
        <f>+G59+G52+G33+G14</f>
        <v>133</v>
      </c>
      <c r="H60" s="109">
        <f>+H59+H52+H33+H14</f>
        <v>115</v>
      </c>
      <c r="I60" s="109">
        <f>+I59+I52+I33+I14</f>
        <v>24</v>
      </c>
      <c r="J60" s="109">
        <f>+J59+J52+J33+J14</f>
        <v>62</v>
      </c>
    </row>
  </sheetData>
  <mergeCells count="13">
    <mergeCell ref="A59:D59"/>
    <mergeCell ref="A60:D60"/>
    <mergeCell ref="E54:J54"/>
    <mergeCell ref="A33:D33"/>
    <mergeCell ref="A35:D35"/>
    <mergeCell ref="E35:J35"/>
    <mergeCell ref="A52:D52"/>
    <mergeCell ref="A54:D54"/>
    <mergeCell ref="A1:D1"/>
    <mergeCell ref="E1:J1"/>
    <mergeCell ref="A14:D14"/>
    <mergeCell ref="A16:D16"/>
    <mergeCell ref="E16:J1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49" workbookViewId="0">
      <selection activeCell="E62" sqref="E62"/>
    </sheetView>
  </sheetViews>
  <sheetFormatPr baseColWidth="10" defaultRowHeight="15" x14ac:dyDescent="0.25"/>
  <cols>
    <col min="1" max="1" width="15" style="18" customWidth="1"/>
    <col min="2" max="2" width="23.7109375" style="56" bestFit="1" customWidth="1"/>
    <col min="3" max="3" width="23" style="56" bestFit="1" customWidth="1"/>
    <col min="4" max="4" width="23.7109375" style="56" bestFit="1" customWidth="1"/>
    <col min="5" max="5" width="23.5703125" style="56" customWidth="1"/>
    <col min="6" max="6" width="24" style="56" customWidth="1"/>
    <col min="7" max="16384" width="11.42578125" style="56"/>
  </cols>
  <sheetData>
    <row r="1" spans="1:6" ht="29.25" customHeight="1" x14ac:dyDescent="0.25">
      <c r="A1" s="172" t="s">
        <v>1102</v>
      </c>
      <c r="B1" s="172"/>
      <c r="C1" s="172"/>
      <c r="D1" s="172"/>
      <c r="E1" s="166" t="s">
        <v>1207</v>
      </c>
      <c r="F1" s="166"/>
    </row>
    <row r="2" spans="1:6" s="112" customFormat="1" ht="22.5" x14ac:dyDescent="0.25">
      <c r="A2" s="104" t="s">
        <v>1103</v>
      </c>
      <c r="B2" s="104" t="s">
        <v>1104</v>
      </c>
      <c r="C2" s="104" t="s">
        <v>1105</v>
      </c>
      <c r="D2" s="104" t="s">
        <v>1106</v>
      </c>
      <c r="E2" s="105" t="s">
        <v>1208</v>
      </c>
      <c r="F2" s="105" t="s">
        <v>1209</v>
      </c>
    </row>
    <row r="3" spans="1:6" x14ac:dyDescent="0.25">
      <c r="A3" s="95">
        <v>8734424</v>
      </c>
      <c r="B3" s="93" t="s">
        <v>1107</v>
      </c>
      <c r="C3" s="93" t="s">
        <v>1108</v>
      </c>
      <c r="D3" s="93" t="s">
        <v>1109</v>
      </c>
      <c r="E3" s="111">
        <v>2</v>
      </c>
      <c r="F3" s="94"/>
    </row>
    <row r="4" spans="1:6" x14ac:dyDescent="0.25">
      <c r="A4" s="95">
        <v>32832041</v>
      </c>
      <c r="B4" s="93" t="s">
        <v>1110</v>
      </c>
      <c r="C4" s="93" t="s">
        <v>1111</v>
      </c>
      <c r="D4" s="93" t="s">
        <v>1112</v>
      </c>
      <c r="E4" s="95"/>
      <c r="F4" s="95">
        <v>4</v>
      </c>
    </row>
    <row r="5" spans="1:6" x14ac:dyDescent="0.25">
      <c r="A5" s="95">
        <v>32689082</v>
      </c>
      <c r="B5" s="93" t="s">
        <v>1113</v>
      </c>
      <c r="C5" s="93" t="s">
        <v>1114</v>
      </c>
      <c r="D5" s="93" t="s">
        <v>1112</v>
      </c>
      <c r="E5" s="95"/>
      <c r="F5" s="95">
        <v>4</v>
      </c>
    </row>
    <row r="6" spans="1:6" x14ac:dyDescent="0.25">
      <c r="A6" s="95">
        <v>32863190</v>
      </c>
      <c r="B6" s="93" t="s">
        <v>1115</v>
      </c>
      <c r="C6" s="93" t="s">
        <v>1116</v>
      </c>
      <c r="D6" s="93" t="s">
        <v>1112</v>
      </c>
      <c r="E6" s="95"/>
      <c r="F6" s="95">
        <v>4</v>
      </c>
    </row>
    <row r="7" spans="1:6" x14ac:dyDescent="0.25">
      <c r="A7" s="95">
        <v>32776061</v>
      </c>
      <c r="B7" s="93" t="s">
        <v>1117</v>
      </c>
      <c r="C7" s="93" t="s">
        <v>1118</v>
      </c>
      <c r="D7" s="93" t="s">
        <v>1119</v>
      </c>
      <c r="E7" s="95"/>
      <c r="F7" s="95">
        <v>4</v>
      </c>
    </row>
    <row r="8" spans="1:6" x14ac:dyDescent="0.25">
      <c r="A8" s="95">
        <v>3741101</v>
      </c>
      <c r="B8" s="93" t="s">
        <v>1120</v>
      </c>
      <c r="C8" s="93" t="s">
        <v>1121</v>
      </c>
      <c r="D8" s="93" t="s">
        <v>1122</v>
      </c>
      <c r="E8" s="95">
        <v>4</v>
      </c>
      <c r="F8" s="95"/>
    </row>
    <row r="9" spans="1:6" x14ac:dyDescent="0.25">
      <c r="A9" s="95">
        <v>72204326</v>
      </c>
      <c r="B9" s="93" t="s">
        <v>1123</v>
      </c>
      <c r="C9" s="93" t="s">
        <v>1124</v>
      </c>
      <c r="D9" s="93" t="s">
        <v>1125</v>
      </c>
      <c r="E9" s="95">
        <v>4</v>
      </c>
      <c r="F9" s="95"/>
    </row>
    <row r="10" spans="1:6" x14ac:dyDescent="0.25">
      <c r="A10" s="95">
        <v>72307469</v>
      </c>
      <c r="B10" s="93" t="s">
        <v>1126</v>
      </c>
      <c r="C10" s="93" t="s">
        <v>1127</v>
      </c>
      <c r="D10" s="93" t="s">
        <v>1125</v>
      </c>
      <c r="E10" s="95">
        <v>4</v>
      </c>
      <c r="F10" s="95"/>
    </row>
    <row r="11" spans="1:6" x14ac:dyDescent="0.25">
      <c r="A11" s="95">
        <v>72212081</v>
      </c>
      <c r="B11" s="93" t="s">
        <v>1128</v>
      </c>
      <c r="C11" s="93" t="s">
        <v>1129</v>
      </c>
      <c r="D11" s="93" t="s">
        <v>1125</v>
      </c>
      <c r="E11" s="95">
        <v>4</v>
      </c>
      <c r="F11" s="95"/>
    </row>
    <row r="12" spans="1:6" x14ac:dyDescent="0.25">
      <c r="A12" s="95">
        <v>1129537158</v>
      </c>
      <c r="B12" s="93" t="s">
        <v>1130</v>
      </c>
      <c r="C12" s="93" t="s">
        <v>1127</v>
      </c>
      <c r="D12" s="93" t="s">
        <v>1125</v>
      </c>
      <c r="E12" s="95">
        <v>4</v>
      </c>
      <c r="F12" s="95"/>
    </row>
    <row r="13" spans="1:6" x14ac:dyDescent="0.25">
      <c r="A13" s="95">
        <v>77168360</v>
      </c>
      <c r="B13" s="93" t="s">
        <v>1131</v>
      </c>
      <c r="C13" s="93" t="s">
        <v>1132</v>
      </c>
      <c r="D13" s="93" t="s">
        <v>1133</v>
      </c>
      <c r="E13" s="95">
        <v>4</v>
      </c>
      <c r="F13" s="95"/>
    </row>
    <row r="14" spans="1:6" s="113" customFormat="1" x14ac:dyDescent="0.25">
      <c r="A14" s="173" t="s">
        <v>1134</v>
      </c>
      <c r="B14" s="173"/>
      <c r="C14" s="173"/>
      <c r="D14" s="173"/>
      <c r="E14" s="110">
        <f>+E3+E8+E10+E9+E11+E12+E13</f>
        <v>26</v>
      </c>
      <c r="F14" s="110">
        <f>+F4+F5+F6+F7</f>
        <v>16</v>
      </c>
    </row>
    <row r="15" spans="1:6" customFormat="1" x14ac:dyDescent="0.25">
      <c r="A15" s="90"/>
    </row>
    <row r="16" spans="1:6" ht="33.75" customHeight="1" x14ac:dyDescent="0.25">
      <c r="A16" s="165" t="s">
        <v>1135</v>
      </c>
      <c r="B16" s="165"/>
      <c r="C16" s="165"/>
      <c r="D16" s="165"/>
      <c r="E16" s="166" t="s">
        <v>1207</v>
      </c>
      <c r="F16" s="166"/>
    </row>
    <row r="17" spans="1:7" ht="30.75" customHeight="1" x14ac:dyDescent="0.25">
      <c r="A17" s="103" t="s">
        <v>1103</v>
      </c>
      <c r="B17" s="103" t="s">
        <v>1104</v>
      </c>
      <c r="C17" s="103" t="s">
        <v>1105</v>
      </c>
      <c r="D17" s="103" t="s">
        <v>1106</v>
      </c>
      <c r="E17" s="105" t="s">
        <v>1208</v>
      </c>
      <c r="F17" s="105" t="s">
        <v>1209</v>
      </c>
      <c r="G17" s="106"/>
    </row>
    <row r="18" spans="1:7" x14ac:dyDescent="0.25">
      <c r="A18" s="96">
        <v>72129758</v>
      </c>
      <c r="B18" s="96" t="s">
        <v>1136</v>
      </c>
      <c r="C18" s="96" t="s">
        <v>1137</v>
      </c>
      <c r="D18" s="96" t="s">
        <v>1138</v>
      </c>
      <c r="E18" s="88">
        <v>2</v>
      </c>
      <c r="F18" s="88"/>
    </row>
    <row r="19" spans="1:7" x14ac:dyDescent="0.25">
      <c r="A19" s="96">
        <v>72149309</v>
      </c>
      <c r="B19" s="96" t="s">
        <v>1139</v>
      </c>
      <c r="C19" s="96" t="s">
        <v>1140</v>
      </c>
      <c r="D19" s="96" t="s">
        <v>1109</v>
      </c>
      <c r="E19" s="88">
        <v>2</v>
      </c>
      <c r="F19" s="88"/>
    </row>
    <row r="20" spans="1:7" x14ac:dyDescent="0.25">
      <c r="A20" s="96">
        <v>19581944</v>
      </c>
      <c r="B20" s="96" t="s">
        <v>1085</v>
      </c>
      <c r="C20" s="96" t="s">
        <v>1141</v>
      </c>
      <c r="D20" s="96" t="s">
        <v>1125</v>
      </c>
      <c r="E20" s="95">
        <v>4</v>
      </c>
      <c r="F20" s="95"/>
    </row>
    <row r="21" spans="1:7" x14ac:dyDescent="0.25">
      <c r="A21" s="96">
        <v>72215198</v>
      </c>
      <c r="B21" s="96" t="s">
        <v>1142</v>
      </c>
      <c r="C21" s="96" t="s">
        <v>1143</v>
      </c>
      <c r="D21" s="96" t="s">
        <v>1125</v>
      </c>
      <c r="E21" s="95">
        <v>4</v>
      </c>
      <c r="F21" s="95"/>
    </row>
    <row r="22" spans="1:7" x14ac:dyDescent="0.25">
      <c r="A22" s="96">
        <v>72095909</v>
      </c>
      <c r="B22" s="96" t="s">
        <v>1144</v>
      </c>
      <c r="C22" s="96" t="s">
        <v>1145</v>
      </c>
      <c r="D22" s="96" t="s">
        <v>1146</v>
      </c>
      <c r="E22" s="95">
        <v>4</v>
      </c>
      <c r="F22" s="95"/>
    </row>
    <row r="23" spans="1:7" x14ac:dyDescent="0.25">
      <c r="A23" s="96">
        <v>72016351</v>
      </c>
      <c r="B23" s="96" t="s">
        <v>1147</v>
      </c>
      <c r="C23" s="96" t="s">
        <v>1148</v>
      </c>
      <c r="D23" s="96" t="s">
        <v>1125</v>
      </c>
      <c r="E23" s="95">
        <v>4</v>
      </c>
      <c r="F23" s="95"/>
    </row>
    <row r="24" spans="1:7" x14ac:dyDescent="0.25">
      <c r="A24" s="96">
        <v>8637502</v>
      </c>
      <c r="B24" s="96" t="s">
        <v>1149</v>
      </c>
      <c r="C24" s="96" t="s">
        <v>1150</v>
      </c>
      <c r="D24" s="96" t="s">
        <v>1133</v>
      </c>
      <c r="E24" s="95">
        <v>4</v>
      </c>
      <c r="F24" s="95"/>
    </row>
    <row r="25" spans="1:7" x14ac:dyDescent="0.25">
      <c r="A25" s="96">
        <v>72052410</v>
      </c>
      <c r="B25" s="96" t="s">
        <v>1151</v>
      </c>
      <c r="C25" s="96" t="s">
        <v>1152</v>
      </c>
      <c r="D25" s="96" t="s">
        <v>1153</v>
      </c>
      <c r="E25" s="95">
        <v>4</v>
      </c>
      <c r="F25" s="95"/>
    </row>
    <row r="26" spans="1:7" x14ac:dyDescent="0.25">
      <c r="A26" s="96">
        <v>72003459</v>
      </c>
      <c r="B26" s="96" t="s">
        <v>1107</v>
      </c>
      <c r="C26" s="96" t="s">
        <v>1124</v>
      </c>
      <c r="D26" s="96" t="s">
        <v>1122</v>
      </c>
      <c r="E26" s="95">
        <v>4</v>
      </c>
      <c r="F26" s="95"/>
    </row>
    <row r="27" spans="1:7" x14ac:dyDescent="0.25">
      <c r="A27" s="96">
        <v>1143431792</v>
      </c>
      <c r="B27" s="96" t="s">
        <v>1154</v>
      </c>
      <c r="C27" s="96" t="s">
        <v>1155</v>
      </c>
      <c r="D27" s="96" t="s">
        <v>1122</v>
      </c>
      <c r="E27" s="95">
        <v>4</v>
      </c>
      <c r="F27" s="95"/>
    </row>
    <row r="28" spans="1:7" x14ac:dyDescent="0.25">
      <c r="A28" s="96">
        <v>18936295</v>
      </c>
      <c r="B28" s="96" t="s">
        <v>1156</v>
      </c>
      <c r="C28" s="96" t="s">
        <v>1157</v>
      </c>
      <c r="D28" s="96" t="s">
        <v>1133</v>
      </c>
      <c r="E28" s="95">
        <v>4</v>
      </c>
      <c r="F28" s="95"/>
    </row>
    <row r="29" spans="1:7" x14ac:dyDescent="0.25">
      <c r="A29" s="96">
        <v>3741720</v>
      </c>
      <c r="B29" s="96" t="s">
        <v>1158</v>
      </c>
      <c r="C29" s="96" t="s">
        <v>1159</v>
      </c>
      <c r="D29" s="96" t="s">
        <v>1133</v>
      </c>
      <c r="E29" s="95">
        <v>4</v>
      </c>
      <c r="F29" s="95"/>
    </row>
    <row r="30" spans="1:7" x14ac:dyDescent="0.25">
      <c r="A30" s="96">
        <v>32864190</v>
      </c>
      <c r="B30" s="96" t="s">
        <v>1160</v>
      </c>
      <c r="C30" s="96" t="s">
        <v>1161</v>
      </c>
      <c r="D30" s="96" t="s">
        <v>1112</v>
      </c>
      <c r="E30" s="95"/>
      <c r="F30" s="95">
        <v>4</v>
      </c>
    </row>
    <row r="31" spans="1:7" x14ac:dyDescent="0.25">
      <c r="A31" s="96">
        <v>51766110</v>
      </c>
      <c r="B31" s="96" t="s">
        <v>1162</v>
      </c>
      <c r="C31" s="96" t="s">
        <v>1163</v>
      </c>
      <c r="D31" s="96" t="s">
        <v>1112</v>
      </c>
      <c r="E31" s="95"/>
      <c r="F31" s="95">
        <v>4</v>
      </c>
    </row>
    <row r="32" spans="1:7" x14ac:dyDescent="0.25">
      <c r="A32" s="96">
        <v>32644510</v>
      </c>
      <c r="B32" s="96" t="s">
        <v>1117</v>
      </c>
      <c r="C32" s="96" t="s">
        <v>1164</v>
      </c>
      <c r="D32" s="96" t="s">
        <v>1112</v>
      </c>
      <c r="E32" s="95"/>
      <c r="F32" s="95">
        <v>4</v>
      </c>
    </row>
    <row r="33" spans="1:6" s="113" customFormat="1" x14ac:dyDescent="0.25">
      <c r="A33" s="168" t="s">
        <v>1134</v>
      </c>
      <c r="B33" s="168"/>
      <c r="C33" s="168"/>
      <c r="D33" s="168"/>
      <c r="E33" s="108">
        <f>+E18+E19+E20+E21+E22+E23+E24+E25+E26+E27+E28+E29</f>
        <v>44</v>
      </c>
      <c r="F33" s="108">
        <f>+F30+F31+F32</f>
        <v>12</v>
      </c>
    </row>
    <row r="34" spans="1:6" customFormat="1" x14ac:dyDescent="0.25">
      <c r="A34" s="90"/>
    </row>
    <row r="35" spans="1:6" s="18" customFormat="1" ht="29.25" customHeight="1" x14ac:dyDescent="0.25">
      <c r="A35" s="165" t="s">
        <v>1165</v>
      </c>
      <c r="B35" s="165"/>
      <c r="C35" s="165"/>
      <c r="D35" s="165"/>
      <c r="E35" s="166" t="s">
        <v>1207</v>
      </c>
      <c r="F35" s="166"/>
    </row>
    <row r="36" spans="1:6" ht="30" customHeight="1" x14ac:dyDescent="0.25">
      <c r="A36" s="114" t="s">
        <v>1103</v>
      </c>
      <c r="B36" s="114" t="s">
        <v>1104</v>
      </c>
      <c r="C36" s="114" t="s">
        <v>1105</v>
      </c>
      <c r="D36" s="114" t="s">
        <v>1106</v>
      </c>
      <c r="E36" s="105" t="s">
        <v>1208</v>
      </c>
      <c r="F36" s="105" t="s">
        <v>1209</v>
      </c>
    </row>
    <row r="37" spans="1:6" x14ac:dyDescent="0.25">
      <c r="A37" s="98">
        <v>50904874</v>
      </c>
      <c r="B37" s="96" t="s">
        <v>1166</v>
      </c>
      <c r="C37" s="96" t="s">
        <v>1167</v>
      </c>
      <c r="D37" s="96" t="s">
        <v>1112</v>
      </c>
      <c r="E37" s="95"/>
      <c r="F37" s="95">
        <v>4</v>
      </c>
    </row>
    <row r="38" spans="1:6" x14ac:dyDescent="0.25">
      <c r="A38" s="98">
        <v>33218039</v>
      </c>
      <c r="B38" s="96" t="s">
        <v>1168</v>
      </c>
      <c r="C38" s="96" t="s">
        <v>1169</v>
      </c>
      <c r="D38" s="96" t="s">
        <v>1112</v>
      </c>
      <c r="E38" s="95"/>
      <c r="F38" s="95">
        <v>4</v>
      </c>
    </row>
    <row r="39" spans="1:6" x14ac:dyDescent="0.25">
      <c r="A39" s="98">
        <v>32724514</v>
      </c>
      <c r="B39" s="96" t="s">
        <v>1170</v>
      </c>
      <c r="C39" s="96" t="s">
        <v>1171</v>
      </c>
      <c r="D39" s="96" t="s">
        <v>1112</v>
      </c>
      <c r="E39" s="95"/>
      <c r="F39" s="95">
        <v>4</v>
      </c>
    </row>
    <row r="40" spans="1:6" x14ac:dyDescent="0.25">
      <c r="A40" s="98">
        <v>22569347</v>
      </c>
      <c r="B40" s="96" t="s">
        <v>1172</v>
      </c>
      <c r="C40" s="96" t="s">
        <v>1173</v>
      </c>
      <c r="D40" s="96" t="s">
        <v>1112</v>
      </c>
      <c r="E40" s="95"/>
      <c r="F40" s="95">
        <v>4</v>
      </c>
    </row>
    <row r="41" spans="1:6" x14ac:dyDescent="0.25">
      <c r="A41" s="98">
        <v>22426931</v>
      </c>
      <c r="B41" s="96" t="s">
        <v>1174</v>
      </c>
      <c r="C41" s="96" t="s">
        <v>1175</v>
      </c>
      <c r="D41" s="96" t="s">
        <v>1112</v>
      </c>
      <c r="E41" s="95"/>
      <c r="F41" s="95">
        <v>4</v>
      </c>
    </row>
    <row r="42" spans="1:6" x14ac:dyDescent="0.25">
      <c r="A42" s="98">
        <v>32713496</v>
      </c>
      <c r="B42" s="96" t="s">
        <v>1176</v>
      </c>
      <c r="C42" s="96" t="s">
        <v>1177</v>
      </c>
      <c r="D42" s="96" t="s">
        <v>1112</v>
      </c>
      <c r="E42" s="95"/>
      <c r="F42" s="95">
        <v>4</v>
      </c>
    </row>
    <row r="43" spans="1:6" x14ac:dyDescent="0.25">
      <c r="A43" s="98">
        <v>55227929</v>
      </c>
      <c r="B43" s="96" t="s">
        <v>1178</v>
      </c>
      <c r="C43" s="96" t="s">
        <v>1179</v>
      </c>
      <c r="D43" s="96" t="s">
        <v>1180</v>
      </c>
      <c r="E43" s="95"/>
      <c r="F43" s="95">
        <v>4</v>
      </c>
    </row>
    <row r="44" spans="1:6" x14ac:dyDescent="0.25">
      <c r="A44" s="98">
        <v>8691864</v>
      </c>
      <c r="B44" s="96" t="s">
        <v>1181</v>
      </c>
      <c r="C44" s="96" t="s">
        <v>1182</v>
      </c>
      <c r="D44" s="96" t="s">
        <v>1109</v>
      </c>
      <c r="E44" s="88">
        <v>2</v>
      </c>
      <c r="F44" s="88"/>
    </row>
    <row r="45" spans="1:6" x14ac:dyDescent="0.25">
      <c r="A45" s="98">
        <v>8692408</v>
      </c>
      <c r="B45" s="96" t="s">
        <v>1183</v>
      </c>
      <c r="C45" s="96" t="s">
        <v>1184</v>
      </c>
      <c r="D45" s="96" t="s">
        <v>1109</v>
      </c>
      <c r="E45" s="88">
        <v>2</v>
      </c>
      <c r="F45" s="88"/>
    </row>
    <row r="46" spans="1:6" x14ac:dyDescent="0.25">
      <c r="A46" s="98">
        <v>10897324</v>
      </c>
      <c r="B46" s="96" t="s">
        <v>1185</v>
      </c>
      <c r="C46" s="96" t="s">
        <v>1186</v>
      </c>
      <c r="D46" s="98" t="s">
        <v>1125</v>
      </c>
      <c r="E46" s="95">
        <v>4</v>
      </c>
      <c r="F46" s="95"/>
    </row>
    <row r="47" spans="1:6" x14ac:dyDescent="0.25">
      <c r="A47" s="98">
        <v>7601428</v>
      </c>
      <c r="B47" s="96" t="s">
        <v>1187</v>
      </c>
      <c r="C47" s="96" t="s">
        <v>1188</v>
      </c>
      <c r="D47" s="96" t="s">
        <v>1189</v>
      </c>
      <c r="E47" s="95">
        <v>4</v>
      </c>
      <c r="F47" s="95"/>
    </row>
    <row r="48" spans="1:6" x14ac:dyDescent="0.25">
      <c r="A48" s="98">
        <v>8372179</v>
      </c>
      <c r="B48" s="96" t="s">
        <v>1190</v>
      </c>
      <c r="C48" s="96" t="s">
        <v>1191</v>
      </c>
      <c r="D48" s="96" t="s">
        <v>1153</v>
      </c>
      <c r="E48" s="95">
        <v>4</v>
      </c>
      <c r="F48" s="95"/>
    </row>
    <row r="49" spans="1:6" x14ac:dyDescent="0.25">
      <c r="A49" s="98">
        <v>72315196</v>
      </c>
      <c r="B49" s="96" t="s">
        <v>1192</v>
      </c>
      <c r="C49" s="96" t="s">
        <v>1193</v>
      </c>
      <c r="D49" s="96" t="s">
        <v>1122</v>
      </c>
      <c r="E49" s="95">
        <v>4</v>
      </c>
      <c r="F49" s="95"/>
    </row>
    <row r="50" spans="1:6" x14ac:dyDescent="0.25">
      <c r="A50" s="98">
        <v>8760502</v>
      </c>
      <c r="B50" s="96" t="s">
        <v>1194</v>
      </c>
      <c r="C50" s="96" t="s">
        <v>1195</v>
      </c>
      <c r="D50" s="96" t="s">
        <v>1112</v>
      </c>
      <c r="E50" s="95">
        <v>4</v>
      </c>
      <c r="F50" s="95"/>
    </row>
    <row r="51" spans="1:6" x14ac:dyDescent="0.25">
      <c r="A51" s="99">
        <v>3741363</v>
      </c>
      <c r="B51" s="100" t="s">
        <v>1196</v>
      </c>
      <c r="C51" s="100" t="s">
        <v>1197</v>
      </c>
      <c r="D51" s="100" t="s">
        <v>1198</v>
      </c>
      <c r="E51" s="95">
        <v>4</v>
      </c>
      <c r="F51" s="95"/>
    </row>
    <row r="52" spans="1:6" s="113" customFormat="1" x14ac:dyDescent="0.25">
      <c r="A52" s="168" t="s">
        <v>1134</v>
      </c>
      <c r="B52" s="168"/>
      <c r="C52" s="168"/>
      <c r="D52" s="168"/>
      <c r="E52" s="108">
        <f>SUM(E37:E51)</f>
        <v>28</v>
      </c>
      <c r="F52" s="108">
        <f>SUM(F37:F51)</f>
        <v>28</v>
      </c>
    </row>
    <row r="53" spans="1:6" customFormat="1" x14ac:dyDescent="0.25">
      <c r="A53" s="90"/>
    </row>
    <row r="54" spans="1:6" ht="30" customHeight="1" x14ac:dyDescent="0.25">
      <c r="A54" s="172" t="s">
        <v>1199</v>
      </c>
      <c r="B54" s="172"/>
      <c r="C54" s="172"/>
      <c r="D54" s="172"/>
      <c r="E54" s="166" t="s">
        <v>1207</v>
      </c>
      <c r="F54" s="166"/>
    </row>
    <row r="55" spans="1:6" ht="22.5" x14ac:dyDescent="0.25">
      <c r="A55" s="114" t="s">
        <v>1103</v>
      </c>
      <c r="B55" s="114" t="s">
        <v>1104</v>
      </c>
      <c r="C55" s="114" t="s">
        <v>1105</v>
      </c>
      <c r="D55" s="114" t="s">
        <v>1106</v>
      </c>
      <c r="E55" s="105" t="s">
        <v>1208</v>
      </c>
      <c r="F55" s="105" t="s">
        <v>1209</v>
      </c>
    </row>
    <row r="56" spans="1:6" x14ac:dyDescent="0.25">
      <c r="A56" s="115">
        <v>22662208</v>
      </c>
      <c r="B56" s="102" t="s">
        <v>1200</v>
      </c>
      <c r="C56" s="102" t="s">
        <v>1201</v>
      </c>
      <c r="D56" s="88" t="s">
        <v>1112</v>
      </c>
      <c r="E56" s="95"/>
      <c r="F56" s="95">
        <v>4</v>
      </c>
    </row>
    <row r="57" spans="1:6" x14ac:dyDescent="0.25">
      <c r="A57" s="115">
        <v>8722504</v>
      </c>
      <c r="B57" s="102" t="s">
        <v>1202</v>
      </c>
      <c r="C57" s="102" t="s">
        <v>1203</v>
      </c>
      <c r="D57" s="88" t="s">
        <v>1109</v>
      </c>
      <c r="E57" s="88">
        <v>2</v>
      </c>
      <c r="F57" s="88"/>
    </row>
    <row r="58" spans="1:6" x14ac:dyDescent="0.25">
      <c r="A58" s="115">
        <v>8635934</v>
      </c>
      <c r="B58" s="102" t="s">
        <v>1204</v>
      </c>
      <c r="C58" s="102" t="s">
        <v>1205</v>
      </c>
      <c r="D58" s="91" t="s">
        <v>1133</v>
      </c>
      <c r="E58" s="95">
        <v>4</v>
      </c>
      <c r="F58" s="95"/>
    </row>
    <row r="59" spans="1:6" s="113" customFormat="1" x14ac:dyDescent="0.25">
      <c r="A59" s="168" t="s">
        <v>1134</v>
      </c>
      <c r="B59" s="168"/>
      <c r="C59" s="168"/>
      <c r="D59" s="168"/>
      <c r="E59" s="110">
        <f>SUM(E56:E58)</f>
        <v>6</v>
      </c>
      <c r="F59" s="110">
        <f>SUM(F56:F58)</f>
        <v>4</v>
      </c>
    </row>
    <row r="60" spans="1:6" x14ac:dyDescent="0.25">
      <c r="A60" s="174" t="s">
        <v>1206</v>
      </c>
      <c r="B60" s="174"/>
      <c r="C60" s="174"/>
      <c r="D60" s="174"/>
      <c r="E60" s="109">
        <f>E14+E33+E52+E59</f>
        <v>104</v>
      </c>
      <c r="F60" s="109">
        <f>F14+F33+F52+F59</f>
        <v>60</v>
      </c>
    </row>
  </sheetData>
  <mergeCells count="13">
    <mergeCell ref="A59:D59"/>
    <mergeCell ref="A60:D60"/>
    <mergeCell ref="E54:F54"/>
    <mergeCell ref="A33:D33"/>
    <mergeCell ref="A35:D35"/>
    <mergeCell ref="E35:F35"/>
    <mergeCell ref="A52:D52"/>
    <mergeCell ref="A54:D54"/>
    <mergeCell ref="A1:D1"/>
    <mergeCell ref="E1:F1"/>
    <mergeCell ref="A14:D14"/>
    <mergeCell ref="A16:D16"/>
    <mergeCell ref="E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CONSOLIDADO necesidad ajustada</vt:lpstr>
      <vt:lpstr>CONSOLIDADO necesidad real</vt:lpstr>
      <vt:lpstr>VESTUARIO DAMA</vt:lpstr>
      <vt:lpstr>CALZADO DAMA</vt:lpstr>
      <vt:lpstr>VESTUARIO CABALLERO</vt:lpstr>
      <vt:lpstr>CALZADO CABALLERO</vt:lpstr>
      <vt:lpstr>ROPA TO</vt:lpstr>
      <vt:lpstr>CALZADO 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2020-08-24T16:07:03Z</dcterms:created>
  <dcterms:modified xsi:type="dcterms:W3CDTF">2020-09-28T04:28:50Z</dcterms:modified>
</cp:coreProperties>
</file>