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 Samade\Desktop\Samade Cota 2025\ANALISIS DE SECTOR\21. LABORATORIOS\"/>
    </mc:Choice>
  </mc:AlternateContent>
  <bookViews>
    <workbookView xWindow="0" yWindow="0" windowWidth="28800" windowHeight="116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/>
  <c r="O6" i="1"/>
  <c r="Q6" i="1" s="1"/>
  <c r="R6" i="1" s="1"/>
  <c r="S6" i="1" s="1"/>
  <c r="O7" i="1"/>
  <c r="O8" i="1"/>
  <c r="O9" i="1"/>
  <c r="O10" i="1"/>
  <c r="O11" i="1"/>
  <c r="O12" i="1"/>
  <c r="O13" i="1"/>
  <c r="O14" i="1"/>
  <c r="O15" i="1"/>
  <c r="O16" i="1"/>
  <c r="O17" i="1"/>
  <c r="O18" i="1"/>
  <c r="Q18" i="1" s="1"/>
  <c r="R18" i="1" s="1"/>
  <c r="S18" i="1" s="1"/>
  <c r="O19" i="1"/>
  <c r="O20" i="1"/>
  <c r="R20" i="1" s="1"/>
  <c r="S20" i="1" s="1"/>
  <c r="O21" i="1"/>
  <c r="O22" i="1"/>
  <c r="O23" i="1"/>
  <c r="O24" i="1"/>
  <c r="O25" i="1"/>
  <c r="O26" i="1"/>
  <c r="O27" i="1"/>
  <c r="O28" i="1"/>
  <c r="R28" i="1" s="1"/>
  <c r="S28" i="1" s="1"/>
  <c r="O29" i="1"/>
  <c r="O30" i="1"/>
  <c r="O31" i="1"/>
  <c r="O32" i="1"/>
  <c r="Q32" i="1" s="1"/>
  <c r="R32" i="1" s="1"/>
  <c r="S32" i="1" s="1"/>
  <c r="O33" i="1"/>
  <c r="O34" i="1"/>
  <c r="O35" i="1"/>
  <c r="O36" i="1"/>
  <c r="O37" i="1"/>
  <c r="O38" i="1"/>
  <c r="O39" i="1"/>
  <c r="O40" i="1"/>
  <c r="Q40" i="1" s="1"/>
  <c r="R40" i="1" s="1"/>
  <c r="S40" i="1" s="1"/>
  <c r="O41" i="1"/>
  <c r="O42" i="1"/>
  <c r="O43" i="1"/>
  <c r="O44" i="1"/>
  <c r="Q44" i="1" s="1"/>
  <c r="R44" i="1" s="1"/>
  <c r="S44" i="1" s="1"/>
  <c r="O45" i="1"/>
  <c r="O46" i="1"/>
  <c r="O47" i="1"/>
  <c r="O48" i="1"/>
  <c r="Q48" i="1" s="1"/>
  <c r="R48" i="1" s="1"/>
  <c r="S48" i="1" s="1"/>
  <c r="O49" i="1"/>
  <c r="O50" i="1"/>
  <c r="O4" i="1"/>
  <c r="Q4" i="1" s="1"/>
  <c r="R4" i="1" s="1"/>
  <c r="S4" i="1" s="1"/>
  <c r="S9" i="1"/>
  <c r="S11" i="1"/>
  <c r="S13" i="1"/>
  <c r="S17" i="1"/>
  <c r="S23" i="1"/>
  <c r="S27" i="1"/>
  <c r="S35" i="1"/>
  <c r="S37" i="1"/>
  <c r="S43" i="1"/>
  <c r="S45" i="1"/>
  <c r="R5" i="1"/>
  <c r="S5" i="1" s="1"/>
  <c r="Q11" i="1"/>
  <c r="R11" i="1" s="1"/>
  <c r="R15" i="1"/>
  <c r="S15" i="1" s="1"/>
  <c r="Q17" i="1"/>
  <c r="R17" i="1" s="1"/>
  <c r="Q22" i="1"/>
  <c r="R22" i="1" s="1"/>
  <c r="S22" i="1" s="1"/>
  <c r="Q27" i="1"/>
  <c r="R27" i="1" s="1"/>
  <c r="Q33" i="1"/>
  <c r="R33" i="1" s="1"/>
  <c r="S33" i="1" s="1"/>
  <c r="Q35" i="1"/>
  <c r="R35" i="1" s="1"/>
  <c r="Q38" i="1"/>
  <c r="R38" i="1" s="1"/>
  <c r="S38" i="1" s="1"/>
  <c r="Q41" i="1"/>
  <c r="R41" i="1" s="1"/>
  <c r="S41" i="1" s="1"/>
  <c r="Q43" i="1"/>
  <c r="R43" i="1" s="1"/>
  <c r="Q49" i="1"/>
  <c r="R49" i="1" s="1"/>
  <c r="S49" i="1" s="1"/>
  <c r="Q5" i="1"/>
  <c r="Q50" i="1"/>
  <c r="R50" i="1" s="1"/>
  <c r="S50" i="1" s="1"/>
  <c r="Q46" i="1"/>
  <c r="R46" i="1" s="1"/>
  <c r="S46" i="1" s="1"/>
  <c r="Q45" i="1"/>
  <c r="R45" i="1" s="1"/>
  <c r="Q42" i="1"/>
  <c r="R42" i="1" s="1"/>
  <c r="S42" i="1" s="1"/>
  <c r="Q39" i="1"/>
  <c r="R39" i="1" s="1"/>
  <c r="S39" i="1" s="1"/>
  <c r="Q37" i="1"/>
  <c r="R37" i="1" s="1"/>
  <c r="R36" i="1"/>
  <c r="S36" i="1" s="1"/>
  <c r="Q36" i="1"/>
  <c r="Q34" i="1"/>
  <c r="R34" i="1" s="1"/>
  <c r="S34" i="1" s="1"/>
  <c r="Q31" i="1"/>
  <c r="R31" i="1" s="1"/>
  <c r="S31" i="1" s="1"/>
  <c r="Q30" i="1"/>
  <c r="R30" i="1" s="1"/>
  <c r="S30" i="1" s="1"/>
  <c r="Q29" i="1"/>
  <c r="R29" i="1" s="1"/>
  <c r="S29" i="1" s="1"/>
  <c r="Q28" i="1"/>
  <c r="Q26" i="1"/>
  <c r="R26" i="1" s="1"/>
  <c r="S26" i="1" s="1"/>
  <c r="R25" i="1"/>
  <c r="S25" i="1" s="1"/>
  <c r="Q25" i="1"/>
  <c r="Q24" i="1"/>
  <c r="R24" i="1" s="1"/>
  <c r="S24" i="1" s="1"/>
  <c r="Q23" i="1"/>
  <c r="R23" i="1" s="1"/>
  <c r="Q21" i="1"/>
  <c r="R21" i="1" s="1"/>
  <c r="S21" i="1" s="1"/>
  <c r="Q20" i="1"/>
  <c r="Q19" i="1"/>
  <c r="R19" i="1" s="1"/>
  <c r="S19" i="1" s="1"/>
  <c r="Q16" i="1"/>
  <c r="R16" i="1" s="1"/>
  <c r="S16" i="1" s="1"/>
  <c r="Q15" i="1"/>
  <c r="Q14" i="1"/>
  <c r="R14" i="1" s="1"/>
  <c r="S14" i="1" s="1"/>
  <c r="Q13" i="1"/>
  <c r="R13" i="1" s="1"/>
  <c r="R12" i="1"/>
  <c r="S12" i="1" s="1"/>
  <c r="Q12" i="1"/>
  <c r="Q10" i="1"/>
  <c r="R10" i="1" s="1"/>
  <c r="S10" i="1" s="1"/>
  <c r="Q9" i="1"/>
  <c r="R9" i="1" s="1"/>
  <c r="Q8" i="1"/>
  <c r="R8" i="1" s="1"/>
  <c r="S8" i="1" s="1"/>
  <c r="Q7" i="1"/>
  <c r="R7" i="1" s="1"/>
  <c r="S7" i="1" s="1"/>
  <c r="N51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" i="1"/>
  <c r="N4" i="1"/>
  <c r="Q47" i="1" l="1"/>
  <c r="R47" i="1" s="1"/>
  <c r="L50" i="1"/>
  <c r="M50" i="1" s="1"/>
  <c r="L49" i="1"/>
  <c r="M49" i="1" s="1"/>
  <c r="L48" i="1"/>
  <c r="M48" i="1" s="1"/>
  <c r="M47" i="1"/>
  <c r="L47" i="1"/>
  <c r="M46" i="1"/>
  <c r="L46" i="1"/>
  <c r="L45" i="1"/>
  <c r="M45" i="1" s="1"/>
  <c r="L44" i="1"/>
  <c r="M44" i="1" s="1"/>
  <c r="M43" i="1"/>
  <c r="L43" i="1"/>
  <c r="M42" i="1"/>
  <c r="L42" i="1"/>
  <c r="L41" i="1"/>
  <c r="M41" i="1" s="1"/>
  <c r="L40" i="1"/>
  <c r="M40" i="1" s="1"/>
  <c r="M39" i="1"/>
  <c r="L39" i="1"/>
  <c r="M38" i="1"/>
  <c r="L38" i="1"/>
  <c r="L37" i="1"/>
  <c r="M37" i="1" s="1"/>
  <c r="L36" i="1"/>
  <c r="M36" i="1" s="1"/>
  <c r="M35" i="1"/>
  <c r="L35" i="1"/>
  <c r="M34" i="1"/>
  <c r="L34" i="1"/>
  <c r="L33" i="1"/>
  <c r="M33" i="1" s="1"/>
  <c r="L32" i="1"/>
  <c r="M32" i="1" s="1"/>
  <c r="M31" i="1"/>
  <c r="L31" i="1"/>
  <c r="M30" i="1"/>
  <c r="L30" i="1"/>
  <c r="L29" i="1"/>
  <c r="M29" i="1" s="1"/>
  <c r="L28" i="1"/>
  <c r="M28" i="1" s="1"/>
  <c r="M27" i="1"/>
  <c r="L27" i="1"/>
  <c r="M26" i="1"/>
  <c r="L26" i="1"/>
  <c r="L25" i="1"/>
  <c r="M25" i="1" s="1"/>
  <c r="L24" i="1"/>
  <c r="M24" i="1" s="1"/>
  <c r="M23" i="1"/>
  <c r="L23" i="1"/>
  <c r="M22" i="1"/>
  <c r="L22" i="1"/>
  <c r="L21" i="1"/>
  <c r="M21" i="1" s="1"/>
  <c r="L20" i="1"/>
  <c r="M20" i="1" s="1"/>
  <c r="M19" i="1"/>
  <c r="L19" i="1"/>
  <c r="M18" i="1"/>
  <c r="L18" i="1"/>
  <c r="L17" i="1"/>
  <c r="M17" i="1" s="1"/>
  <c r="L16" i="1"/>
  <c r="M16" i="1" s="1"/>
  <c r="M15" i="1"/>
  <c r="L15" i="1"/>
  <c r="M14" i="1"/>
  <c r="L14" i="1"/>
  <c r="L13" i="1"/>
  <c r="M13" i="1" s="1"/>
  <c r="L12" i="1"/>
  <c r="M12" i="1" s="1"/>
  <c r="M11" i="1"/>
  <c r="L11" i="1"/>
  <c r="M10" i="1"/>
  <c r="L10" i="1"/>
  <c r="L9" i="1"/>
  <c r="M9" i="1" s="1"/>
  <c r="L8" i="1"/>
  <c r="M8" i="1" s="1"/>
  <c r="M7" i="1"/>
  <c r="L7" i="1"/>
  <c r="M6" i="1"/>
  <c r="L6" i="1"/>
  <c r="L5" i="1"/>
  <c r="M5" i="1" s="1"/>
  <c r="L4" i="1"/>
  <c r="M4" i="1" s="1"/>
  <c r="S47" i="1" l="1"/>
  <c r="S51" i="1" s="1"/>
  <c r="G7" i="1" l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" i="1"/>
  <c r="H5" i="1" s="1"/>
  <c r="I5" i="1" s="1"/>
  <c r="G6" i="1"/>
  <c r="H6" i="1" s="1"/>
  <c r="I6" i="1" s="1"/>
  <c r="G4" i="1"/>
  <c r="H4" i="1" s="1"/>
  <c r="I4" i="1" s="1"/>
  <c r="I51" i="1" l="1"/>
</calcChain>
</file>

<file path=xl/sharedStrings.xml><?xml version="1.0" encoding="utf-8"?>
<sst xmlns="http://schemas.openxmlformats.org/spreadsheetml/2006/main" count="118" uniqueCount="65">
  <si>
    <t>INTERVENCION A REALIZAR</t>
  </si>
  <si>
    <t xml:space="preserve">ITEM </t>
  </si>
  <si>
    <t>CANTIDAD</t>
  </si>
  <si>
    <t>VALOR TOTAL</t>
  </si>
  <si>
    <t>ELEMENTO</t>
  </si>
  <si>
    <t>VALOR NETO UNITARIO</t>
  </si>
  <si>
    <t xml:space="preserve"> % IVA</t>
  </si>
  <si>
    <t>VALOR IVA</t>
  </si>
  <si>
    <t>VALOR UNITARIO CON IVA</t>
  </si>
  <si>
    <t>ECOGRAFIA ABDOMINAL</t>
  </si>
  <si>
    <t>ECOGRAFIA OCULAR</t>
  </si>
  <si>
    <t>RADIOGRAFIA DE 3 VISTAS  CON SEDACION Y CONCEPTO RADIOLOGICO PARA ANIMALES PEQUEÑO</t>
  </si>
  <si>
    <t>RADIOGRAFIA DE 3 VISTAS  CON SEDACION Y CONCEPTO RADIOLOGICO PARA ANIMALES MEDIANOS</t>
  </si>
  <si>
    <t>RADIOGRAFIA DE 3 VISTAS  CON SEDACION Y CONCEPTO RADIOLOGICO PARA ANIMALES GRANDES</t>
  </si>
  <si>
    <t>RADIOGRAFIA DE CRANEO 3 VISTAS CON SEDACION Y CONCEPTO RADIOLOGICO</t>
  </si>
  <si>
    <t>IMAGENOLOGIA</t>
  </si>
  <si>
    <t>LABORATORIO CLINICO</t>
  </si>
  <si>
    <t>BÚSQUEDA DE PARÁSITOS GASTROINTESTINALES (EXAMEN DIRECTO Y POR CONCENTRACIÓN),  Y/O TECNICA DE MC MASTER.</t>
  </si>
  <si>
    <t>COPROSCÓPICO (ESTUDIO PARASITOLÓGICO, PH, SANGRE OCULTA, COLORACIÓN DE GRAM).</t>
  </si>
  <si>
    <t>CUADRO HEMATICO COMPLETO</t>
  </si>
  <si>
    <t>PARCIAL DE ORINA</t>
  </si>
  <si>
    <t>CITOLOGÍA POR PUNCIÓN DE AGUJA FINA</t>
  </si>
  <si>
    <t>TRICOGRAMA INCLUYE BÚSQUEDA DE ÁCAROS Y HONGOS</t>
  </si>
  <si>
    <t>COMBO ANTÍGENO PARVOVIRUS - CORONAVIRUS CANINO EN MATERIA FECAL</t>
  </si>
  <si>
    <t>PCR DISTEMPER RNA</t>
  </si>
  <si>
    <t>PCR HEMOPARÁSITOS TRANSMITIDOS POR GARRAPATAS (EHRLICHIA CANINIS, BABESIA SP, ANAPLASMA SP, HEPATOZOON SP)</t>
  </si>
  <si>
    <t>PCR INMUNODEFICIENCIA VIRAL FELINA, LEUCEMIA VIRAL FELINA, MYCOPLASMA SP, BARTONELLA HANSELAE</t>
  </si>
  <si>
    <t>SEROLOGÍA PARA CORONAVIRUS FELINO (DIAGNÓSTICO DE PERITONITIS INFECCIOSA FELINA) PRUEBA SEMICUANTITATIVA</t>
  </si>
  <si>
    <t>SEROLOGÍA PARA DISTEMPER Y PARVOVIRUS ANTICUERPOS IGM</t>
  </si>
  <si>
    <t>SEROLOGÍA PARA LEPTOSPIRA, DETERMINACIÓN SEMICUANTITATIVA DE ANTICUERPOS TOTALES CONTRA UNA MEZCLA DE CINCO SEROVARES DE LEPTOSPIRA INTERROGANS (L.CANICOLA, L. GRYPPOTHOSA, L.ICTEROHAEMORRAGIAE, L. COPENHAGENI RGA Y L. POMONA). TÉCNICA ELISA INMUNOCOMB</t>
  </si>
  <si>
    <t>PERFIL CONTROL PACIENTE DIABÉTICO 2 (GLICEMIA, FRUCTOSAMINA E INSULINA)</t>
  </si>
  <si>
    <t>PERFIL CONVULSIVO (CUADRO HEMÁTICO, AMONIO, GLICEMIA, ALBUMINA, TRANSAMINASA ALT, SEROLOGÍA PARA TOXOPLASMA GONDII)</t>
  </si>
  <si>
    <t>PERFIL DERMATOLÓGICO (TSH, RASPADO DE PIEL / CITOLOGÍA ÓTICA, FOSFATASA ALCALINA)</t>
  </si>
  <si>
    <t>PERFIL DERMATOLÓGICO II - CUADRO HEMÁTICO, RASPADO CUTÁNEO, T4 LIBRE, COLESTEROL, CÉLULAS LE, FOSFATASA ALCALINA</t>
  </si>
  <si>
    <t>PERFIL DIABÉTICO I - GLUCOSA, BUN / ÚREA, CREATININA</t>
  </si>
  <si>
    <t>PERFIL ESPECIAL CANINO (CUADRO HEMÁTICO, TRANSAMINASA ALT, CREATININA, FOSFATASA ALCALINA)</t>
  </si>
  <si>
    <t>PERFIL HEPÁTICO CANINO Nº 3 TRANSAMINASA ALT, FOSFATASA ALCALINA, BILIRRUBINAS TOTALES Y DIFERENCIADAS, PROTEÍNAS TOTALES Y DIFERENCIADAS)</t>
  </si>
  <si>
    <t>PERFIL PANCREÁTICO I (AMILASA, LIPASA SANGUÍNEA, FOSFATASA ALCALINA, GLICEMIA)</t>
  </si>
  <si>
    <t>PERFIL PREQUIRÚRGICO 1 (CUADRO HEMÁTICO, TRANSAMINASA ALT, CREATININA)</t>
  </si>
  <si>
    <t>PERFIL RENAL (CUADRO HEMÁTICO, CREATININA, NITRÓGENO UREICO, RELACIÓN BUN/CREATININA, PARCIAL DE ORINA)</t>
  </si>
  <si>
    <t>PERFIL TIROIDEO TIPO 2 (TSH CANINO, T4 TOTAL CANINO, COLESTEROL Y TRIGLICÉRIDOS)</t>
  </si>
  <si>
    <t>PRUEBA DE ESTIMULACION CON DEXAMETAZONA DOSIS BAJA (CORTISOL BASAL, CORTISOL 4 HORAS Y CORTISOL 8 HORAS) (ELISA O QUIMIOLUMINISCENCIA)</t>
  </si>
  <si>
    <t>PRUEBA ELECTROLITOS (SODIO, POTASIO Y CLORO)</t>
  </si>
  <si>
    <t>ORTOPEDIA</t>
  </si>
  <si>
    <t>AMPUTACION CABEZA DE FEMUR CANINOS Y FELINOS - 20 KG, 20 - 40 KG, + 40 KG INCLUYENDO ANESTESIA, MATERALES Y TRATAMIENTO POST OPERATORIO</t>
  </si>
  <si>
    <t>AMPUTACION MIEMBRO ANTERIOR O POSTERIOR  - 20 KG, 20 - 40 KG, + 40 KG INCLUIDO ANESTESIA, MATERIALES Y TRATAMIENTO POST OPERATORIO</t>
  </si>
  <si>
    <t>MANDIBULECTOMIA - MAXILECTOMIA  15- 30 KG, 30 - 45 KG, + 45 KG INCLUIYENDO ANESTESIA, MATERIALES Y TRATAMIENTO POST OPERATORIO</t>
  </si>
  <si>
    <t>OSTEOSINTESIS FRACTURA FRACTURA COMPUESTA  15 - 30 KG, 30 - 45 KG, + 45 KG INCLUIDO ANESTESIA, MATERIALES Y TRATAMIENTO POST OPERATORIO</t>
  </si>
  <si>
    <t>OSTEOSINTESIS FRACTURA SIMPLE 15- 30 KG, 30 - 45 KG, + 45 KG INCLUIDO ANESTESIA, MATERIALES Y TRATAMIENTO POST OPERATORIO</t>
  </si>
  <si>
    <t>OSTEOTOMIA DOBLE O TRIPLE PELVICA VALOR POR LADO INCUIODO ANESTESIA, MATERIALES Y TRATAMIENTO POST OPERATORIO</t>
  </si>
  <si>
    <t>REDUCCION ABIERTA LUXACION CADERA, CODO, HOMBRO Y TARSO INCLUIDO ANESTESIA, MATERIALES Y TRATAMIENTO POST OPERATORIO</t>
  </si>
  <si>
    <t>REDUCCION CERRADA LUXACION CADERA, CODO, HOMBRO Y TARSO INCLUIDO ANESTESIA, MATERIALES Y TRATAMIENTO POST OPERATORIO</t>
  </si>
  <si>
    <t>RUPTURA LIGAMENTO CRUZADO CRANEAL (AVANCE DE LA TUBERISIDAD DE LA TIBIA) INCLUIDA ANESTESIA, MATERIALES Y TRATAMIENTO POST OPERATORIO</t>
  </si>
  <si>
    <t>RUPTURA LIGAMENTO CRUZADO CRANEAL (NIVELACION DEL PLATILLO TIBIAL) INCLUIDA ANESTESIA, MATERIALES Y TRATAMIENTO POST OPERATORIO</t>
  </si>
  <si>
    <t>RUPTURA LIGAMENTO CRUZADO CRANEAL (TECNICA TRADICIONAL EXTRACAPSULAR) INCLUIDA ANESTESIA, MATERIALES Y TRATAMIENTO POST OPERATORIO</t>
  </si>
  <si>
    <t>INTERCOSULTA SEGÚN ESPECIALIDAD (CUANDO SEA REQUERIDA)</t>
  </si>
  <si>
    <t>HOSPITALIZACION 5 DIAS</t>
  </si>
  <si>
    <t>NECROPSIA CANINOS Y FELINOS MENOR A 10 KG DX MACRO Y MICRO COLORACION HEMATOXILINA EOSINA MAXIMO 5 LAMINAS</t>
  </si>
  <si>
    <t>NECROPSIA CANINOS MAYOR A 10 KG DX MACRO Y MICRO COLORACION HEMATOXILINA EOSINA MAXIMO 5 LAMINAS</t>
  </si>
  <si>
    <t>OTRAS ESPECIALIDADES</t>
  </si>
  <si>
    <t>TOTAL:</t>
  </si>
  <si>
    <t>ANALISIS ECONOMICO</t>
  </si>
  <si>
    <t>CLAUDIA PATRICIA SUAREZ MORENO - CC 52147787</t>
  </si>
  <si>
    <t>Lorena Forero Rojas - CC 1022378398</t>
  </si>
  <si>
    <t>PONDERADO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</si>
</sst>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6" fontId="2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8" fontId="1" fillId="0" borderId="0" xfId="0" applyNumberFormat="1" applyFont="1"/>
    <xf numFmtId="0" fontId="1" fillId="0" borderId="0" xfId="0" applyFont="1"/>
    <xf numFmtId="8" fontId="2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vertical="center"/>
    </xf>
    <xf numFmtId="8" fontId="5" fillId="0" borderId="1" xfId="0" applyNumberFormat="1" applyFont="1" applyBorder="1" applyAlignment="1">
      <alignment vertical="center"/>
    </xf>
    <xf numFmtId="6" fontId="2" fillId="0" borderId="1" xfId="0" applyNumberFormat="1" applyFont="1" applyBorder="1" applyAlignment="1">
      <alignment vertical="center"/>
    </xf>
    <xf numFmtId="44" fontId="5" fillId="0" borderId="1" xfId="1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B46" zoomScale="86" zoomScaleNormal="86" workbookViewId="0">
      <selection activeCell="S58" sqref="S58"/>
    </sheetView>
  </sheetViews>
  <sheetFormatPr baseColWidth="10" defaultColWidth="11.42578125" defaultRowHeight="16.5" x14ac:dyDescent="0.3"/>
  <cols>
    <col min="1" max="1" width="6" style="1" customWidth="1"/>
    <col min="2" max="2" width="22" style="2" customWidth="1"/>
    <col min="3" max="3" width="36.28515625" style="3" customWidth="1"/>
    <col min="4" max="4" width="11" style="1" customWidth="1"/>
    <col min="5" max="5" width="15.7109375" style="1" customWidth="1"/>
    <col min="6" max="6" width="5.7109375" style="1" customWidth="1"/>
    <col min="7" max="7" width="8.7109375" style="1" customWidth="1"/>
    <col min="8" max="8" width="11.42578125" style="1"/>
    <col min="9" max="9" width="15" style="1" customWidth="1"/>
    <col min="10" max="10" width="11.42578125" style="1"/>
    <col min="11" max="11" width="6.140625" style="1" customWidth="1"/>
    <col min="12" max="12" width="8" style="1" customWidth="1"/>
    <col min="13" max="13" width="11.42578125" style="1"/>
    <col min="14" max="14" width="14.140625" style="1" customWidth="1"/>
    <col min="15" max="15" width="11.42578125" style="1"/>
    <col min="16" max="16" width="5.42578125" style="1" customWidth="1"/>
    <col min="17" max="17" width="7.140625" style="1" customWidth="1"/>
    <col min="18" max="18" width="11.42578125" style="1"/>
    <col min="19" max="19" width="14.140625" style="1" customWidth="1"/>
    <col min="20" max="16384" width="11.42578125" style="1"/>
  </cols>
  <sheetData>
    <row r="1" spans="1:19" x14ac:dyDescent="0.3">
      <c r="A1" s="30"/>
      <c r="B1" s="30"/>
      <c r="C1" s="30"/>
      <c r="D1" s="30"/>
      <c r="E1" s="30"/>
      <c r="F1" s="30"/>
      <c r="G1" s="30"/>
      <c r="H1" s="30"/>
      <c r="I1" s="30"/>
    </row>
    <row r="2" spans="1:19" x14ac:dyDescent="0.3">
      <c r="A2" s="27" t="s">
        <v>61</v>
      </c>
      <c r="B2" s="28"/>
      <c r="C2" s="28"/>
      <c r="D2" s="29"/>
      <c r="E2" s="31" t="s">
        <v>63</v>
      </c>
      <c r="F2" s="32"/>
      <c r="G2" s="32"/>
      <c r="H2" s="32"/>
      <c r="I2" s="33"/>
      <c r="J2" s="24" t="s">
        <v>62</v>
      </c>
      <c r="K2" s="25"/>
      <c r="L2" s="25"/>
      <c r="M2" s="25"/>
      <c r="N2" s="26"/>
      <c r="O2" s="27" t="s">
        <v>64</v>
      </c>
      <c r="P2" s="28"/>
      <c r="Q2" s="28"/>
      <c r="R2" s="28"/>
      <c r="S2" s="29"/>
    </row>
    <row r="3" spans="1:19" s="2" customFormat="1" ht="51.75" customHeight="1" x14ac:dyDescent="0.3">
      <c r="A3" s="5" t="s">
        <v>1</v>
      </c>
      <c r="B3" s="5" t="s">
        <v>4</v>
      </c>
      <c r="C3" s="5" t="s">
        <v>0</v>
      </c>
      <c r="D3" s="7" t="s">
        <v>2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3</v>
      </c>
      <c r="J3" s="15" t="s">
        <v>5</v>
      </c>
      <c r="K3" s="15" t="s">
        <v>6</v>
      </c>
      <c r="L3" s="15" t="s">
        <v>7</v>
      </c>
      <c r="M3" s="15" t="s">
        <v>8</v>
      </c>
      <c r="N3" s="15" t="s">
        <v>3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3</v>
      </c>
    </row>
    <row r="4" spans="1:19" x14ac:dyDescent="0.3">
      <c r="A4" s="8">
        <v>1</v>
      </c>
      <c r="B4" s="9" t="s">
        <v>15</v>
      </c>
      <c r="C4" s="9" t="s">
        <v>9</v>
      </c>
      <c r="D4" s="10">
        <v>1</v>
      </c>
      <c r="E4" s="18">
        <v>170000</v>
      </c>
      <c r="F4" s="19">
        <v>0</v>
      </c>
      <c r="G4" s="20">
        <f>E4*F4</f>
        <v>0</v>
      </c>
      <c r="H4" s="21">
        <f>E4+G4</f>
        <v>170000</v>
      </c>
      <c r="I4" s="18">
        <f>H4*D4</f>
        <v>170000</v>
      </c>
      <c r="J4" s="21">
        <v>180000</v>
      </c>
      <c r="K4" s="19">
        <v>0</v>
      </c>
      <c r="L4" s="20">
        <f>J4*K4</f>
        <v>0</v>
      </c>
      <c r="M4" s="21">
        <f>J4+L4</f>
        <v>180000</v>
      </c>
      <c r="N4" s="18">
        <f>M4*D4</f>
        <v>180000</v>
      </c>
      <c r="O4" s="21">
        <f>(E4+J4)/2</f>
        <v>175000</v>
      </c>
      <c r="P4" s="19">
        <v>0</v>
      </c>
      <c r="Q4" s="20">
        <f>O4*P4</f>
        <v>0</v>
      </c>
      <c r="R4" s="21">
        <f>O4+Q4</f>
        <v>175000</v>
      </c>
      <c r="S4" s="18">
        <f>R4*D4</f>
        <v>175000</v>
      </c>
    </row>
    <row r="5" spans="1:19" x14ac:dyDescent="0.3">
      <c r="A5" s="8">
        <v>2</v>
      </c>
      <c r="B5" s="9" t="s">
        <v>15</v>
      </c>
      <c r="C5" s="9" t="s">
        <v>10</v>
      </c>
      <c r="D5" s="10">
        <v>1</v>
      </c>
      <c r="E5" s="18">
        <v>170000</v>
      </c>
      <c r="F5" s="19">
        <v>0</v>
      </c>
      <c r="G5" s="20">
        <f t="shared" ref="G5:G50" si="0">E5*F5</f>
        <v>0</v>
      </c>
      <c r="H5" s="21">
        <f t="shared" ref="H5:H50" si="1">E5+G5</f>
        <v>170000</v>
      </c>
      <c r="I5" s="18">
        <f t="shared" ref="I5:I50" si="2">H5*D5</f>
        <v>170000</v>
      </c>
      <c r="J5" s="21">
        <v>150000</v>
      </c>
      <c r="K5" s="19">
        <v>0</v>
      </c>
      <c r="L5" s="20">
        <f t="shared" ref="L5:L50" si="3">J5*K5</f>
        <v>0</v>
      </c>
      <c r="M5" s="21">
        <f t="shared" ref="M5:M50" si="4">J5+L5</f>
        <v>150000</v>
      </c>
      <c r="N5" s="18">
        <f>M5*D5</f>
        <v>150000</v>
      </c>
      <c r="O5" s="21">
        <f t="shared" ref="O5:O50" si="5">(E5+J5)/2</f>
        <v>160000</v>
      </c>
      <c r="P5" s="19">
        <v>0</v>
      </c>
      <c r="Q5" s="20">
        <f t="shared" ref="Q5:Q50" si="6">O5*P5</f>
        <v>0</v>
      </c>
      <c r="R5" s="21">
        <f>O5+Q5</f>
        <v>160000</v>
      </c>
      <c r="S5" s="18">
        <f t="shared" ref="S5:S50" si="7">R5*D5</f>
        <v>160000</v>
      </c>
    </row>
    <row r="6" spans="1:19" ht="49.5" x14ac:dyDescent="0.3">
      <c r="A6" s="8">
        <v>3</v>
      </c>
      <c r="B6" s="9" t="s">
        <v>15</v>
      </c>
      <c r="C6" s="9" t="s">
        <v>11</v>
      </c>
      <c r="D6" s="10">
        <v>1</v>
      </c>
      <c r="E6" s="22">
        <v>160000</v>
      </c>
      <c r="F6" s="19">
        <v>0</v>
      </c>
      <c r="G6" s="20">
        <f t="shared" si="0"/>
        <v>0</v>
      </c>
      <c r="H6" s="21">
        <f t="shared" si="1"/>
        <v>160000</v>
      </c>
      <c r="I6" s="18">
        <f t="shared" si="2"/>
        <v>160000</v>
      </c>
      <c r="J6" s="21">
        <v>160000</v>
      </c>
      <c r="K6" s="19">
        <v>0</v>
      </c>
      <c r="L6" s="20">
        <f t="shared" si="3"/>
        <v>0</v>
      </c>
      <c r="M6" s="21">
        <f t="shared" si="4"/>
        <v>160000</v>
      </c>
      <c r="N6" s="18">
        <f t="shared" ref="N6:N50" si="8">M6*D6</f>
        <v>160000</v>
      </c>
      <c r="O6" s="21">
        <f t="shared" si="5"/>
        <v>160000</v>
      </c>
      <c r="P6" s="19">
        <v>0</v>
      </c>
      <c r="Q6" s="20">
        <f t="shared" si="6"/>
        <v>0</v>
      </c>
      <c r="R6" s="21">
        <f t="shared" ref="R6:R50" si="9">O6+Q6</f>
        <v>160000</v>
      </c>
      <c r="S6" s="18">
        <f t="shared" si="7"/>
        <v>160000</v>
      </c>
    </row>
    <row r="7" spans="1:19" ht="53.25" customHeight="1" x14ac:dyDescent="0.3">
      <c r="A7" s="8">
        <v>4</v>
      </c>
      <c r="B7" s="9" t="s">
        <v>15</v>
      </c>
      <c r="C7" s="9" t="s">
        <v>12</v>
      </c>
      <c r="D7" s="10">
        <v>1</v>
      </c>
      <c r="E7" s="23">
        <v>180000</v>
      </c>
      <c r="F7" s="19">
        <v>0</v>
      </c>
      <c r="G7" s="20">
        <f t="shared" si="0"/>
        <v>0</v>
      </c>
      <c r="H7" s="21">
        <f t="shared" si="1"/>
        <v>180000</v>
      </c>
      <c r="I7" s="18">
        <f>H7*D7</f>
        <v>180000</v>
      </c>
      <c r="J7" s="21">
        <v>180000</v>
      </c>
      <c r="K7" s="19">
        <v>0</v>
      </c>
      <c r="L7" s="20">
        <f t="shared" si="3"/>
        <v>0</v>
      </c>
      <c r="M7" s="21">
        <f t="shared" si="4"/>
        <v>180000</v>
      </c>
      <c r="N7" s="18">
        <f t="shared" si="8"/>
        <v>180000</v>
      </c>
      <c r="O7" s="21">
        <f t="shared" si="5"/>
        <v>180000</v>
      </c>
      <c r="P7" s="19">
        <v>0</v>
      </c>
      <c r="Q7" s="20">
        <f t="shared" si="6"/>
        <v>0</v>
      </c>
      <c r="R7" s="21">
        <f t="shared" si="9"/>
        <v>180000</v>
      </c>
      <c r="S7" s="18">
        <f t="shared" si="7"/>
        <v>180000</v>
      </c>
    </row>
    <row r="8" spans="1:19" ht="49.5" x14ac:dyDescent="0.3">
      <c r="A8" s="8">
        <v>5</v>
      </c>
      <c r="B8" s="9" t="s">
        <v>15</v>
      </c>
      <c r="C8" s="9" t="s">
        <v>13</v>
      </c>
      <c r="D8" s="10">
        <v>1</v>
      </c>
      <c r="E8" s="23">
        <v>200000</v>
      </c>
      <c r="F8" s="19">
        <v>0</v>
      </c>
      <c r="G8" s="20">
        <f t="shared" si="0"/>
        <v>0</v>
      </c>
      <c r="H8" s="21">
        <f t="shared" si="1"/>
        <v>200000</v>
      </c>
      <c r="I8" s="18">
        <f t="shared" si="2"/>
        <v>200000</v>
      </c>
      <c r="J8" s="21">
        <v>180000</v>
      </c>
      <c r="K8" s="19">
        <v>0</v>
      </c>
      <c r="L8" s="20">
        <f t="shared" si="3"/>
        <v>0</v>
      </c>
      <c r="M8" s="21">
        <f t="shared" si="4"/>
        <v>180000</v>
      </c>
      <c r="N8" s="18">
        <f t="shared" si="8"/>
        <v>180000</v>
      </c>
      <c r="O8" s="21">
        <f t="shared" si="5"/>
        <v>190000</v>
      </c>
      <c r="P8" s="19">
        <v>0</v>
      </c>
      <c r="Q8" s="20">
        <f t="shared" si="6"/>
        <v>0</v>
      </c>
      <c r="R8" s="21">
        <f t="shared" si="9"/>
        <v>190000</v>
      </c>
      <c r="S8" s="18">
        <f t="shared" si="7"/>
        <v>190000</v>
      </c>
    </row>
    <row r="9" spans="1:19" ht="33" x14ac:dyDescent="0.3">
      <c r="A9" s="8">
        <v>6</v>
      </c>
      <c r="B9" s="9" t="s">
        <v>15</v>
      </c>
      <c r="C9" s="9" t="s">
        <v>14</v>
      </c>
      <c r="D9" s="10">
        <v>1</v>
      </c>
      <c r="E9" s="23">
        <v>220000</v>
      </c>
      <c r="F9" s="19">
        <v>0</v>
      </c>
      <c r="G9" s="20">
        <f t="shared" si="0"/>
        <v>0</v>
      </c>
      <c r="H9" s="21">
        <f t="shared" si="1"/>
        <v>220000</v>
      </c>
      <c r="I9" s="18">
        <f t="shared" si="2"/>
        <v>220000</v>
      </c>
      <c r="J9" s="21">
        <v>180000</v>
      </c>
      <c r="K9" s="19">
        <v>0</v>
      </c>
      <c r="L9" s="20">
        <f t="shared" si="3"/>
        <v>0</v>
      </c>
      <c r="M9" s="21">
        <f t="shared" si="4"/>
        <v>180000</v>
      </c>
      <c r="N9" s="18">
        <f t="shared" si="8"/>
        <v>180000</v>
      </c>
      <c r="O9" s="21">
        <f t="shared" si="5"/>
        <v>200000</v>
      </c>
      <c r="P9" s="19">
        <v>0</v>
      </c>
      <c r="Q9" s="20">
        <f t="shared" si="6"/>
        <v>0</v>
      </c>
      <c r="R9" s="21">
        <f t="shared" si="9"/>
        <v>200000</v>
      </c>
      <c r="S9" s="18">
        <f t="shared" si="7"/>
        <v>200000</v>
      </c>
    </row>
    <row r="10" spans="1:19" ht="66" x14ac:dyDescent="0.3">
      <c r="A10" s="8">
        <v>7</v>
      </c>
      <c r="B10" s="9" t="s">
        <v>16</v>
      </c>
      <c r="C10" s="9" t="s">
        <v>17</v>
      </c>
      <c r="D10" s="10">
        <v>1</v>
      </c>
      <c r="E10" s="23">
        <v>60000</v>
      </c>
      <c r="F10" s="19">
        <v>0</v>
      </c>
      <c r="G10" s="20">
        <f t="shared" si="0"/>
        <v>0</v>
      </c>
      <c r="H10" s="21">
        <f t="shared" si="1"/>
        <v>60000</v>
      </c>
      <c r="I10" s="18">
        <f t="shared" si="2"/>
        <v>60000</v>
      </c>
      <c r="J10" s="21">
        <v>40000</v>
      </c>
      <c r="K10" s="19">
        <v>0</v>
      </c>
      <c r="L10" s="20">
        <f t="shared" si="3"/>
        <v>0</v>
      </c>
      <c r="M10" s="21">
        <f t="shared" si="4"/>
        <v>40000</v>
      </c>
      <c r="N10" s="18">
        <f t="shared" si="8"/>
        <v>40000</v>
      </c>
      <c r="O10" s="21">
        <f t="shared" si="5"/>
        <v>50000</v>
      </c>
      <c r="P10" s="19">
        <v>0</v>
      </c>
      <c r="Q10" s="20">
        <f t="shared" si="6"/>
        <v>0</v>
      </c>
      <c r="R10" s="21">
        <f t="shared" si="9"/>
        <v>50000</v>
      </c>
      <c r="S10" s="18">
        <f t="shared" si="7"/>
        <v>50000</v>
      </c>
    </row>
    <row r="11" spans="1:19" ht="49.5" x14ac:dyDescent="0.3">
      <c r="A11" s="8">
        <v>8</v>
      </c>
      <c r="B11" s="9" t="s">
        <v>16</v>
      </c>
      <c r="C11" s="9" t="s">
        <v>18</v>
      </c>
      <c r="D11" s="10">
        <v>1</v>
      </c>
      <c r="E11" s="23">
        <v>60000</v>
      </c>
      <c r="F11" s="19">
        <v>0</v>
      </c>
      <c r="G11" s="20">
        <f t="shared" si="0"/>
        <v>0</v>
      </c>
      <c r="H11" s="21">
        <f t="shared" si="1"/>
        <v>60000</v>
      </c>
      <c r="I11" s="18">
        <f t="shared" si="2"/>
        <v>60000</v>
      </c>
      <c r="J11" s="21">
        <v>40000</v>
      </c>
      <c r="K11" s="19">
        <v>0</v>
      </c>
      <c r="L11" s="20">
        <f t="shared" si="3"/>
        <v>0</v>
      </c>
      <c r="M11" s="21">
        <f t="shared" si="4"/>
        <v>40000</v>
      </c>
      <c r="N11" s="18">
        <f t="shared" si="8"/>
        <v>40000</v>
      </c>
      <c r="O11" s="21">
        <f t="shared" si="5"/>
        <v>50000</v>
      </c>
      <c r="P11" s="19">
        <v>0</v>
      </c>
      <c r="Q11" s="20">
        <f t="shared" si="6"/>
        <v>0</v>
      </c>
      <c r="R11" s="21">
        <f t="shared" si="9"/>
        <v>50000</v>
      </c>
      <c r="S11" s="18">
        <f t="shared" si="7"/>
        <v>50000</v>
      </c>
    </row>
    <row r="12" spans="1:19" x14ac:dyDescent="0.3">
      <c r="A12" s="8">
        <v>9</v>
      </c>
      <c r="B12" s="9" t="s">
        <v>16</v>
      </c>
      <c r="C12" s="9" t="s">
        <v>19</v>
      </c>
      <c r="D12" s="10">
        <v>1</v>
      </c>
      <c r="E12" s="23">
        <v>50000</v>
      </c>
      <c r="F12" s="19">
        <v>0</v>
      </c>
      <c r="G12" s="20">
        <f t="shared" si="0"/>
        <v>0</v>
      </c>
      <c r="H12" s="21">
        <f t="shared" si="1"/>
        <v>50000</v>
      </c>
      <c r="I12" s="18">
        <f t="shared" si="2"/>
        <v>50000</v>
      </c>
      <c r="J12" s="21">
        <v>40000</v>
      </c>
      <c r="K12" s="19">
        <v>0</v>
      </c>
      <c r="L12" s="20">
        <f t="shared" si="3"/>
        <v>0</v>
      </c>
      <c r="M12" s="21">
        <f t="shared" si="4"/>
        <v>40000</v>
      </c>
      <c r="N12" s="18">
        <f t="shared" si="8"/>
        <v>40000</v>
      </c>
      <c r="O12" s="21">
        <f t="shared" si="5"/>
        <v>45000</v>
      </c>
      <c r="P12" s="19">
        <v>0</v>
      </c>
      <c r="Q12" s="20">
        <f t="shared" si="6"/>
        <v>0</v>
      </c>
      <c r="R12" s="21">
        <f t="shared" si="9"/>
        <v>45000</v>
      </c>
      <c r="S12" s="18">
        <f t="shared" si="7"/>
        <v>45000</v>
      </c>
    </row>
    <row r="13" spans="1:19" x14ac:dyDescent="0.3">
      <c r="A13" s="8">
        <v>10</v>
      </c>
      <c r="B13" s="9" t="s">
        <v>16</v>
      </c>
      <c r="C13" s="9" t="s">
        <v>20</v>
      </c>
      <c r="D13" s="10">
        <v>1</v>
      </c>
      <c r="E13" s="23">
        <v>50000</v>
      </c>
      <c r="F13" s="19">
        <v>0</v>
      </c>
      <c r="G13" s="20">
        <f t="shared" si="0"/>
        <v>0</v>
      </c>
      <c r="H13" s="21">
        <f t="shared" si="1"/>
        <v>50000</v>
      </c>
      <c r="I13" s="18">
        <f t="shared" si="2"/>
        <v>50000</v>
      </c>
      <c r="J13" s="21">
        <v>40000</v>
      </c>
      <c r="K13" s="19">
        <v>0</v>
      </c>
      <c r="L13" s="20">
        <f t="shared" si="3"/>
        <v>0</v>
      </c>
      <c r="M13" s="21">
        <f t="shared" si="4"/>
        <v>40000</v>
      </c>
      <c r="N13" s="18">
        <f t="shared" si="8"/>
        <v>40000</v>
      </c>
      <c r="O13" s="21">
        <f t="shared" si="5"/>
        <v>45000</v>
      </c>
      <c r="P13" s="19">
        <v>0</v>
      </c>
      <c r="Q13" s="20">
        <f t="shared" si="6"/>
        <v>0</v>
      </c>
      <c r="R13" s="21">
        <f t="shared" si="9"/>
        <v>45000</v>
      </c>
      <c r="S13" s="18">
        <f t="shared" si="7"/>
        <v>45000</v>
      </c>
    </row>
    <row r="14" spans="1:19" ht="33" x14ac:dyDescent="0.3">
      <c r="A14" s="8">
        <v>11</v>
      </c>
      <c r="B14" s="9" t="s">
        <v>16</v>
      </c>
      <c r="C14" s="9" t="s">
        <v>21</v>
      </c>
      <c r="D14" s="10">
        <v>1</v>
      </c>
      <c r="E14" s="23">
        <v>90000</v>
      </c>
      <c r="F14" s="19">
        <v>0</v>
      </c>
      <c r="G14" s="20">
        <f t="shared" si="0"/>
        <v>0</v>
      </c>
      <c r="H14" s="21">
        <f t="shared" si="1"/>
        <v>90000</v>
      </c>
      <c r="I14" s="18">
        <f t="shared" si="2"/>
        <v>90000</v>
      </c>
      <c r="J14" s="21">
        <v>80000</v>
      </c>
      <c r="K14" s="19">
        <v>0</v>
      </c>
      <c r="L14" s="20">
        <f t="shared" si="3"/>
        <v>0</v>
      </c>
      <c r="M14" s="21">
        <f t="shared" si="4"/>
        <v>80000</v>
      </c>
      <c r="N14" s="18">
        <f t="shared" si="8"/>
        <v>80000</v>
      </c>
      <c r="O14" s="21">
        <f t="shared" si="5"/>
        <v>85000</v>
      </c>
      <c r="P14" s="19">
        <v>0</v>
      </c>
      <c r="Q14" s="20">
        <f t="shared" si="6"/>
        <v>0</v>
      </c>
      <c r="R14" s="21">
        <f t="shared" si="9"/>
        <v>85000</v>
      </c>
      <c r="S14" s="18">
        <f t="shared" si="7"/>
        <v>85000</v>
      </c>
    </row>
    <row r="15" spans="1:19" ht="33" x14ac:dyDescent="0.3">
      <c r="A15" s="8">
        <v>12</v>
      </c>
      <c r="B15" s="9" t="s">
        <v>16</v>
      </c>
      <c r="C15" s="9" t="s">
        <v>22</v>
      </c>
      <c r="D15" s="10">
        <v>1</v>
      </c>
      <c r="E15" s="23">
        <v>50000</v>
      </c>
      <c r="F15" s="19">
        <v>0</v>
      </c>
      <c r="G15" s="20">
        <f t="shared" si="0"/>
        <v>0</v>
      </c>
      <c r="H15" s="21">
        <f t="shared" si="1"/>
        <v>50000</v>
      </c>
      <c r="I15" s="18">
        <f t="shared" si="2"/>
        <v>50000</v>
      </c>
      <c r="J15" s="21">
        <v>50000</v>
      </c>
      <c r="K15" s="19">
        <v>0</v>
      </c>
      <c r="L15" s="20">
        <f t="shared" si="3"/>
        <v>0</v>
      </c>
      <c r="M15" s="21">
        <f t="shared" si="4"/>
        <v>50000</v>
      </c>
      <c r="N15" s="18">
        <f t="shared" si="8"/>
        <v>50000</v>
      </c>
      <c r="O15" s="21">
        <f t="shared" si="5"/>
        <v>50000</v>
      </c>
      <c r="P15" s="19">
        <v>0</v>
      </c>
      <c r="Q15" s="20">
        <f t="shared" si="6"/>
        <v>0</v>
      </c>
      <c r="R15" s="21">
        <f t="shared" si="9"/>
        <v>50000</v>
      </c>
      <c r="S15" s="18">
        <f t="shared" si="7"/>
        <v>50000</v>
      </c>
    </row>
    <row r="16" spans="1:19" ht="49.5" x14ac:dyDescent="0.3">
      <c r="A16" s="8">
        <v>13</v>
      </c>
      <c r="B16" s="9" t="s">
        <v>16</v>
      </c>
      <c r="C16" s="9" t="s">
        <v>23</v>
      </c>
      <c r="D16" s="10">
        <v>1</v>
      </c>
      <c r="E16" s="23">
        <v>140000</v>
      </c>
      <c r="F16" s="19">
        <v>0</v>
      </c>
      <c r="G16" s="20">
        <f t="shared" si="0"/>
        <v>0</v>
      </c>
      <c r="H16" s="21">
        <f t="shared" si="1"/>
        <v>140000</v>
      </c>
      <c r="I16" s="18">
        <f t="shared" si="2"/>
        <v>140000</v>
      </c>
      <c r="J16" s="21">
        <v>110000</v>
      </c>
      <c r="K16" s="19">
        <v>0</v>
      </c>
      <c r="L16" s="20">
        <f t="shared" si="3"/>
        <v>0</v>
      </c>
      <c r="M16" s="21">
        <f t="shared" si="4"/>
        <v>110000</v>
      </c>
      <c r="N16" s="18">
        <f t="shared" si="8"/>
        <v>110000</v>
      </c>
      <c r="O16" s="21">
        <f t="shared" si="5"/>
        <v>125000</v>
      </c>
      <c r="P16" s="19">
        <v>0</v>
      </c>
      <c r="Q16" s="20">
        <f t="shared" si="6"/>
        <v>0</v>
      </c>
      <c r="R16" s="21">
        <f t="shared" si="9"/>
        <v>125000</v>
      </c>
      <c r="S16" s="18">
        <f t="shared" si="7"/>
        <v>125000</v>
      </c>
    </row>
    <row r="17" spans="1:19" x14ac:dyDescent="0.3">
      <c r="A17" s="8">
        <v>14</v>
      </c>
      <c r="B17" s="9" t="s">
        <v>16</v>
      </c>
      <c r="C17" s="9" t="s">
        <v>24</v>
      </c>
      <c r="D17" s="10">
        <v>1</v>
      </c>
      <c r="E17" s="23">
        <v>340000</v>
      </c>
      <c r="F17" s="19">
        <v>0</v>
      </c>
      <c r="G17" s="20">
        <f t="shared" si="0"/>
        <v>0</v>
      </c>
      <c r="H17" s="21">
        <f t="shared" si="1"/>
        <v>340000</v>
      </c>
      <c r="I17" s="18">
        <f t="shared" si="2"/>
        <v>340000</v>
      </c>
      <c r="J17" s="21">
        <v>340000</v>
      </c>
      <c r="K17" s="19">
        <v>0</v>
      </c>
      <c r="L17" s="20">
        <f t="shared" si="3"/>
        <v>0</v>
      </c>
      <c r="M17" s="21">
        <f t="shared" si="4"/>
        <v>340000</v>
      </c>
      <c r="N17" s="18">
        <f t="shared" si="8"/>
        <v>340000</v>
      </c>
      <c r="O17" s="21">
        <f t="shared" si="5"/>
        <v>340000</v>
      </c>
      <c r="P17" s="19">
        <v>0</v>
      </c>
      <c r="Q17" s="20">
        <f t="shared" si="6"/>
        <v>0</v>
      </c>
      <c r="R17" s="21">
        <f t="shared" si="9"/>
        <v>340000</v>
      </c>
      <c r="S17" s="18">
        <f t="shared" si="7"/>
        <v>340000</v>
      </c>
    </row>
    <row r="18" spans="1:19" ht="66" x14ac:dyDescent="0.3">
      <c r="A18" s="8">
        <v>15</v>
      </c>
      <c r="B18" s="9" t="s">
        <v>16</v>
      </c>
      <c r="C18" s="9" t="s">
        <v>25</v>
      </c>
      <c r="D18" s="10">
        <v>1</v>
      </c>
      <c r="E18" s="23">
        <v>324000</v>
      </c>
      <c r="F18" s="19">
        <v>0</v>
      </c>
      <c r="G18" s="20">
        <f t="shared" si="0"/>
        <v>0</v>
      </c>
      <c r="H18" s="21">
        <f t="shared" si="1"/>
        <v>324000</v>
      </c>
      <c r="I18" s="18">
        <f t="shared" si="2"/>
        <v>324000</v>
      </c>
      <c r="J18" s="21">
        <v>340000</v>
      </c>
      <c r="K18" s="19">
        <v>0</v>
      </c>
      <c r="L18" s="20">
        <f t="shared" si="3"/>
        <v>0</v>
      </c>
      <c r="M18" s="21">
        <f t="shared" si="4"/>
        <v>340000</v>
      </c>
      <c r="N18" s="18">
        <f t="shared" si="8"/>
        <v>340000</v>
      </c>
      <c r="O18" s="21">
        <f t="shared" si="5"/>
        <v>332000</v>
      </c>
      <c r="P18" s="19">
        <v>0</v>
      </c>
      <c r="Q18" s="20">
        <f t="shared" si="6"/>
        <v>0</v>
      </c>
      <c r="R18" s="21">
        <f t="shared" si="9"/>
        <v>332000</v>
      </c>
      <c r="S18" s="18">
        <f t="shared" si="7"/>
        <v>332000</v>
      </c>
    </row>
    <row r="19" spans="1:19" ht="49.5" x14ac:dyDescent="0.3">
      <c r="A19" s="8">
        <v>16</v>
      </c>
      <c r="B19" s="9" t="s">
        <v>16</v>
      </c>
      <c r="C19" s="9" t="s">
        <v>26</v>
      </c>
      <c r="D19" s="10">
        <v>1</v>
      </c>
      <c r="E19" s="23">
        <v>380000</v>
      </c>
      <c r="F19" s="19">
        <v>0</v>
      </c>
      <c r="G19" s="20">
        <f t="shared" si="0"/>
        <v>0</v>
      </c>
      <c r="H19" s="21">
        <f t="shared" si="1"/>
        <v>380000</v>
      </c>
      <c r="I19" s="18">
        <f t="shared" si="2"/>
        <v>380000</v>
      </c>
      <c r="J19" s="21">
        <v>340000</v>
      </c>
      <c r="K19" s="19">
        <v>0</v>
      </c>
      <c r="L19" s="20">
        <f t="shared" si="3"/>
        <v>0</v>
      </c>
      <c r="M19" s="21">
        <f t="shared" si="4"/>
        <v>340000</v>
      </c>
      <c r="N19" s="18">
        <f t="shared" si="8"/>
        <v>340000</v>
      </c>
      <c r="O19" s="21">
        <f t="shared" si="5"/>
        <v>360000</v>
      </c>
      <c r="P19" s="19">
        <v>0</v>
      </c>
      <c r="Q19" s="20">
        <f t="shared" si="6"/>
        <v>0</v>
      </c>
      <c r="R19" s="21">
        <f t="shared" si="9"/>
        <v>360000</v>
      </c>
      <c r="S19" s="18">
        <f t="shared" si="7"/>
        <v>360000</v>
      </c>
    </row>
    <row r="20" spans="1:19" ht="66" x14ac:dyDescent="0.3">
      <c r="A20" s="8">
        <v>17</v>
      </c>
      <c r="B20" s="9" t="s">
        <v>16</v>
      </c>
      <c r="C20" s="9" t="s">
        <v>27</v>
      </c>
      <c r="D20" s="10">
        <v>1</v>
      </c>
      <c r="E20" s="23">
        <v>180000</v>
      </c>
      <c r="F20" s="19">
        <v>0</v>
      </c>
      <c r="G20" s="20">
        <f t="shared" si="0"/>
        <v>0</v>
      </c>
      <c r="H20" s="21">
        <f t="shared" si="1"/>
        <v>180000</v>
      </c>
      <c r="I20" s="18">
        <f t="shared" si="2"/>
        <v>180000</v>
      </c>
      <c r="J20" s="21">
        <v>140000</v>
      </c>
      <c r="K20" s="19">
        <v>0</v>
      </c>
      <c r="L20" s="20">
        <f t="shared" si="3"/>
        <v>0</v>
      </c>
      <c r="M20" s="21">
        <f t="shared" si="4"/>
        <v>140000</v>
      </c>
      <c r="N20" s="18">
        <f t="shared" si="8"/>
        <v>140000</v>
      </c>
      <c r="O20" s="21">
        <f t="shared" si="5"/>
        <v>160000</v>
      </c>
      <c r="P20" s="19">
        <v>0</v>
      </c>
      <c r="Q20" s="20">
        <f t="shared" si="6"/>
        <v>0</v>
      </c>
      <c r="R20" s="21">
        <f t="shared" si="9"/>
        <v>160000</v>
      </c>
      <c r="S20" s="18">
        <f t="shared" si="7"/>
        <v>160000</v>
      </c>
    </row>
    <row r="21" spans="1:19" ht="33" x14ac:dyDescent="0.3">
      <c r="A21" s="8">
        <v>18</v>
      </c>
      <c r="B21" s="9" t="s">
        <v>16</v>
      </c>
      <c r="C21" s="9" t="s">
        <v>28</v>
      </c>
      <c r="D21" s="10">
        <v>1</v>
      </c>
      <c r="E21" s="23">
        <v>200000</v>
      </c>
      <c r="F21" s="19">
        <v>0</v>
      </c>
      <c r="G21" s="20">
        <f t="shared" si="0"/>
        <v>0</v>
      </c>
      <c r="H21" s="21">
        <f t="shared" si="1"/>
        <v>200000</v>
      </c>
      <c r="I21" s="18">
        <f t="shared" si="2"/>
        <v>200000</v>
      </c>
      <c r="J21" s="21">
        <v>140000</v>
      </c>
      <c r="K21" s="19">
        <v>0</v>
      </c>
      <c r="L21" s="20">
        <f t="shared" si="3"/>
        <v>0</v>
      </c>
      <c r="M21" s="21">
        <f t="shared" si="4"/>
        <v>140000</v>
      </c>
      <c r="N21" s="18">
        <f t="shared" si="8"/>
        <v>140000</v>
      </c>
      <c r="O21" s="21">
        <f t="shared" si="5"/>
        <v>170000</v>
      </c>
      <c r="P21" s="19">
        <v>0</v>
      </c>
      <c r="Q21" s="20">
        <f t="shared" si="6"/>
        <v>0</v>
      </c>
      <c r="R21" s="21">
        <f t="shared" si="9"/>
        <v>170000</v>
      </c>
      <c r="S21" s="18">
        <f t="shared" si="7"/>
        <v>170000</v>
      </c>
    </row>
    <row r="22" spans="1:19" ht="148.5" x14ac:dyDescent="0.3">
      <c r="A22" s="8">
        <v>19</v>
      </c>
      <c r="B22" s="9" t="s">
        <v>16</v>
      </c>
      <c r="C22" s="9" t="s">
        <v>29</v>
      </c>
      <c r="D22" s="10">
        <v>1</v>
      </c>
      <c r="E22" s="23">
        <v>180000</v>
      </c>
      <c r="F22" s="19">
        <v>0</v>
      </c>
      <c r="G22" s="20">
        <f t="shared" si="0"/>
        <v>0</v>
      </c>
      <c r="H22" s="21">
        <f t="shared" si="1"/>
        <v>180000</v>
      </c>
      <c r="I22" s="18">
        <f t="shared" si="2"/>
        <v>180000</v>
      </c>
      <c r="J22" s="21">
        <v>150000</v>
      </c>
      <c r="K22" s="19">
        <v>0</v>
      </c>
      <c r="L22" s="20">
        <f t="shared" si="3"/>
        <v>0</v>
      </c>
      <c r="M22" s="21">
        <f t="shared" si="4"/>
        <v>150000</v>
      </c>
      <c r="N22" s="18">
        <f t="shared" si="8"/>
        <v>150000</v>
      </c>
      <c r="O22" s="21">
        <f t="shared" si="5"/>
        <v>165000</v>
      </c>
      <c r="P22" s="19">
        <v>0</v>
      </c>
      <c r="Q22" s="20">
        <f t="shared" si="6"/>
        <v>0</v>
      </c>
      <c r="R22" s="21">
        <f t="shared" si="9"/>
        <v>165000</v>
      </c>
      <c r="S22" s="18">
        <f t="shared" si="7"/>
        <v>165000</v>
      </c>
    </row>
    <row r="23" spans="1:19" ht="49.5" x14ac:dyDescent="0.3">
      <c r="A23" s="8">
        <v>20</v>
      </c>
      <c r="B23" s="9" t="s">
        <v>16</v>
      </c>
      <c r="C23" s="9" t="s">
        <v>30</v>
      </c>
      <c r="D23" s="10">
        <v>1</v>
      </c>
      <c r="E23" s="23">
        <v>150000</v>
      </c>
      <c r="F23" s="19">
        <v>0</v>
      </c>
      <c r="G23" s="20">
        <f t="shared" si="0"/>
        <v>0</v>
      </c>
      <c r="H23" s="21">
        <f t="shared" si="1"/>
        <v>150000</v>
      </c>
      <c r="I23" s="18">
        <f t="shared" si="2"/>
        <v>150000</v>
      </c>
      <c r="J23" s="21">
        <v>130000</v>
      </c>
      <c r="K23" s="19">
        <v>0</v>
      </c>
      <c r="L23" s="20">
        <f t="shared" si="3"/>
        <v>0</v>
      </c>
      <c r="M23" s="21">
        <f t="shared" si="4"/>
        <v>130000</v>
      </c>
      <c r="N23" s="18">
        <f t="shared" si="8"/>
        <v>130000</v>
      </c>
      <c r="O23" s="21">
        <f t="shared" si="5"/>
        <v>140000</v>
      </c>
      <c r="P23" s="19">
        <v>0</v>
      </c>
      <c r="Q23" s="20">
        <f t="shared" si="6"/>
        <v>0</v>
      </c>
      <c r="R23" s="21">
        <f t="shared" si="9"/>
        <v>140000</v>
      </c>
      <c r="S23" s="18">
        <f t="shared" si="7"/>
        <v>140000</v>
      </c>
    </row>
    <row r="24" spans="1:19" ht="82.5" x14ac:dyDescent="0.3">
      <c r="A24" s="8">
        <v>21</v>
      </c>
      <c r="B24" s="9" t="s">
        <v>16</v>
      </c>
      <c r="C24" s="9" t="s">
        <v>31</v>
      </c>
      <c r="D24" s="10">
        <v>1</v>
      </c>
      <c r="E24" s="23">
        <v>200000</v>
      </c>
      <c r="F24" s="19">
        <v>0</v>
      </c>
      <c r="G24" s="20">
        <f t="shared" si="0"/>
        <v>0</v>
      </c>
      <c r="H24" s="21">
        <f t="shared" si="1"/>
        <v>200000</v>
      </c>
      <c r="I24" s="18">
        <f t="shared" si="2"/>
        <v>200000</v>
      </c>
      <c r="J24" s="21">
        <v>120000</v>
      </c>
      <c r="K24" s="19">
        <v>0</v>
      </c>
      <c r="L24" s="20">
        <f t="shared" si="3"/>
        <v>0</v>
      </c>
      <c r="M24" s="21">
        <f t="shared" si="4"/>
        <v>120000</v>
      </c>
      <c r="N24" s="18">
        <f t="shared" si="8"/>
        <v>120000</v>
      </c>
      <c r="O24" s="21">
        <f t="shared" si="5"/>
        <v>160000</v>
      </c>
      <c r="P24" s="19">
        <v>0</v>
      </c>
      <c r="Q24" s="20">
        <f t="shared" si="6"/>
        <v>0</v>
      </c>
      <c r="R24" s="21">
        <f t="shared" si="9"/>
        <v>160000</v>
      </c>
      <c r="S24" s="18">
        <f t="shared" si="7"/>
        <v>160000</v>
      </c>
    </row>
    <row r="25" spans="1:19" ht="49.5" x14ac:dyDescent="0.3">
      <c r="A25" s="8">
        <v>22</v>
      </c>
      <c r="B25" s="9" t="s">
        <v>16</v>
      </c>
      <c r="C25" s="9" t="s">
        <v>32</v>
      </c>
      <c r="D25" s="10">
        <v>1</v>
      </c>
      <c r="E25" s="23">
        <v>150000</v>
      </c>
      <c r="F25" s="19">
        <v>0</v>
      </c>
      <c r="G25" s="20">
        <f t="shared" si="0"/>
        <v>0</v>
      </c>
      <c r="H25" s="21">
        <f t="shared" si="1"/>
        <v>150000</v>
      </c>
      <c r="I25" s="18">
        <f t="shared" si="2"/>
        <v>150000</v>
      </c>
      <c r="J25" s="21">
        <v>110000</v>
      </c>
      <c r="K25" s="19">
        <v>0</v>
      </c>
      <c r="L25" s="20">
        <f t="shared" si="3"/>
        <v>0</v>
      </c>
      <c r="M25" s="21">
        <f t="shared" si="4"/>
        <v>110000</v>
      </c>
      <c r="N25" s="18">
        <f t="shared" si="8"/>
        <v>110000</v>
      </c>
      <c r="O25" s="21">
        <f t="shared" si="5"/>
        <v>130000</v>
      </c>
      <c r="P25" s="19">
        <v>0</v>
      </c>
      <c r="Q25" s="20">
        <f t="shared" si="6"/>
        <v>0</v>
      </c>
      <c r="R25" s="21">
        <f t="shared" si="9"/>
        <v>130000</v>
      </c>
      <c r="S25" s="18">
        <f t="shared" si="7"/>
        <v>130000</v>
      </c>
    </row>
    <row r="26" spans="1:19" ht="66" x14ac:dyDescent="0.3">
      <c r="A26" s="8">
        <v>23</v>
      </c>
      <c r="B26" s="9" t="s">
        <v>16</v>
      </c>
      <c r="C26" s="11" t="s">
        <v>33</v>
      </c>
      <c r="D26" s="10">
        <v>1</v>
      </c>
      <c r="E26" s="23">
        <v>120000</v>
      </c>
      <c r="F26" s="19">
        <v>0</v>
      </c>
      <c r="G26" s="20">
        <f t="shared" si="0"/>
        <v>0</v>
      </c>
      <c r="H26" s="21">
        <f t="shared" si="1"/>
        <v>120000</v>
      </c>
      <c r="I26" s="18">
        <f t="shared" si="2"/>
        <v>120000</v>
      </c>
      <c r="J26" s="21">
        <v>110000</v>
      </c>
      <c r="K26" s="19">
        <v>0</v>
      </c>
      <c r="L26" s="20">
        <f t="shared" si="3"/>
        <v>0</v>
      </c>
      <c r="M26" s="21">
        <f t="shared" si="4"/>
        <v>110000</v>
      </c>
      <c r="N26" s="18">
        <f t="shared" si="8"/>
        <v>110000</v>
      </c>
      <c r="O26" s="21">
        <f t="shared" si="5"/>
        <v>115000</v>
      </c>
      <c r="P26" s="19">
        <v>0</v>
      </c>
      <c r="Q26" s="20">
        <f t="shared" si="6"/>
        <v>0</v>
      </c>
      <c r="R26" s="21">
        <f t="shared" si="9"/>
        <v>115000</v>
      </c>
      <c r="S26" s="18">
        <f t="shared" si="7"/>
        <v>115000</v>
      </c>
    </row>
    <row r="27" spans="1:19" ht="33" x14ac:dyDescent="0.3">
      <c r="A27" s="8">
        <v>24</v>
      </c>
      <c r="B27" s="9" t="s">
        <v>16</v>
      </c>
      <c r="C27" s="11" t="s">
        <v>34</v>
      </c>
      <c r="D27" s="10">
        <v>1</v>
      </c>
      <c r="E27" s="23">
        <v>150000</v>
      </c>
      <c r="F27" s="19">
        <v>0</v>
      </c>
      <c r="G27" s="20">
        <f t="shared" si="0"/>
        <v>0</v>
      </c>
      <c r="H27" s="21">
        <f t="shared" si="1"/>
        <v>150000</v>
      </c>
      <c r="I27" s="18">
        <f t="shared" si="2"/>
        <v>150000</v>
      </c>
      <c r="J27" s="21">
        <v>120000</v>
      </c>
      <c r="K27" s="19">
        <v>0</v>
      </c>
      <c r="L27" s="20">
        <f t="shared" si="3"/>
        <v>0</v>
      </c>
      <c r="M27" s="21">
        <f t="shared" si="4"/>
        <v>120000</v>
      </c>
      <c r="N27" s="18">
        <f t="shared" si="8"/>
        <v>120000</v>
      </c>
      <c r="O27" s="21">
        <f t="shared" si="5"/>
        <v>135000</v>
      </c>
      <c r="P27" s="19">
        <v>0</v>
      </c>
      <c r="Q27" s="20">
        <f t="shared" si="6"/>
        <v>0</v>
      </c>
      <c r="R27" s="21">
        <f t="shared" si="9"/>
        <v>135000</v>
      </c>
      <c r="S27" s="18">
        <f t="shared" si="7"/>
        <v>135000</v>
      </c>
    </row>
    <row r="28" spans="1:19" ht="49.5" x14ac:dyDescent="0.3">
      <c r="A28" s="8">
        <v>25</v>
      </c>
      <c r="B28" s="9" t="s">
        <v>16</v>
      </c>
      <c r="C28" s="11" t="s">
        <v>35</v>
      </c>
      <c r="D28" s="10">
        <v>1</v>
      </c>
      <c r="E28" s="23">
        <v>120000</v>
      </c>
      <c r="F28" s="19">
        <v>0</v>
      </c>
      <c r="G28" s="20">
        <f t="shared" si="0"/>
        <v>0</v>
      </c>
      <c r="H28" s="21">
        <f t="shared" si="1"/>
        <v>120000</v>
      </c>
      <c r="I28" s="18">
        <f t="shared" si="2"/>
        <v>120000</v>
      </c>
      <c r="J28" s="21">
        <v>100000</v>
      </c>
      <c r="K28" s="19">
        <v>0</v>
      </c>
      <c r="L28" s="20">
        <f t="shared" si="3"/>
        <v>0</v>
      </c>
      <c r="M28" s="21">
        <f t="shared" si="4"/>
        <v>100000</v>
      </c>
      <c r="N28" s="18">
        <f t="shared" si="8"/>
        <v>100000</v>
      </c>
      <c r="O28" s="21">
        <f t="shared" si="5"/>
        <v>110000</v>
      </c>
      <c r="P28" s="19">
        <v>0</v>
      </c>
      <c r="Q28" s="20">
        <f t="shared" si="6"/>
        <v>0</v>
      </c>
      <c r="R28" s="21">
        <f t="shared" si="9"/>
        <v>110000</v>
      </c>
      <c r="S28" s="18">
        <f t="shared" si="7"/>
        <v>110000</v>
      </c>
    </row>
    <row r="29" spans="1:19" ht="82.5" x14ac:dyDescent="0.3">
      <c r="A29" s="8">
        <v>26</v>
      </c>
      <c r="B29" s="9" t="s">
        <v>16</v>
      </c>
      <c r="C29" s="11" t="s">
        <v>36</v>
      </c>
      <c r="D29" s="10">
        <v>1</v>
      </c>
      <c r="E29" s="23">
        <v>150000</v>
      </c>
      <c r="F29" s="19">
        <v>0</v>
      </c>
      <c r="G29" s="20">
        <f t="shared" si="0"/>
        <v>0</v>
      </c>
      <c r="H29" s="21">
        <f t="shared" si="1"/>
        <v>150000</v>
      </c>
      <c r="I29" s="18">
        <f t="shared" si="2"/>
        <v>150000</v>
      </c>
      <c r="J29" s="21">
        <v>120000</v>
      </c>
      <c r="K29" s="19">
        <v>0</v>
      </c>
      <c r="L29" s="20">
        <f t="shared" si="3"/>
        <v>0</v>
      </c>
      <c r="M29" s="21">
        <f t="shared" si="4"/>
        <v>120000</v>
      </c>
      <c r="N29" s="18">
        <f t="shared" si="8"/>
        <v>120000</v>
      </c>
      <c r="O29" s="21">
        <f t="shared" si="5"/>
        <v>135000</v>
      </c>
      <c r="P29" s="19">
        <v>0</v>
      </c>
      <c r="Q29" s="20">
        <f t="shared" si="6"/>
        <v>0</v>
      </c>
      <c r="R29" s="21">
        <f t="shared" si="9"/>
        <v>135000</v>
      </c>
      <c r="S29" s="18">
        <f t="shared" si="7"/>
        <v>135000</v>
      </c>
    </row>
    <row r="30" spans="1:19" ht="49.5" x14ac:dyDescent="0.3">
      <c r="A30" s="8">
        <v>27</v>
      </c>
      <c r="B30" s="9" t="s">
        <v>16</v>
      </c>
      <c r="C30" s="11" t="s">
        <v>37</v>
      </c>
      <c r="D30" s="10">
        <v>1</v>
      </c>
      <c r="E30" s="23">
        <v>170000</v>
      </c>
      <c r="F30" s="19">
        <v>0</v>
      </c>
      <c r="G30" s="20">
        <f t="shared" si="0"/>
        <v>0</v>
      </c>
      <c r="H30" s="21">
        <f t="shared" si="1"/>
        <v>170000</v>
      </c>
      <c r="I30" s="18">
        <f t="shared" si="2"/>
        <v>170000</v>
      </c>
      <c r="J30" s="21">
        <v>130000</v>
      </c>
      <c r="K30" s="19">
        <v>0</v>
      </c>
      <c r="L30" s="20">
        <f t="shared" si="3"/>
        <v>0</v>
      </c>
      <c r="M30" s="21">
        <f t="shared" si="4"/>
        <v>130000</v>
      </c>
      <c r="N30" s="18">
        <f t="shared" si="8"/>
        <v>130000</v>
      </c>
      <c r="O30" s="21">
        <f t="shared" si="5"/>
        <v>150000</v>
      </c>
      <c r="P30" s="19">
        <v>0</v>
      </c>
      <c r="Q30" s="20">
        <f t="shared" si="6"/>
        <v>0</v>
      </c>
      <c r="R30" s="21">
        <f t="shared" si="9"/>
        <v>150000</v>
      </c>
      <c r="S30" s="18">
        <f t="shared" si="7"/>
        <v>150000</v>
      </c>
    </row>
    <row r="31" spans="1:19" ht="49.5" x14ac:dyDescent="0.3">
      <c r="A31" s="8">
        <v>28</v>
      </c>
      <c r="B31" s="9" t="s">
        <v>16</v>
      </c>
      <c r="C31" s="12" t="s">
        <v>38</v>
      </c>
      <c r="D31" s="10">
        <v>1</v>
      </c>
      <c r="E31" s="23">
        <v>100000</v>
      </c>
      <c r="F31" s="19">
        <v>0</v>
      </c>
      <c r="G31" s="20">
        <f t="shared" si="0"/>
        <v>0</v>
      </c>
      <c r="H31" s="21">
        <f t="shared" si="1"/>
        <v>100000</v>
      </c>
      <c r="I31" s="18">
        <f t="shared" si="2"/>
        <v>100000</v>
      </c>
      <c r="J31" s="21">
        <v>110000</v>
      </c>
      <c r="K31" s="19">
        <v>0</v>
      </c>
      <c r="L31" s="20">
        <f t="shared" si="3"/>
        <v>0</v>
      </c>
      <c r="M31" s="21">
        <f t="shared" si="4"/>
        <v>110000</v>
      </c>
      <c r="N31" s="18">
        <f t="shared" si="8"/>
        <v>110000</v>
      </c>
      <c r="O31" s="21">
        <f t="shared" si="5"/>
        <v>105000</v>
      </c>
      <c r="P31" s="19">
        <v>0</v>
      </c>
      <c r="Q31" s="20">
        <f t="shared" si="6"/>
        <v>0</v>
      </c>
      <c r="R31" s="21">
        <f t="shared" si="9"/>
        <v>105000</v>
      </c>
      <c r="S31" s="18">
        <f t="shared" si="7"/>
        <v>105000</v>
      </c>
    </row>
    <row r="32" spans="1:19" ht="66" x14ac:dyDescent="0.3">
      <c r="A32" s="8">
        <v>29</v>
      </c>
      <c r="B32" s="9" t="s">
        <v>16</v>
      </c>
      <c r="C32" s="11" t="s">
        <v>39</v>
      </c>
      <c r="D32" s="10">
        <v>1</v>
      </c>
      <c r="E32" s="23">
        <v>170000</v>
      </c>
      <c r="F32" s="19">
        <v>0</v>
      </c>
      <c r="G32" s="20">
        <f t="shared" si="0"/>
        <v>0</v>
      </c>
      <c r="H32" s="21">
        <f t="shared" si="1"/>
        <v>170000</v>
      </c>
      <c r="I32" s="18">
        <f t="shared" si="2"/>
        <v>170000</v>
      </c>
      <c r="J32" s="21">
        <v>130000</v>
      </c>
      <c r="K32" s="19">
        <v>0</v>
      </c>
      <c r="L32" s="20">
        <f t="shared" si="3"/>
        <v>0</v>
      </c>
      <c r="M32" s="21">
        <f t="shared" si="4"/>
        <v>130000</v>
      </c>
      <c r="N32" s="18">
        <f t="shared" si="8"/>
        <v>130000</v>
      </c>
      <c r="O32" s="21">
        <f t="shared" si="5"/>
        <v>150000</v>
      </c>
      <c r="P32" s="19">
        <v>0</v>
      </c>
      <c r="Q32" s="20">
        <f t="shared" si="6"/>
        <v>0</v>
      </c>
      <c r="R32" s="21">
        <f t="shared" si="9"/>
        <v>150000</v>
      </c>
      <c r="S32" s="18">
        <f t="shared" si="7"/>
        <v>150000</v>
      </c>
    </row>
    <row r="33" spans="1:19" ht="49.5" x14ac:dyDescent="0.3">
      <c r="A33" s="8">
        <v>30</v>
      </c>
      <c r="B33" s="9" t="s">
        <v>16</v>
      </c>
      <c r="C33" s="13" t="s">
        <v>40</v>
      </c>
      <c r="D33" s="10">
        <v>1</v>
      </c>
      <c r="E33" s="23">
        <v>200000</v>
      </c>
      <c r="F33" s="19">
        <v>0</v>
      </c>
      <c r="G33" s="20">
        <f t="shared" si="0"/>
        <v>0</v>
      </c>
      <c r="H33" s="21">
        <f t="shared" si="1"/>
        <v>200000</v>
      </c>
      <c r="I33" s="18">
        <f t="shared" si="2"/>
        <v>200000</v>
      </c>
      <c r="J33" s="21">
        <v>130000</v>
      </c>
      <c r="K33" s="19">
        <v>0</v>
      </c>
      <c r="L33" s="20">
        <f t="shared" si="3"/>
        <v>0</v>
      </c>
      <c r="M33" s="21">
        <f t="shared" si="4"/>
        <v>130000</v>
      </c>
      <c r="N33" s="18">
        <f t="shared" si="8"/>
        <v>130000</v>
      </c>
      <c r="O33" s="21">
        <f t="shared" si="5"/>
        <v>165000</v>
      </c>
      <c r="P33" s="19">
        <v>0</v>
      </c>
      <c r="Q33" s="20">
        <f t="shared" si="6"/>
        <v>0</v>
      </c>
      <c r="R33" s="21">
        <f t="shared" si="9"/>
        <v>165000</v>
      </c>
      <c r="S33" s="18">
        <f t="shared" si="7"/>
        <v>165000</v>
      </c>
    </row>
    <row r="34" spans="1:19" ht="82.5" x14ac:dyDescent="0.3">
      <c r="A34" s="8">
        <v>31</v>
      </c>
      <c r="B34" s="9" t="s">
        <v>16</v>
      </c>
      <c r="C34" s="12" t="s">
        <v>41</v>
      </c>
      <c r="D34" s="10">
        <v>1</v>
      </c>
      <c r="E34" s="23">
        <v>180000</v>
      </c>
      <c r="F34" s="19">
        <v>0</v>
      </c>
      <c r="G34" s="20">
        <f t="shared" si="0"/>
        <v>0</v>
      </c>
      <c r="H34" s="21">
        <f t="shared" si="1"/>
        <v>180000</v>
      </c>
      <c r="I34" s="18">
        <f t="shared" si="2"/>
        <v>180000</v>
      </c>
      <c r="J34" s="21">
        <v>120000</v>
      </c>
      <c r="K34" s="19">
        <v>0</v>
      </c>
      <c r="L34" s="20">
        <f t="shared" si="3"/>
        <v>0</v>
      </c>
      <c r="M34" s="21">
        <f t="shared" si="4"/>
        <v>120000</v>
      </c>
      <c r="N34" s="18">
        <f t="shared" si="8"/>
        <v>120000</v>
      </c>
      <c r="O34" s="21">
        <f t="shared" si="5"/>
        <v>150000</v>
      </c>
      <c r="P34" s="19">
        <v>0</v>
      </c>
      <c r="Q34" s="20">
        <f t="shared" si="6"/>
        <v>0</v>
      </c>
      <c r="R34" s="21">
        <f t="shared" si="9"/>
        <v>150000</v>
      </c>
      <c r="S34" s="18">
        <f t="shared" si="7"/>
        <v>150000</v>
      </c>
    </row>
    <row r="35" spans="1:19" ht="33" x14ac:dyDescent="0.3">
      <c r="A35" s="8">
        <v>32</v>
      </c>
      <c r="B35" s="9" t="s">
        <v>16</v>
      </c>
      <c r="C35" s="12" t="s">
        <v>42</v>
      </c>
      <c r="D35" s="10">
        <v>1</v>
      </c>
      <c r="E35" s="23">
        <v>90000</v>
      </c>
      <c r="F35" s="19">
        <v>0</v>
      </c>
      <c r="G35" s="20">
        <f t="shared" si="0"/>
        <v>0</v>
      </c>
      <c r="H35" s="21">
        <f t="shared" si="1"/>
        <v>90000</v>
      </c>
      <c r="I35" s="18">
        <f t="shared" si="2"/>
        <v>90000</v>
      </c>
      <c r="J35" s="21">
        <v>130000</v>
      </c>
      <c r="K35" s="19">
        <v>0</v>
      </c>
      <c r="L35" s="20">
        <f t="shared" si="3"/>
        <v>0</v>
      </c>
      <c r="M35" s="21">
        <f t="shared" si="4"/>
        <v>130000</v>
      </c>
      <c r="N35" s="18">
        <f t="shared" si="8"/>
        <v>130000</v>
      </c>
      <c r="O35" s="21">
        <f t="shared" si="5"/>
        <v>110000</v>
      </c>
      <c r="P35" s="19">
        <v>0</v>
      </c>
      <c r="Q35" s="20">
        <f t="shared" si="6"/>
        <v>0</v>
      </c>
      <c r="R35" s="21">
        <f t="shared" si="9"/>
        <v>110000</v>
      </c>
      <c r="S35" s="18">
        <f t="shared" si="7"/>
        <v>110000</v>
      </c>
    </row>
    <row r="36" spans="1:19" ht="82.5" x14ac:dyDescent="0.3">
      <c r="A36" s="8">
        <v>33</v>
      </c>
      <c r="B36" s="11" t="s">
        <v>43</v>
      </c>
      <c r="C36" s="11" t="s">
        <v>44</v>
      </c>
      <c r="D36" s="10">
        <v>1</v>
      </c>
      <c r="E36" s="23">
        <v>2800000</v>
      </c>
      <c r="F36" s="19">
        <v>0</v>
      </c>
      <c r="G36" s="20">
        <f t="shared" si="0"/>
        <v>0</v>
      </c>
      <c r="H36" s="21">
        <f t="shared" si="1"/>
        <v>2800000</v>
      </c>
      <c r="I36" s="18">
        <f t="shared" si="2"/>
        <v>2800000</v>
      </c>
      <c r="J36" s="21">
        <v>2700000</v>
      </c>
      <c r="K36" s="19">
        <v>0</v>
      </c>
      <c r="L36" s="20">
        <f t="shared" si="3"/>
        <v>0</v>
      </c>
      <c r="M36" s="21">
        <f t="shared" si="4"/>
        <v>2700000</v>
      </c>
      <c r="N36" s="18">
        <f t="shared" si="8"/>
        <v>2700000</v>
      </c>
      <c r="O36" s="21">
        <f t="shared" si="5"/>
        <v>2750000</v>
      </c>
      <c r="P36" s="19">
        <v>0</v>
      </c>
      <c r="Q36" s="20">
        <f t="shared" si="6"/>
        <v>0</v>
      </c>
      <c r="R36" s="21">
        <f t="shared" si="9"/>
        <v>2750000</v>
      </c>
      <c r="S36" s="18">
        <f t="shared" si="7"/>
        <v>2750000</v>
      </c>
    </row>
    <row r="37" spans="1:19" ht="66" x14ac:dyDescent="0.3">
      <c r="A37" s="8">
        <v>34</v>
      </c>
      <c r="B37" s="11" t="s">
        <v>43</v>
      </c>
      <c r="C37" s="11" t="s">
        <v>45</v>
      </c>
      <c r="D37" s="10">
        <v>1</v>
      </c>
      <c r="E37" s="23">
        <v>2800000</v>
      </c>
      <c r="F37" s="19">
        <v>0</v>
      </c>
      <c r="G37" s="20">
        <f t="shared" si="0"/>
        <v>0</v>
      </c>
      <c r="H37" s="21">
        <f t="shared" si="1"/>
        <v>2800000</v>
      </c>
      <c r="I37" s="18">
        <f t="shared" si="2"/>
        <v>2800000</v>
      </c>
      <c r="J37" s="21">
        <v>2700000</v>
      </c>
      <c r="K37" s="19">
        <v>0</v>
      </c>
      <c r="L37" s="20">
        <f t="shared" si="3"/>
        <v>0</v>
      </c>
      <c r="M37" s="21">
        <f t="shared" si="4"/>
        <v>2700000</v>
      </c>
      <c r="N37" s="18">
        <f t="shared" si="8"/>
        <v>2700000</v>
      </c>
      <c r="O37" s="21">
        <f t="shared" si="5"/>
        <v>2750000</v>
      </c>
      <c r="P37" s="19">
        <v>0</v>
      </c>
      <c r="Q37" s="20">
        <f t="shared" si="6"/>
        <v>0</v>
      </c>
      <c r="R37" s="21">
        <f t="shared" si="9"/>
        <v>2750000</v>
      </c>
      <c r="S37" s="18">
        <f t="shared" si="7"/>
        <v>2750000</v>
      </c>
    </row>
    <row r="38" spans="1:19" ht="66" x14ac:dyDescent="0.3">
      <c r="A38" s="8">
        <v>35</v>
      </c>
      <c r="B38" s="11" t="s">
        <v>43</v>
      </c>
      <c r="C38" s="9" t="s">
        <v>46</v>
      </c>
      <c r="D38" s="10">
        <v>1</v>
      </c>
      <c r="E38" s="23">
        <v>2700000</v>
      </c>
      <c r="F38" s="19">
        <v>0</v>
      </c>
      <c r="G38" s="20">
        <f t="shared" si="0"/>
        <v>0</v>
      </c>
      <c r="H38" s="21">
        <f t="shared" si="1"/>
        <v>2700000</v>
      </c>
      <c r="I38" s="18">
        <f t="shared" si="2"/>
        <v>2700000</v>
      </c>
      <c r="J38" s="21">
        <v>2700000</v>
      </c>
      <c r="K38" s="19">
        <v>0</v>
      </c>
      <c r="L38" s="20">
        <f t="shared" si="3"/>
        <v>0</v>
      </c>
      <c r="M38" s="21">
        <f t="shared" si="4"/>
        <v>2700000</v>
      </c>
      <c r="N38" s="18">
        <f t="shared" si="8"/>
        <v>2700000</v>
      </c>
      <c r="O38" s="21">
        <f t="shared" si="5"/>
        <v>2700000</v>
      </c>
      <c r="P38" s="19">
        <v>0</v>
      </c>
      <c r="Q38" s="20">
        <f t="shared" si="6"/>
        <v>0</v>
      </c>
      <c r="R38" s="21">
        <f t="shared" si="9"/>
        <v>2700000</v>
      </c>
      <c r="S38" s="18">
        <f t="shared" si="7"/>
        <v>2700000</v>
      </c>
    </row>
    <row r="39" spans="1:19" ht="66" x14ac:dyDescent="0.3">
      <c r="A39" s="8">
        <v>36</v>
      </c>
      <c r="B39" s="11" t="s">
        <v>43</v>
      </c>
      <c r="C39" s="14" t="s">
        <v>47</v>
      </c>
      <c r="D39" s="10">
        <v>1</v>
      </c>
      <c r="E39" s="23">
        <v>3500000</v>
      </c>
      <c r="F39" s="19">
        <v>0</v>
      </c>
      <c r="G39" s="20">
        <f t="shared" si="0"/>
        <v>0</v>
      </c>
      <c r="H39" s="21">
        <f t="shared" si="1"/>
        <v>3500000</v>
      </c>
      <c r="I39" s="18">
        <f t="shared" si="2"/>
        <v>3500000</v>
      </c>
      <c r="J39" s="21">
        <v>2800000</v>
      </c>
      <c r="K39" s="19">
        <v>0</v>
      </c>
      <c r="L39" s="20">
        <f t="shared" si="3"/>
        <v>0</v>
      </c>
      <c r="M39" s="21">
        <f t="shared" si="4"/>
        <v>2800000</v>
      </c>
      <c r="N39" s="18">
        <f t="shared" si="8"/>
        <v>2800000</v>
      </c>
      <c r="O39" s="21">
        <f t="shared" si="5"/>
        <v>3150000</v>
      </c>
      <c r="P39" s="19">
        <v>0</v>
      </c>
      <c r="Q39" s="20">
        <f t="shared" si="6"/>
        <v>0</v>
      </c>
      <c r="R39" s="21">
        <f t="shared" si="9"/>
        <v>3150000</v>
      </c>
      <c r="S39" s="18">
        <f t="shared" si="7"/>
        <v>3150000</v>
      </c>
    </row>
    <row r="40" spans="1:19" ht="66" x14ac:dyDescent="0.3">
      <c r="A40" s="8">
        <v>37</v>
      </c>
      <c r="B40" s="11" t="s">
        <v>43</v>
      </c>
      <c r="C40" s="14" t="s">
        <v>48</v>
      </c>
      <c r="D40" s="10">
        <v>1</v>
      </c>
      <c r="E40" s="23">
        <v>3500000</v>
      </c>
      <c r="F40" s="19">
        <v>0</v>
      </c>
      <c r="G40" s="20">
        <f t="shared" si="0"/>
        <v>0</v>
      </c>
      <c r="H40" s="21">
        <f t="shared" si="1"/>
        <v>3500000</v>
      </c>
      <c r="I40" s="18">
        <f t="shared" si="2"/>
        <v>3500000</v>
      </c>
      <c r="J40" s="21">
        <v>2800000</v>
      </c>
      <c r="K40" s="19">
        <v>0</v>
      </c>
      <c r="L40" s="20">
        <f t="shared" si="3"/>
        <v>0</v>
      </c>
      <c r="M40" s="21">
        <f t="shared" si="4"/>
        <v>2800000</v>
      </c>
      <c r="N40" s="18">
        <f t="shared" si="8"/>
        <v>2800000</v>
      </c>
      <c r="O40" s="21">
        <f t="shared" si="5"/>
        <v>3150000</v>
      </c>
      <c r="P40" s="19">
        <v>0</v>
      </c>
      <c r="Q40" s="20">
        <f t="shared" si="6"/>
        <v>0</v>
      </c>
      <c r="R40" s="21">
        <f t="shared" si="9"/>
        <v>3150000</v>
      </c>
      <c r="S40" s="18">
        <f t="shared" si="7"/>
        <v>3150000</v>
      </c>
    </row>
    <row r="41" spans="1:19" ht="66" x14ac:dyDescent="0.3">
      <c r="A41" s="8">
        <v>38</v>
      </c>
      <c r="B41" s="11" t="s">
        <v>43</v>
      </c>
      <c r="C41" s="14" t="s">
        <v>49</v>
      </c>
      <c r="D41" s="10">
        <v>1</v>
      </c>
      <c r="E41" s="23">
        <v>3500000</v>
      </c>
      <c r="F41" s="19">
        <v>0</v>
      </c>
      <c r="G41" s="20">
        <f t="shared" si="0"/>
        <v>0</v>
      </c>
      <c r="H41" s="21">
        <f t="shared" si="1"/>
        <v>3500000</v>
      </c>
      <c r="I41" s="18">
        <f t="shared" si="2"/>
        <v>3500000</v>
      </c>
      <c r="J41" s="21">
        <v>2800000</v>
      </c>
      <c r="K41" s="19">
        <v>0</v>
      </c>
      <c r="L41" s="20">
        <f t="shared" si="3"/>
        <v>0</v>
      </c>
      <c r="M41" s="21">
        <f t="shared" si="4"/>
        <v>2800000</v>
      </c>
      <c r="N41" s="18">
        <f t="shared" si="8"/>
        <v>2800000</v>
      </c>
      <c r="O41" s="21">
        <f t="shared" si="5"/>
        <v>3150000</v>
      </c>
      <c r="P41" s="19">
        <v>0</v>
      </c>
      <c r="Q41" s="20">
        <f t="shared" si="6"/>
        <v>0</v>
      </c>
      <c r="R41" s="21">
        <f t="shared" si="9"/>
        <v>3150000</v>
      </c>
      <c r="S41" s="18">
        <f t="shared" si="7"/>
        <v>3150000</v>
      </c>
    </row>
    <row r="42" spans="1:19" ht="66" x14ac:dyDescent="0.3">
      <c r="A42" s="8">
        <v>39</v>
      </c>
      <c r="B42" s="11" t="s">
        <v>43</v>
      </c>
      <c r="C42" s="14" t="s">
        <v>50</v>
      </c>
      <c r="D42" s="10">
        <v>1</v>
      </c>
      <c r="E42" s="23">
        <v>2700000</v>
      </c>
      <c r="F42" s="19">
        <v>0</v>
      </c>
      <c r="G42" s="20">
        <f t="shared" si="0"/>
        <v>0</v>
      </c>
      <c r="H42" s="21">
        <f t="shared" si="1"/>
        <v>2700000</v>
      </c>
      <c r="I42" s="18">
        <f t="shared" si="2"/>
        <v>2700000</v>
      </c>
      <c r="J42" s="21">
        <v>2500000</v>
      </c>
      <c r="K42" s="19">
        <v>0</v>
      </c>
      <c r="L42" s="20">
        <f t="shared" si="3"/>
        <v>0</v>
      </c>
      <c r="M42" s="21">
        <f t="shared" si="4"/>
        <v>2500000</v>
      </c>
      <c r="N42" s="18">
        <f t="shared" si="8"/>
        <v>2500000</v>
      </c>
      <c r="O42" s="21">
        <f t="shared" si="5"/>
        <v>2600000</v>
      </c>
      <c r="P42" s="19">
        <v>0</v>
      </c>
      <c r="Q42" s="20">
        <f t="shared" si="6"/>
        <v>0</v>
      </c>
      <c r="R42" s="21">
        <f t="shared" si="9"/>
        <v>2600000</v>
      </c>
      <c r="S42" s="18">
        <f t="shared" si="7"/>
        <v>2600000</v>
      </c>
    </row>
    <row r="43" spans="1:19" ht="66" x14ac:dyDescent="0.3">
      <c r="A43" s="8">
        <v>40</v>
      </c>
      <c r="B43" s="11" t="s">
        <v>43</v>
      </c>
      <c r="C43" s="14" t="s">
        <v>51</v>
      </c>
      <c r="D43" s="10">
        <v>1</v>
      </c>
      <c r="E43" s="23">
        <v>2700000</v>
      </c>
      <c r="F43" s="19">
        <v>0</v>
      </c>
      <c r="G43" s="20">
        <f t="shared" si="0"/>
        <v>0</v>
      </c>
      <c r="H43" s="21">
        <f t="shared" si="1"/>
        <v>2700000</v>
      </c>
      <c r="I43" s="18">
        <f t="shared" si="2"/>
        <v>2700000</v>
      </c>
      <c r="J43" s="21">
        <v>2500000</v>
      </c>
      <c r="K43" s="19">
        <v>0</v>
      </c>
      <c r="L43" s="20">
        <f t="shared" si="3"/>
        <v>0</v>
      </c>
      <c r="M43" s="21">
        <f t="shared" si="4"/>
        <v>2500000</v>
      </c>
      <c r="N43" s="18">
        <f t="shared" si="8"/>
        <v>2500000</v>
      </c>
      <c r="O43" s="21">
        <f t="shared" si="5"/>
        <v>2600000</v>
      </c>
      <c r="P43" s="19">
        <v>0</v>
      </c>
      <c r="Q43" s="20">
        <f t="shared" si="6"/>
        <v>0</v>
      </c>
      <c r="R43" s="21">
        <f t="shared" si="9"/>
        <v>2600000</v>
      </c>
      <c r="S43" s="18">
        <f t="shared" si="7"/>
        <v>2600000</v>
      </c>
    </row>
    <row r="44" spans="1:19" ht="82.5" x14ac:dyDescent="0.3">
      <c r="A44" s="8">
        <v>41</v>
      </c>
      <c r="B44" s="11" t="s">
        <v>43</v>
      </c>
      <c r="C44" s="14" t="s">
        <v>52</v>
      </c>
      <c r="D44" s="10">
        <v>1</v>
      </c>
      <c r="E44" s="23">
        <v>3000000</v>
      </c>
      <c r="F44" s="19">
        <v>0</v>
      </c>
      <c r="G44" s="20">
        <f t="shared" si="0"/>
        <v>0</v>
      </c>
      <c r="H44" s="21">
        <f t="shared" si="1"/>
        <v>3000000</v>
      </c>
      <c r="I44" s="18">
        <f t="shared" si="2"/>
        <v>3000000</v>
      </c>
      <c r="J44" s="21">
        <v>3400000</v>
      </c>
      <c r="K44" s="19">
        <v>0</v>
      </c>
      <c r="L44" s="20">
        <f t="shared" si="3"/>
        <v>0</v>
      </c>
      <c r="M44" s="21">
        <f t="shared" si="4"/>
        <v>3400000</v>
      </c>
      <c r="N44" s="18">
        <f t="shared" si="8"/>
        <v>3400000</v>
      </c>
      <c r="O44" s="21">
        <f t="shared" si="5"/>
        <v>3200000</v>
      </c>
      <c r="P44" s="19">
        <v>0</v>
      </c>
      <c r="Q44" s="20">
        <f t="shared" si="6"/>
        <v>0</v>
      </c>
      <c r="R44" s="21">
        <f t="shared" si="9"/>
        <v>3200000</v>
      </c>
      <c r="S44" s="18">
        <f t="shared" si="7"/>
        <v>3200000</v>
      </c>
    </row>
    <row r="45" spans="1:19" ht="82.5" x14ac:dyDescent="0.3">
      <c r="A45" s="8">
        <v>42</v>
      </c>
      <c r="B45" s="11" t="s">
        <v>43</v>
      </c>
      <c r="C45" s="14" t="s">
        <v>53</v>
      </c>
      <c r="D45" s="10">
        <v>1</v>
      </c>
      <c r="E45" s="23">
        <v>3000000</v>
      </c>
      <c r="F45" s="19">
        <v>0</v>
      </c>
      <c r="G45" s="20">
        <f t="shared" si="0"/>
        <v>0</v>
      </c>
      <c r="H45" s="21">
        <f t="shared" si="1"/>
        <v>3000000</v>
      </c>
      <c r="I45" s="18">
        <f t="shared" si="2"/>
        <v>3000000</v>
      </c>
      <c r="J45" s="21">
        <v>3400000</v>
      </c>
      <c r="K45" s="19">
        <v>0</v>
      </c>
      <c r="L45" s="20">
        <f t="shared" si="3"/>
        <v>0</v>
      </c>
      <c r="M45" s="21">
        <f t="shared" si="4"/>
        <v>3400000</v>
      </c>
      <c r="N45" s="18">
        <f t="shared" si="8"/>
        <v>3400000</v>
      </c>
      <c r="O45" s="21">
        <f t="shared" si="5"/>
        <v>3200000</v>
      </c>
      <c r="P45" s="19">
        <v>0</v>
      </c>
      <c r="Q45" s="20">
        <f t="shared" si="6"/>
        <v>0</v>
      </c>
      <c r="R45" s="21">
        <f t="shared" si="9"/>
        <v>3200000</v>
      </c>
      <c r="S45" s="18">
        <f t="shared" si="7"/>
        <v>3200000</v>
      </c>
    </row>
    <row r="46" spans="1:19" ht="82.5" x14ac:dyDescent="0.3">
      <c r="A46" s="8">
        <v>43</v>
      </c>
      <c r="B46" s="11" t="s">
        <v>43</v>
      </c>
      <c r="C46" s="14" t="s">
        <v>54</v>
      </c>
      <c r="D46" s="10">
        <v>1</v>
      </c>
      <c r="E46" s="23">
        <v>300000</v>
      </c>
      <c r="F46" s="19">
        <v>0</v>
      </c>
      <c r="G46" s="20">
        <f t="shared" si="0"/>
        <v>0</v>
      </c>
      <c r="H46" s="21">
        <f t="shared" si="1"/>
        <v>300000</v>
      </c>
      <c r="I46" s="18">
        <f t="shared" si="2"/>
        <v>300000</v>
      </c>
      <c r="J46" s="21">
        <v>3400000</v>
      </c>
      <c r="K46" s="19">
        <v>0</v>
      </c>
      <c r="L46" s="20">
        <f t="shared" si="3"/>
        <v>0</v>
      </c>
      <c r="M46" s="21">
        <f t="shared" si="4"/>
        <v>3400000</v>
      </c>
      <c r="N46" s="18">
        <f t="shared" si="8"/>
        <v>3400000</v>
      </c>
      <c r="O46" s="21">
        <f t="shared" si="5"/>
        <v>1850000</v>
      </c>
      <c r="P46" s="19">
        <v>0</v>
      </c>
      <c r="Q46" s="20">
        <f t="shared" si="6"/>
        <v>0</v>
      </c>
      <c r="R46" s="21">
        <f t="shared" si="9"/>
        <v>1850000</v>
      </c>
      <c r="S46" s="18">
        <f t="shared" si="7"/>
        <v>1850000</v>
      </c>
    </row>
    <row r="47" spans="1:19" ht="33" x14ac:dyDescent="0.3">
      <c r="A47" s="8">
        <v>44</v>
      </c>
      <c r="B47" s="14" t="s">
        <v>59</v>
      </c>
      <c r="C47" s="14" t="s">
        <v>55</v>
      </c>
      <c r="D47" s="10">
        <v>1</v>
      </c>
      <c r="E47" s="23">
        <v>200000</v>
      </c>
      <c r="F47" s="19">
        <v>0</v>
      </c>
      <c r="G47" s="20">
        <f t="shared" si="0"/>
        <v>0</v>
      </c>
      <c r="H47" s="21">
        <f t="shared" si="1"/>
        <v>200000</v>
      </c>
      <c r="I47" s="18">
        <f t="shared" si="2"/>
        <v>200000</v>
      </c>
      <c r="J47" s="21">
        <v>180000</v>
      </c>
      <c r="K47" s="19">
        <v>0</v>
      </c>
      <c r="L47" s="20">
        <f t="shared" si="3"/>
        <v>0</v>
      </c>
      <c r="M47" s="21">
        <f t="shared" si="4"/>
        <v>180000</v>
      </c>
      <c r="N47" s="18">
        <f t="shared" si="8"/>
        <v>180000</v>
      </c>
      <c r="O47" s="21">
        <f t="shared" si="5"/>
        <v>190000</v>
      </c>
      <c r="P47" s="19">
        <v>0</v>
      </c>
      <c r="Q47" s="20">
        <f t="shared" si="6"/>
        <v>0</v>
      </c>
      <c r="R47" s="21">
        <f t="shared" si="9"/>
        <v>190000</v>
      </c>
      <c r="S47" s="18">
        <f t="shared" si="7"/>
        <v>190000</v>
      </c>
    </row>
    <row r="48" spans="1:19" ht="33" x14ac:dyDescent="0.3">
      <c r="A48" s="8">
        <v>45</v>
      </c>
      <c r="B48" s="14" t="s">
        <v>59</v>
      </c>
      <c r="C48" s="14" t="s">
        <v>56</v>
      </c>
      <c r="D48" s="10">
        <v>1</v>
      </c>
      <c r="E48" s="23">
        <v>600000</v>
      </c>
      <c r="F48" s="19">
        <v>0</v>
      </c>
      <c r="G48" s="20">
        <f t="shared" si="0"/>
        <v>0</v>
      </c>
      <c r="H48" s="21">
        <f t="shared" si="1"/>
        <v>600000</v>
      </c>
      <c r="I48" s="18">
        <f t="shared" si="2"/>
        <v>600000</v>
      </c>
      <c r="J48" s="21">
        <v>1000000</v>
      </c>
      <c r="K48" s="19">
        <v>0</v>
      </c>
      <c r="L48" s="20">
        <f t="shared" si="3"/>
        <v>0</v>
      </c>
      <c r="M48" s="21">
        <f t="shared" si="4"/>
        <v>1000000</v>
      </c>
      <c r="N48" s="18">
        <f t="shared" si="8"/>
        <v>1000000</v>
      </c>
      <c r="O48" s="21">
        <f t="shared" si="5"/>
        <v>800000</v>
      </c>
      <c r="P48" s="19">
        <v>0</v>
      </c>
      <c r="Q48" s="20">
        <f t="shared" si="6"/>
        <v>0</v>
      </c>
      <c r="R48" s="21">
        <f t="shared" si="9"/>
        <v>800000</v>
      </c>
      <c r="S48" s="18">
        <f t="shared" si="7"/>
        <v>800000</v>
      </c>
    </row>
    <row r="49" spans="1:19" ht="66" x14ac:dyDescent="0.3">
      <c r="A49" s="8">
        <v>46</v>
      </c>
      <c r="B49" s="14" t="s">
        <v>59</v>
      </c>
      <c r="C49" s="14" t="s">
        <v>57</v>
      </c>
      <c r="D49" s="10">
        <v>1</v>
      </c>
      <c r="E49" s="23">
        <v>350000</v>
      </c>
      <c r="F49" s="19">
        <v>0</v>
      </c>
      <c r="G49" s="20">
        <f t="shared" si="0"/>
        <v>0</v>
      </c>
      <c r="H49" s="21">
        <f t="shared" si="1"/>
        <v>350000</v>
      </c>
      <c r="I49" s="18">
        <f t="shared" si="2"/>
        <v>350000</v>
      </c>
      <c r="J49" s="21">
        <v>300000</v>
      </c>
      <c r="K49" s="19">
        <v>0</v>
      </c>
      <c r="L49" s="20">
        <f t="shared" si="3"/>
        <v>0</v>
      </c>
      <c r="M49" s="21">
        <f t="shared" si="4"/>
        <v>300000</v>
      </c>
      <c r="N49" s="18">
        <f t="shared" si="8"/>
        <v>300000</v>
      </c>
      <c r="O49" s="21">
        <f t="shared" si="5"/>
        <v>325000</v>
      </c>
      <c r="P49" s="19">
        <v>0</v>
      </c>
      <c r="Q49" s="20">
        <f t="shared" si="6"/>
        <v>0</v>
      </c>
      <c r="R49" s="21">
        <f t="shared" si="9"/>
        <v>325000</v>
      </c>
      <c r="S49" s="18">
        <f t="shared" si="7"/>
        <v>325000</v>
      </c>
    </row>
    <row r="50" spans="1:19" ht="66" x14ac:dyDescent="0.3">
      <c r="A50" s="8">
        <v>47</v>
      </c>
      <c r="B50" s="14" t="s">
        <v>59</v>
      </c>
      <c r="C50" s="14" t="s">
        <v>58</v>
      </c>
      <c r="D50" s="10">
        <v>1</v>
      </c>
      <c r="E50" s="23">
        <v>350000</v>
      </c>
      <c r="F50" s="19">
        <v>0</v>
      </c>
      <c r="G50" s="20">
        <f t="shared" si="0"/>
        <v>0</v>
      </c>
      <c r="H50" s="21">
        <f t="shared" si="1"/>
        <v>350000</v>
      </c>
      <c r="I50" s="18">
        <f t="shared" si="2"/>
        <v>350000</v>
      </c>
      <c r="J50" s="21">
        <v>380000</v>
      </c>
      <c r="K50" s="19">
        <v>0</v>
      </c>
      <c r="L50" s="20">
        <f t="shared" si="3"/>
        <v>0</v>
      </c>
      <c r="M50" s="21">
        <f t="shared" si="4"/>
        <v>380000</v>
      </c>
      <c r="N50" s="18">
        <f t="shared" si="8"/>
        <v>380000</v>
      </c>
      <c r="O50" s="21">
        <f t="shared" si="5"/>
        <v>365000</v>
      </c>
      <c r="P50" s="19">
        <v>0</v>
      </c>
      <c r="Q50" s="20">
        <f t="shared" si="6"/>
        <v>0</v>
      </c>
      <c r="R50" s="21">
        <f t="shared" si="9"/>
        <v>365000</v>
      </c>
      <c r="S50" s="18">
        <f t="shared" si="7"/>
        <v>365000</v>
      </c>
    </row>
    <row r="51" spans="1:19" x14ac:dyDescent="0.3">
      <c r="D51" s="1" t="s">
        <v>60</v>
      </c>
      <c r="H51" s="4"/>
      <c r="I51" s="16">
        <f>SUM(I4:I50)</f>
        <v>37154000</v>
      </c>
      <c r="J51" s="17"/>
      <c r="K51" s="17"/>
      <c r="L51" s="17"/>
      <c r="M51" s="17"/>
      <c r="N51" s="16">
        <f>SUM(N4:N50)</f>
        <v>38000000</v>
      </c>
      <c r="O51" s="17"/>
      <c r="P51" s="17"/>
      <c r="Q51" s="17"/>
      <c r="R51" s="17"/>
      <c r="S51" s="16">
        <f>SUM(S4:S50)</f>
        <v>37577000</v>
      </c>
    </row>
  </sheetData>
  <mergeCells count="5">
    <mergeCell ref="J2:N2"/>
    <mergeCell ref="O2:S2"/>
    <mergeCell ref="A1:I1"/>
    <mergeCell ref="A2:D2"/>
    <mergeCell ref="E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Dario Vallejo Cubillos</dc:creator>
  <cp:lastModifiedBy>Recepcion Samade</cp:lastModifiedBy>
  <cp:lastPrinted>2024-09-04T15:27:56Z</cp:lastPrinted>
  <dcterms:created xsi:type="dcterms:W3CDTF">2024-08-28T13:16:55Z</dcterms:created>
  <dcterms:modified xsi:type="dcterms:W3CDTF">2025-07-24T19:15:31Z</dcterms:modified>
</cp:coreProperties>
</file>