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C:\Users\user\Documents\2025\CONTRATACIÓN\JA Cúcuta 190825\INTERVENTORIA CARPAS 4 PISO\"/>
    </mc:Choice>
  </mc:AlternateContent>
  <xr:revisionPtr revIDLastSave="0" documentId="13_ncr:1_{F83EF4D7-D181-446F-89FF-72977AE0B463}" xr6:coauthVersionLast="47" xr6:coauthVersionMax="47" xr10:uidLastSave="{00000000-0000-0000-0000-000000000000}"/>
  <bookViews>
    <workbookView xWindow="-120" yWindow="-120" windowWidth="29040" windowHeight="15720" xr2:uid="{A9AF3857-0FA2-4501-A422-5A51ACDC6FEC}"/>
  </bookViews>
  <sheets>
    <sheet name="PPTO INTERVENTORIA" sheetId="2" r:id="rId1"/>
    <sheet name="FACTOR MULTIPLICADOR" sheetId="3" r:id="rId2"/>
    <sheet name="Hoja1" sheetId="4" r:id="rId3"/>
  </sheets>
  <definedNames>
    <definedName name="_xlnm.Databas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2" l="1"/>
  <c r="B16" i="4"/>
  <c r="B17" i="4" s="1"/>
  <c r="B14" i="4"/>
  <c r="B12" i="4"/>
  <c r="B10" i="4"/>
  <c r="B8" i="4"/>
  <c r="B6" i="4"/>
  <c r="B4" i="4"/>
  <c r="D17" i="3"/>
  <c r="D13" i="3"/>
  <c r="F6" i="2" l="1"/>
  <c r="F8" i="2" s="1"/>
  <c r="D26" i="3"/>
  <c r="D9" i="3"/>
  <c r="D18" i="3" s="1"/>
  <c r="D28" i="3" s="1"/>
  <c r="D29" i="3" s="1"/>
  <c r="F9" i="2" l="1"/>
  <c r="F10" i="2" l="1"/>
  <c r="F11" i="2" s="1"/>
</calcChain>
</file>

<file path=xl/sharedStrings.xml><?xml version="1.0" encoding="utf-8"?>
<sst xmlns="http://schemas.openxmlformats.org/spreadsheetml/2006/main" count="57" uniqueCount="57">
  <si>
    <t>ITEM</t>
  </si>
  <si>
    <t>Consejo Superior de la Judicatura
Dirección Seccional de Administración Judicial
Cúcuta</t>
  </si>
  <si>
    <t>CATEGORIA</t>
  </si>
  <si>
    <t>CANTIDAD</t>
  </si>
  <si>
    <t>DEDICACION</t>
  </si>
  <si>
    <t>DURACION MESES</t>
  </si>
  <si>
    <t>SALARIO MES</t>
  </si>
  <si>
    <t>VALOR TOTAL</t>
  </si>
  <si>
    <t>PERSONAL MINIMO REQUERIDO</t>
  </si>
  <si>
    <t>Residente de interventoría</t>
  </si>
  <si>
    <t>TOTAL PERSONAL INCLUYENDO FACTOR MULTIPLICADOR</t>
  </si>
  <si>
    <t>IVA</t>
  </si>
  <si>
    <t>TOTAL OFERTA</t>
  </si>
  <si>
    <t>DESCRIPCION</t>
  </si>
  <si>
    <t>PORCENTAJE</t>
  </si>
  <si>
    <t>FACTOR MULTIPLICADOR - INTERVENTORIA</t>
  </si>
  <si>
    <t>Salarios</t>
  </si>
  <si>
    <t>Nómina</t>
  </si>
  <si>
    <t>Prestaciones Sociales</t>
  </si>
  <si>
    <t>Cesantías</t>
  </si>
  <si>
    <t>Intereses Cesantías</t>
  </si>
  <si>
    <t>Prima de servicios</t>
  </si>
  <si>
    <t>Auxilio de Transporte</t>
  </si>
  <si>
    <t>Vacaciones</t>
  </si>
  <si>
    <t>Subtotal Prestaciones Sociales</t>
  </si>
  <si>
    <t>Salud</t>
  </si>
  <si>
    <t>Pensión</t>
  </si>
  <si>
    <t>ARL</t>
  </si>
  <si>
    <t>Subtotal Seguridad Social</t>
  </si>
  <si>
    <t>Aportes SENA</t>
  </si>
  <si>
    <t>Aportes ICBF</t>
  </si>
  <si>
    <t>Aportes Caja de Compensación Familiar</t>
  </si>
  <si>
    <t>Subtotal Parafiscales</t>
  </si>
  <si>
    <t>Subtotal 2</t>
  </si>
  <si>
    <t>3.1 Gastos directos no reembolsables</t>
  </si>
  <si>
    <t>3.1.2 Pólizas</t>
  </si>
  <si>
    <t>3.2 Salarios y prestaciones no reembolsables</t>
  </si>
  <si>
    <t>3.2.1 Personal administrativo y financiero</t>
  </si>
  <si>
    <t>3.2.2 Personal técnico no facturable</t>
  </si>
  <si>
    <t>3.3 Otros gastos no reembolsables</t>
  </si>
  <si>
    <t>3.4 Asesoría legal permanente (responsabilidad civil, ambiental, penal, laboral, etc.)</t>
  </si>
  <si>
    <t>SUBTOTAL 3</t>
  </si>
  <si>
    <t>SUBTOTAL 4</t>
  </si>
  <si>
    <t>Seguridad Social</t>
  </si>
  <si>
    <t>Parafiscales</t>
  </si>
  <si>
    <t>Honorarios</t>
  </si>
  <si>
    <r>
      <t xml:space="preserve">Costos Indirectos
</t>
    </r>
    <r>
      <rPr>
        <sz val="11"/>
        <color theme="1"/>
        <rFont val="Aptos Narrow"/>
        <family val="2"/>
        <scheme val="minor"/>
      </rPr>
      <t>(Gastos Legales y de Administración)</t>
    </r>
  </si>
  <si>
    <t>FACTOR MULTIPLICADOR (%) (1+2+3+4)</t>
  </si>
  <si>
    <t>TOTAL FACTOR MULTIPLICADOR (DECIMAL)</t>
  </si>
  <si>
    <t>SUBTOTAL PERSONAL</t>
  </si>
  <si>
    <t>TABLA DE HONORARIOS DE LA SOCIEDAD COLOMBIANA DE INGENIEROS</t>
  </si>
  <si>
    <t>HONORARIOS (SMMLV)</t>
  </si>
  <si>
    <t>EXPERIENCIA GENERAL</t>
  </si>
  <si>
    <t>Residente SST</t>
  </si>
  <si>
    <t>FIRMA PROPONENTE</t>
  </si>
  <si>
    <t>_________________________________</t>
  </si>
  <si>
    <t>REALIZAR LA INTERVENTORÍA TÉCNICA, ADMINISTRATIVA, FINANCIERA, JURÍDICA, AMBIENTAL Y CONTABLE AL CONTRATO DE OBRA QUE SUSCRIBA LA ENTIDAD CON EL OBJETO  “SUMINSTRO E INSTALACIÓN DE UNA CUBIERTA Y SU ESTRUCTURA, DESTINADA A LA PROTECCIÓN CONTRA AGUA, SOL Y VIENTO EN LA PARTE POSTERIOR DEL CUARTO PISO DEL BLOQUE A DEL PALACIO DE JUSTICIA DE CÚCUTA”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</si>
</sst>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$&quot;\ * #,##0.00_);_(&quot;$&quot;\ * \(#,##0.00\);_(&quot;$&quot;\ * &quot;-&quot;??_);_(@_)"/>
    <numFmt numFmtId="165" formatCode="_ &quot;$&quot;\ * #,##0.00_ ;_ &quot;$&quot;\ * \-#,##0.00_ ;_ &quot;$&quot;\ * &quot;-&quot;??_ ;_ @_ "/>
    <numFmt numFmtId="166" formatCode="_(&quot;$&quot;\ * #,##0_);_(&quot;$&quot;\ * \(#,##0\);_(&quot;$&quot;\ * &quot;-&quot;_);_(@_)"/>
    <numFmt numFmtId="167" formatCode="&quot;$&quot;#,##0.00"/>
    <numFmt numFmtId="169" formatCode="0.0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0"/>
      <name val="Arial"/>
      <family val="2"/>
    </font>
    <font>
      <b/>
      <sz val="12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9" fontId="3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5" fontId="4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9" fontId="0" fillId="0" borderId="1" xfId="1" applyFont="1" applyBorder="1" applyAlignment="1">
      <alignment horizontal="center" vertical="center" wrapText="1"/>
    </xf>
    <xf numFmtId="167" fontId="0" fillId="0" borderId="1" xfId="0" applyNumberForma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 wrapText="1"/>
    </xf>
    <xf numFmtId="167" fontId="0" fillId="2" borderId="1" xfId="0" applyNumberFormat="1" applyFill="1" applyBorder="1" applyAlignment="1">
      <alignment horizontal="center" vertical="center" wrapText="1"/>
    </xf>
    <xf numFmtId="10" fontId="0" fillId="0" borderId="1" xfId="1" applyNumberFormat="1" applyFont="1" applyBorder="1" applyAlignment="1">
      <alignment horizontal="center" vertical="center" wrapText="1"/>
    </xf>
    <xf numFmtId="10" fontId="2" fillId="0" borderId="1" xfId="1" applyNumberFormat="1" applyFont="1" applyBorder="1" applyAlignment="1">
      <alignment horizontal="center" vertical="center" wrapText="1"/>
    </xf>
    <xf numFmtId="10" fontId="0" fillId="2" borderId="1" xfId="1" applyNumberFormat="1" applyFont="1" applyFill="1" applyBorder="1" applyAlignment="1">
      <alignment horizontal="center" vertical="center" wrapText="1"/>
    </xf>
    <xf numFmtId="10" fontId="2" fillId="2" borderId="1" xfId="1" applyNumberFormat="1" applyFont="1" applyFill="1" applyBorder="1" applyAlignment="1">
      <alignment horizontal="center" vertical="center" wrapText="1"/>
    </xf>
    <xf numFmtId="2" fontId="6" fillId="2" borderId="1" xfId="1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69" fontId="8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7">
    <cellStyle name="Moneda [0] 2 2" xfId="6" xr:uid="{C626F11C-24B7-4798-9242-7851C192377E}"/>
    <cellStyle name="Moneda 2 3" xfId="3" xr:uid="{3285A605-E815-4B21-B44C-D0095783C17B}"/>
    <cellStyle name="Moneda 9" xfId="5" xr:uid="{C459FC28-A006-4297-9533-98E0A9D7BD0A}"/>
    <cellStyle name="Normal" xfId="0" builtinId="0"/>
    <cellStyle name="Normal 2 4 2" xfId="2" xr:uid="{7A1B8E0D-31D6-424C-B90D-370FE565E521}"/>
    <cellStyle name="Normal 6 2 2" xfId="4" xr:uid="{4283F09F-C6C9-4C8B-8EC9-01E30CF1CBF4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104775</xdr:rowOff>
    </xdr:from>
    <xdr:to>
      <xdr:col>0</xdr:col>
      <xdr:colOff>1758828</xdr:colOff>
      <xdr:row>1</xdr:row>
      <xdr:rowOff>78182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87B8DEF-F3FA-4409-9E84-30398DC27C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104775"/>
          <a:ext cx="1596903" cy="5258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542B7-6F54-4EEA-9AED-CF3214A404C4}">
  <dimension ref="A1:F14"/>
  <sheetViews>
    <sheetView tabSelected="1" workbookViewId="0">
      <selection activeCell="C6" sqref="C6"/>
    </sheetView>
  </sheetViews>
  <sheetFormatPr baseColWidth="10" defaultRowHeight="15" x14ac:dyDescent="0.25"/>
  <cols>
    <col min="1" max="1" width="40.28515625" style="1" customWidth="1"/>
    <col min="2" max="2" width="15.7109375" style="1" customWidth="1"/>
    <col min="3" max="3" width="13.5703125" style="1" customWidth="1"/>
    <col min="4" max="4" width="15.42578125" style="1" customWidth="1"/>
    <col min="5" max="5" width="24" style="1" customWidth="1"/>
    <col min="6" max="6" width="16.5703125" style="1" customWidth="1"/>
    <col min="11" max="11" width="13.7109375" bestFit="1" customWidth="1"/>
  </cols>
  <sheetData>
    <row r="1" spans="1:6" ht="43.5" customHeight="1" x14ac:dyDescent="0.25">
      <c r="A1" s="21" t="s">
        <v>1</v>
      </c>
      <c r="B1" s="21"/>
      <c r="C1" s="21"/>
      <c r="D1" s="21"/>
      <c r="E1" s="21"/>
      <c r="F1" s="21"/>
    </row>
    <row r="2" spans="1:6" x14ac:dyDescent="0.25">
      <c r="A2" s="21"/>
      <c r="B2" s="21"/>
      <c r="C2" s="21"/>
      <c r="D2" s="21"/>
      <c r="E2" s="21"/>
      <c r="F2" s="21"/>
    </row>
    <row r="3" spans="1:6" ht="60.75" customHeight="1" x14ac:dyDescent="0.25">
      <c r="A3" s="21" t="s">
        <v>56</v>
      </c>
      <c r="B3" s="21"/>
      <c r="C3" s="21"/>
      <c r="D3" s="21"/>
      <c r="E3" s="21"/>
      <c r="F3" s="21"/>
    </row>
    <row r="4" spans="1:6" ht="30" x14ac:dyDescent="0.25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</row>
    <row r="5" spans="1:6" x14ac:dyDescent="0.25">
      <c r="A5" s="22" t="s">
        <v>8</v>
      </c>
      <c r="B5" s="22"/>
      <c r="C5" s="22"/>
      <c r="D5" s="22"/>
      <c r="E5" s="22"/>
      <c r="F5" s="22"/>
    </row>
    <row r="6" spans="1:6" x14ac:dyDescent="0.25">
      <c r="A6" s="3" t="s">
        <v>9</v>
      </c>
      <c r="B6" s="4">
        <v>1</v>
      </c>
      <c r="C6" s="5">
        <v>0.5</v>
      </c>
      <c r="D6" s="4">
        <v>2</v>
      </c>
      <c r="E6" s="6">
        <v>0</v>
      </c>
      <c r="F6" s="6">
        <f>(E6*D6)*C6*B6</f>
        <v>0</v>
      </c>
    </row>
    <row r="7" spans="1:6" x14ac:dyDescent="0.25">
      <c r="A7" s="3" t="s">
        <v>53</v>
      </c>
      <c r="B7" s="4">
        <v>1</v>
      </c>
      <c r="C7" s="5">
        <v>0.5</v>
      </c>
      <c r="D7" s="4">
        <v>2</v>
      </c>
      <c r="E7" s="6">
        <v>0</v>
      </c>
      <c r="F7" s="6">
        <f>(E7*D7)*C7*B7</f>
        <v>0</v>
      </c>
    </row>
    <row r="8" spans="1:6" x14ac:dyDescent="0.25">
      <c r="A8" s="3"/>
      <c r="B8" s="4"/>
      <c r="C8" s="5"/>
      <c r="D8" s="21" t="s">
        <v>49</v>
      </c>
      <c r="E8" s="21"/>
      <c r="F8" s="6">
        <f>SUM(F6:F7)</f>
        <v>0</v>
      </c>
    </row>
    <row r="9" spans="1:6" ht="30" x14ac:dyDescent="0.25">
      <c r="A9" s="9" t="s">
        <v>10</v>
      </c>
      <c r="B9" s="8">
        <v>1.77</v>
      </c>
      <c r="C9" s="10"/>
      <c r="D9" s="10"/>
      <c r="E9" s="10"/>
      <c r="F9" s="11">
        <f>F8*B9</f>
        <v>0</v>
      </c>
    </row>
    <row r="10" spans="1:6" x14ac:dyDescent="0.25">
      <c r="A10" s="7" t="s">
        <v>11</v>
      </c>
      <c r="B10" s="5">
        <v>0.19</v>
      </c>
      <c r="C10" s="4"/>
      <c r="D10" s="4"/>
      <c r="E10" s="4"/>
      <c r="F10" s="6">
        <f>F9*B10</f>
        <v>0</v>
      </c>
    </row>
    <row r="11" spans="1:6" x14ac:dyDescent="0.25">
      <c r="A11" s="23" t="s">
        <v>12</v>
      </c>
      <c r="B11" s="23"/>
      <c r="C11" s="23"/>
      <c r="D11" s="23"/>
      <c r="E11" s="23"/>
      <c r="F11" s="6">
        <f>F9+F10</f>
        <v>0</v>
      </c>
    </row>
    <row r="13" spans="1:6" x14ac:dyDescent="0.25">
      <c r="A13" s="1" t="s">
        <v>55</v>
      </c>
    </row>
    <row r="14" spans="1:6" x14ac:dyDescent="0.25">
      <c r="A14" s="1" t="s">
        <v>54</v>
      </c>
    </row>
  </sheetData>
  <mergeCells count="5">
    <mergeCell ref="A1:F2"/>
    <mergeCell ref="A3:F3"/>
    <mergeCell ref="A5:F5"/>
    <mergeCell ref="D8:E8"/>
    <mergeCell ref="A11:E1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F5156-B36A-43D4-B453-99AD111DA12B}">
  <dimension ref="A1:D29"/>
  <sheetViews>
    <sheetView workbookViewId="0">
      <selection activeCell="I23" sqref="I23"/>
    </sheetView>
  </sheetViews>
  <sheetFormatPr baseColWidth="10" defaultRowHeight="15" x14ac:dyDescent="0.25"/>
  <cols>
    <col min="1" max="1" width="15.7109375" style="1" customWidth="1"/>
    <col min="2" max="2" width="27.7109375" style="1" customWidth="1"/>
    <col min="3" max="3" width="43.42578125" style="1" customWidth="1"/>
    <col min="4" max="4" width="14.7109375" style="1" customWidth="1"/>
  </cols>
  <sheetData>
    <row r="1" spans="1:4" ht="21" customHeight="1" x14ac:dyDescent="0.25">
      <c r="A1" s="24" t="s">
        <v>15</v>
      </c>
      <c r="B1" s="24"/>
      <c r="C1" s="24"/>
      <c r="D1" s="24"/>
    </row>
    <row r="2" spans="1:4" x14ac:dyDescent="0.25">
      <c r="A2" s="2" t="s">
        <v>0</v>
      </c>
      <c r="B2" s="21" t="s">
        <v>13</v>
      </c>
      <c r="C2" s="21"/>
      <c r="D2" s="2" t="s">
        <v>14</v>
      </c>
    </row>
    <row r="3" spans="1:4" x14ac:dyDescent="0.25">
      <c r="A3" s="2">
        <v>1</v>
      </c>
      <c r="B3" s="2" t="s">
        <v>16</v>
      </c>
      <c r="C3" s="9" t="s">
        <v>17</v>
      </c>
      <c r="D3" s="15">
        <v>1</v>
      </c>
    </row>
    <row r="4" spans="1:4" ht="15" customHeight="1" x14ac:dyDescent="0.25">
      <c r="A4" s="21">
        <v>2</v>
      </c>
      <c r="B4" s="21" t="s">
        <v>18</v>
      </c>
      <c r="C4" s="3" t="s">
        <v>19</v>
      </c>
      <c r="D4" s="12">
        <v>8.3299999999999999E-2</v>
      </c>
    </row>
    <row r="5" spans="1:4" x14ac:dyDescent="0.25">
      <c r="A5" s="21"/>
      <c r="B5" s="21"/>
      <c r="C5" s="3" t="s">
        <v>20</v>
      </c>
      <c r="D5" s="12">
        <v>0.01</v>
      </c>
    </row>
    <row r="6" spans="1:4" x14ac:dyDescent="0.25">
      <c r="A6" s="21"/>
      <c r="B6" s="21"/>
      <c r="C6" s="3" t="s">
        <v>21</v>
      </c>
      <c r="D6" s="12">
        <v>8.3299999999999999E-2</v>
      </c>
    </row>
    <row r="7" spans="1:4" x14ac:dyDescent="0.25">
      <c r="A7" s="21"/>
      <c r="B7" s="21"/>
      <c r="C7" s="3" t="s">
        <v>22</v>
      </c>
      <c r="D7" s="12"/>
    </row>
    <row r="8" spans="1:4" x14ac:dyDescent="0.25">
      <c r="A8" s="21"/>
      <c r="B8" s="21"/>
      <c r="C8" s="3" t="s">
        <v>23</v>
      </c>
      <c r="D8" s="12">
        <v>4.1700000000000001E-2</v>
      </c>
    </row>
    <row r="9" spans="1:4" x14ac:dyDescent="0.25">
      <c r="A9" s="21"/>
      <c r="B9" s="21"/>
      <c r="C9" s="9" t="s">
        <v>24</v>
      </c>
      <c r="D9" s="15">
        <f>SUM(D4:D8)</f>
        <v>0.21829999999999999</v>
      </c>
    </row>
    <row r="10" spans="1:4" x14ac:dyDescent="0.25">
      <c r="A10" s="21"/>
      <c r="B10" s="21" t="s">
        <v>43</v>
      </c>
      <c r="C10" s="3" t="s">
        <v>25</v>
      </c>
      <c r="D10" s="12">
        <v>8.5000000000000006E-2</v>
      </c>
    </row>
    <row r="11" spans="1:4" x14ac:dyDescent="0.25">
      <c r="A11" s="21"/>
      <c r="B11" s="21"/>
      <c r="C11" s="3" t="s">
        <v>26</v>
      </c>
      <c r="D11" s="12">
        <v>0.12</v>
      </c>
    </row>
    <row r="12" spans="1:4" x14ac:dyDescent="0.25">
      <c r="A12" s="21"/>
      <c r="B12" s="21"/>
      <c r="C12" s="3" t="s">
        <v>27</v>
      </c>
      <c r="D12" s="12">
        <v>6.9599999999999995E-2</v>
      </c>
    </row>
    <row r="13" spans="1:4" x14ac:dyDescent="0.25">
      <c r="A13" s="21"/>
      <c r="B13" s="21"/>
      <c r="C13" s="9" t="s">
        <v>28</v>
      </c>
      <c r="D13" s="15">
        <f>SUM(D10:D12)</f>
        <v>0.27460000000000001</v>
      </c>
    </row>
    <row r="14" spans="1:4" x14ac:dyDescent="0.25">
      <c r="A14" s="21"/>
      <c r="B14" s="21" t="s">
        <v>44</v>
      </c>
      <c r="C14" s="3" t="s">
        <v>29</v>
      </c>
      <c r="D14" s="12">
        <v>0.02</v>
      </c>
    </row>
    <row r="15" spans="1:4" x14ac:dyDescent="0.25">
      <c r="A15" s="21"/>
      <c r="B15" s="21"/>
      <c r="C15" s="3" t="s">
        <v>30</v>
      </c>
      <c r="D15" s="12">
        <v>0.03</v>
      </c>
    </row>
    <row r="16" spans="1:4" ht="15" customHeight="1" x14ac:dyDescent="0.25">
      <c r="A16" s="21"/>
      <c r="B16" s="21"/>
      <c r="C16" s="3" t="s">
        <v>31</v>
      </c>
      <c r="D16" s="12">
        <v>0.04</v>
      </c>
    </row>
    <row r="17" spans="1:4" ht="15" customHeight="1" x14ac:dyDescent="0.25">
      <c r="A17" s="21"/>
      <c r="B17" s="21"/>
      <c r="C17" s="9" t="s">
        <v>32</v>
      </c>
      <c r="D17" s="15">
        <f>SUM(D14:D16)</f>
        <v>0.09</v>
      </c>
    </row>
    <row r="18" spans="1:4" ht="15" customHeight="1" x14ac:dyDescent="0.25">
      <c r="A18" s="21"/>
      <c r="B18" s="2"/>
      <c r="C18" s="7" t="s">
        <v>33</v>
      </c>
      <c r="D18" s="13">
        <f>ROUND(D9+D13+D17,2)</f>
        <v>0.57999999999999996</v>
      </c>
    </row>
    <row r="19" spans="1:4" ht="15" customHeight="1" x14ac:dyDescent="0.25">
      <c r="A19" s="21">
        <v>3</v>
      </c>
      <c r="B19" s="21" t="s">
        <v>46</v>
      </c>
      <c r="C19" s="9" t="s">
        <v>34</v>
      </c>
      <c r="D19" s="14"/>
    </row>
    <row r="20" spans="1:4" ht="15" customHeight="1" x14ac:dyDescent="0.25">
      <c r="A20" s="21"/>
      <c r="B20" s="21"/>
      <c r="C20" s="3" t="s">
        <v>35</v>
      </c>
      <c r="D20" s="12">
        <v>0.01</v>
      </c>
    </row>
    <row r="21" spans="1:4" ht="15" customHeight="1" x14ac:dyDescent="0.25">
      <c r="A21" s="21"/>
      <c r="B21" s="21"/>
      <c r="C21" s="9" t="s">
        <v>36</v>
      </c>
      <c r="D21" s="14"/>
    </row>
    <row r="22" spans="1:4" ht="15" customHeight="1" x14ac:dyDescent="0.25">
      <c r="A22" s="21"/>
      <c r="B22" s="21"/>
      <c r="C22" s="3" t="s">
        <v>37</v>
      </c>
      <c r="D22" s="12">
        <v>0.03</v>
      </c>
    </row>
    <row r="23" spans="1:4" ht="15" customHeight="1" x14ac:dyDescent="0.25">
      <c r="A23" s="21"/>
      <c r="B23" s="21"/>
      <c r="C23" s="3" t="s">
        <v>38</v>
      </c>
      <c r="D23" s="12">
        <v>0.01</v>
      </c>
    </row>
    <row r="24" spans="1:4" ht="15" customHeight="1" x14ac:dyDescent="0.25">
      <c r="A24" s="21"/>
      <c r="B24" s="21"/>
      <c r="C24" s="9" t="s">
        <v>39</v>
      </c>
      <c r="D24" s="14"/>
    </row>
    <row r="25" spans="1:4" ht="35.25" customHeight="1" x14ac:dyDescent="0.25">
      <c r="A25" s="21"/>
      <c r="B25" s="21"/>
      <c r="C25" s="3" t="s">
        <v>40</v>
      </c>
      <c r="D25" s="12">
        <v>0.03</v>
      </c>
    </row>
    <row r="26" spans="1:4" ht="15" customHeight="1" x14ac:dyDescent="0.25">
      <c r="A26" s="21"/>
      <c r="B26" s="2"/>
      <c r="C26" s="7" t="s">
        <v>41</v>
      </c>
      <c r="D26" s="13">
        <f>SUM(D20:D25)</f>
        <v>0.08</v>
      </c>
    </row>
    <row r="27" spans="1:4" ht="15" customHeight="1" x14ac:dyDescent="0.25">
      <c r="A27" s="2">
        <v>4</v>
      </c>
      <c r="B27" s="2" t="s">
        <v>45</v>
      </c>
      <c r="C27" s="7" t="s">
        <v>42</v>
      </c>
      <c r="D27" s="13">
        <v>0.11</v>
      </c>
    </row>
    <row r="28" spans="1:4" ht="15" customHeight="1" x14ac:dyDescent="0.25">
      <c r="A28" s="25" t="s">
        <v>47</v>
      </c>
      <c r="B28" s="26"/>
      <c r="C28" s="27"/>
      <c r="D28" s="13">
        <f>D3+D18+D26+D27</f>
        <v>1.7700000000000002</v>
      </c>
    </row>
    <row r="29" spans="1:4" ht="21.75" customHeight="1" x14ac:dyDescent="0.25">
      <c r="A29" s="28" t="s">
        <v>48</v>
      </c>
      <c r="B29" s="29"/>
      <c r="C29" s="30"/>
      <c r="D29" s="16">
        <f>ROUND(D28/1,2)</f>
        <v>1.77</v>
      </c>
    </row>
  </sheetData>
  <mergeCells count="10">
    <mergeCell ref="B19:B25"/>
    <mergeCell ref="A4:A18"/>
    <mergeCell ref="A19:A26"/>
    <mergeCell ref="A28:C28"/>
    <mergeCell ref="A29:C29"/>
    <mergeCell ref="B2:C2"/>
    <mergeCell ref="A1:D1"/>
    <mergeCell ref="B4:B9"/>
    <mergeCell ref="B10:B13"/>
    <mergeCell ref="B14:B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4F2C9-7782-4BA2-8612-4E176442C1DD}">
  <dimension ref="A1:B18"/>
  <sheetViews>
    <sheetView workbookViewId="0">
      <selection activeCell="B8" sqref="B8"/>
    </sheetView>
  </sheetViews>
  <sheetFormatPr baseColWidth="10" defaultRowHeight="15" x14ac:dyDescent="0.25"/>
  <cols>
    <col min="1" max="1" width="18.42578125" style="19" customWidth="1"/>
    <col min="2" max="2" width="22.5703125" style="19" customWidth="1"/>
  </cols>
  <sheetData>
    <row r="1" spans="1:2" ht="34.5" customHeight="1" x14ac:dyDescent="0.25">
      <c r="A1" s="31" t="s">
        <v>50</v>
      </c>
      <c r="B1" s="31"/>
    </row>
    <row r="2" spans="1:2" ht="26.25" customHeight="1" x14ac:dyDescent="0.25">
      <c r="A2" s="20" t="s">
        <v>52</v>
      </c>
      <c r="B2" s="20" t="s">
        <v>51</v>
      </c>
    </row>
    <row r="3" spans="1:2" x14ac:dyDescent="0.25">
      <c r="A3" s="17">
        <v>0</v>
      </c>
      <c r="B3" s="18">
        <v>3</v>
      </c>
    </row>
    <row r="4" spans="1:2" x14ac:dyDescent="0.25">
      <c r="A4" s="17">
        <v>1</v>
      </c>
      <c r="B4" s="18">
        <f>+(B3+B5)/2</f>
        <v>3.6</v>
      </c>
    </row>
    <row r="5" spans="1:2" x14ac:dyDescent="0.25">
      <c r="A5" s="17">
        <v>2</v>
      </c>
      <c r="B5" s="18">
        <v>4.2</v>
      </c>
    </row>
    <row r="6" spans="1:2" x14ac:dyDescent="0.25">
      <c r="A6" s="17">
        <v>3</v>
      </c>
      <c r="B6" s="18">
        <f>+(B5+B7)/2</f>
        <v>4.8000000000000007</v>
      </c>
    </row>
    <row r="7" spans="1:2" x14ac:dyDescent="0.25">
      <c r="A7" s="17">
        <v>4</v>
      </c>
      <c r="B7" s="18">
        <v>5.4</v>
      </c>
    </row>
    <row r="8" spans="1:2" x14ac:dyDescent="0.25">
      <c r="A8" s="17">
        <v>5</v>
      </c>
      <c r="B8" s="18">
        <f>+(B7+B9)/2</f>
        <v>6</v>
      </c>
    </row>
    <row r="9" spans="1:2" x14ac:dyDescent="0.25">
      <c r="A9" s="17">
        <v>6</v>
      </c>
      <c r="B9" s="18">
        <v>6.6</v>
      </c>
    </row>
    <row r="10" spans="1:2" x14ac:dyDescent="0.25">
      <c r="A10" s="17">
        <v>7</v>
      </c>
      <c r="B10" s="18">
        <f>+(B9+B11)/2</f>
        <v>8.1</v>
      </c>
    </row>
    <row r="11" spans="1:2" x14ac:dyDescent="0.25">
      <c r="A11" s="17">
        <v>8</v>
      </c>
      <c r="B11" s="18">
        <v>9.6</v>
      </c>
    </row>
    <row r="12" spans="1:2" x14ac:dyDescent="0.25">
      <c r="A12" s="17">
        <v>9</v>
      </c>
      <c r="B12" s="18">
        <f>+(B11+B13)/2</f>
        <v>10.8</v>
      </c>
    </row>
    <row r="13" spans="1:2" x14ac:dyDescent="0.25">
      <c r="A13" s="17">
        <v>10</v>
      </c>
      <c r="B13" s="18">
        <v>12</v>
      </c>
    </row>
    <row r="14" spans="1:2" x14ac:dyDescent="0.25">
      <c r="A14" s="17">
        <v>11</v>
      </c>
      <c r="B14" s="18">
        <f>+(B13+B15)/2</f>
        <v>13.25</v>
      </c>
    </row>
    <row r="15" spans="1:2" x14ac:dyDescent="0.25">
      <c r="A15" s="17">
        <v>12</v>
      </c>
      <c r="B15" s="18">
        <v>14.5</v>
      </c>
    </row>
    <row r="16" spans="1:2" x14ac:dyDescent="0.25">
      <c r="A16" s="17">
        <v>13</v>
      </c>
      <c r="B16" s="18">
        <f>+B15+0.8</f>
        <v>15.3</v>
      </c>
    </row>
    <row r="17" spans="1:2" x14ac:dyDescent="0.25">
      <c r="A17" s="17">
        <v>14</v>
      </c>
      <c r="B17" s="18">
        <f>+B16+0.8</f>
        <v>16.100000000000001</v>
      </c>
    </row>
    <row r="18" spans="1:2" x14ac:dyDescent="0.25">
      <c r="A18" s="17">
        <v>15</v>
      </c>
      <c r="B18" s="18">
        <v>16.899999999999999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PPTO INTERVENTORIA</vt:lpstr>
      <vt:lpstr>FACTOR MULTIPLICADOR</vt:lpstr>
      <vt:lpstr>Hoja1</vt:lpstr>
    </vt:vector>
  </TitlesOfParts>
  <Company>Consejo Superior de la Judicatura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Fernanda Riveros Mogollon</dc:creator>
  <cp:lastModifiedBy>Jessica Alexandra Espinosa Braga</cp:lastModifiedBy>
  <dcterms:created xsi:type="dcterms:W3CDTF">2025-07-16T20:58:57Z</dcterms:created>
  <dcterms:modified xsi:type="dcterms:W3CDTF">2025-08-21T22:37:30Z</dcterms:modified>
</cp:coreProperties>
</file>