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defaultThemeVersion="166925"/>
  <mc:AlternateContent xmlns:mc="http://schemas.openxmlformats.org/markup-compatibility/2006">
    <mc:Choice Requires="x15">
      <x15ac:absPath xmlns:x15ac="http://schemas.microsoft.com/office/spreadsheetml/2010/11/ac" url="C:\Users\SANDRA BARON\OneDrive\Documentos\1. MIOS PARTE UNO\2025\PROYECTO DE PLIEGO\CMA-043 INTERV PUENTE HUILA NATAGA\"/>
    </mc:Choice>
  </mc:AlternateContent>
  <xr:revisionPtr revIDLastSave="0" documentId="13_ncr:1_{F226FC2F-A129-4F04-89FF-7085EAE71770}" xr6:coauthVersionLast="47" xr6:coauthVersionMax="47" xr10:uidLastSave="{00000000-0000-0000-0000-000000000000}"/>
  <bookViews>
    <workbookView xWindow="-108" yWindow="-108" windowWidth="23256" windowHeight="12456" activeTab="1" xr2:uid="{00000000-000D-0000-FFFF-FFFF00000000}"/>
  </bookViews>
  <sheets>
    <sheet name="MATRIZ RIESGOS INTERVENTORIA " sheetId="3" r:id="rId1"/>
    <sheet name="CRITERIOS VALORACION DEL RIESGO" sheetId="2" r:id="rId2"/>
  </sheets>
  <definedNames>
    <definedName name="_xlnm._FilterDatabase" localSheetId="0" hidden="1">'MATRIZ RIESGOS INTERVENTORIA '!$F$1:$F$37</definedName>
    <definedName name="_xlnm.Print_Area" localSheetId="0">'MATRIZ RIESGOS INTERVENTORIA '!$A$1:$Y$27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39" i="3" l="1"/>
  <c r="R8" i="3" l="1"/>
  <c r="R9" i="3"/>
  <c r="R10" i="3"/>
  <c r="R11" i="3"/>
  <c r="R12" i="3"/>
  <c r="R13" i="3"/>
  <c r="R14" i="3"/>
  <c r="R15" i="3"/>
  <c r="R16" i="3"/>
  <c r="R17" i="3"/>
  <c r="R18" i="3"/>
  <c r="R19" i="3"/>
  <c r="R20" i="3"/>
  <c r="R21" i="3"/>
  <c r="R22" i="3"/>
  <c r="R23" i="3"/>
  <c r="R24" i="3"/>
  <c r="R25" i="3"/>
  <c r="R26" i="3"/>
  <c r="R27" i="3"/>
  <c r="R28" i="3"/>
  <c r="R29" i="3"/>
  <c r="R30" i="3"/>
  <c r="R31" i="3"/>
  <c r="R32" i="3"/>
  <c r="R33" i="3"/>
  <c r="R34" i="3"/>
  <c r="R35" i="3"/>
  <c r="R36" i="3"/>
  <c r="R37" i="3"/>
  <c r="R38" i="3"/>
  <c r="R39" i="3"/>
  <c r="R40" i="3"/>
  <c r="K8" i="3"/>
  <c r="K9" i="3"/>
  <c r="K10" i="3"/>
  <c r="K11" i="3"/>
  <c r="K12" i="3"/>
  <c r="K13" i="3"/>
  <c r="K14" i="3"/>
  <c r="K15" i="3"/>
  <c r="K16" i="3"/>
  <c r="K17" i="3"/>
  <c r="K18" i="3"/>
  <c r="K19" i="3"/>
  <c r="K20" i="3"/>
  <c r="K21" i="3"/>
  <c r="K22" i="3"/>
  <c r="K23" i="3"/>
  <c r="K24" i="3"/>
  <c r="K25" i="3"/>
  <c r="K26" i="3"/>
  <c r="K27" i="3"/>
  <c r="K28" i="3"/>
  <c r="K29" i="3"/>
  <c r="K30" i="3"/>
  <c r="K31" i="3"/>
  <c r="K32" i="3"/>
  <c r="K33" i="3"/>
  <c r="K34" i="3"/>
  <c r="K35" i="3"/>
  <c r="K36" i="3"/>
  <c r="K37" i="3"/>
  <c r="K38" i="3"/>
  <c r="K39" i="3"/>
  <c r="K40" i="3"/>
  <c r="S13" i="3" l="1"/>
  <c r="S8" i="3"/>
  <c r="S9" i="3"/>
  <c r="S10" i="3"/>
  <c r="S11" i="3"/>
  <c r="S16" i="3"/>
  <c r="S17" i="3"/>
  <c r="S18" i="3"/>
  <c r="S19" i="3"/>
  <c r="S20" i="3"/>
  <c r="S21" i="3"/>
  <c r="S22" i="3"/>
  <c r="S23" i="3"/>
  <c r="S24" i="3"/>
  <c r="S25" i="3"/>
  <c r="S26" i="3"/>
  <c r="S27" i="3"/>
  <c r="S28" i="3"/>
  <c r="S29" i="3"/>
  <c r="S30" i="3"/>
  <c r="S31" i="3"/>
  <c r="S32" i="3"/>
  <c r="S33" i="3"/>
  <c r="S34" i="3"/>
  <c r="S35" i="3"/>
  <c r="S36" i="3"/>
  <c r="S37" i="3"/>
  <c r="S38" i="3"/>
  <c r="S39" i="3"/>
  <c r="S40" i="3"/>
  <c r="L8" i="3"/>
  <c r="L9" i="3"/>
  <c r="L10" i="3"/>
  <c r="L12" i="3"/>
  <c r="L13" i="3"/>
  <c r="L14" i="3"/>
  <c r="L15" i="3"/>
  <c r="L18" i="3"/>
  <c r="L20" i="3"/>
  <c r="L21" i="3"/>
  <c r="L22" i="3"/>
  <c r="L23" i="3"/>
  <c r="L24" i="3"/>
  <c r="L25" i="3"/>
  <c r="L26" i="3"/>
  <c r="L27" i="3"/>
  <c r="L29" i="3"/>
  <c r="L30" i="3"/>
  <c r="L31" i="3"/>
  <c r="L33" i="3"/>
  <c r="L34" i="3"/>
  <c r="L35" i="3"/>
  <c r="L36" i="3"/>
  <c r="L37" i="3"/>
  <c r="L38" i="3"/>
  <c r="L39" i="3"/>
  <c r="L40" i="3"/>
  <c r="L7" i="3"/>
  <c r="L32" i="3"/>
  <c r="L28" i="3"/>
  <c r="L19" i="3"/>
  <c r="L17" i="3"/>
  <c r="L16" i="3"/>
  <c r="S15" i="3"/>
  <c r="S14" i="3"/>
  <c r="S12" i="3"/>
  <c r="L11" i="3"/>
  <c r="B9" i="3"/>
  <c r="B10" i="3" s="1"/>
  <c r="B11" i="3" s="1"/>
  <c r="B12" i="3" s="1"/>
  <c r="B13" i="3" s="1"/>
  <c r="B14" i="3" s="1"/>
  <c r="B15" i="3" s="1"/>
  <c r="B16" i="3" s="1"/>
  <c r="B17" i="3" s="1"/>
  <c r="B18" i="3" s="1"/>
  <c r="B19" i="3" s="1"/>
  <c r="B20" i="3" s="1"/>
  <c r="B21" i="3" s="1"/>
  <c r="B22" i="3" s="1"/>
  <c r="B23" i="3" s="1"/>
  <c r="B24" i="3" s="1"/>
  <c r="B25" i="3" s="1"/>
  <c r="B26" i="3" s="1"/>
  <c r="B27" i="3" s="1"/>
  <c r="B28" i="3" s="1"/>
  <c r="B29" i="3" s="1"/>
  <c r="B30" i="3" s="1"/>
  <c r="B31" i="3" s="1"/>
  <c r="B32" i="3" s="1"/>
  <c r="B33" i="3" s="1"/>
  <c r="B34" i="3" s="1"/>
  <c r="B35" i="3" s="1"/>
  <c r="B36" i="3" s="1"/>
  <c r="B37" i="3" s="1"/>
  <c r="B38" i="3" s="1"/>
  <c r="B39" i="3" s="1"/>
  <c r="B40" i="3" s="1"/>
  <c r="B8" i="3"/>
  <c r="R7" i="3"/>
  <c r="S7" i="3" s="1"/>
  <c r="K7" i="3"/>
</calcChain>
</file>

<file path=xl/sharedStrings.xml><?xml version="1.0" encoding="utf-8"?>
<sst xmlns="http://schemas.openxmlformats.org/spreadsheetml/2006/main" count="547" uniqueCount="285">
  <si>
    <t>INSTITUTO NACIONAL DE VÍAS
MATRIZ DE RIESGOS
MATRIZ DE RIESGOS</t>
  </si>
  <si>
    <t>INTERVENTORÍA INTEGRAL PARA EL MEJORAMIENTO DE LA VÍA TERCIARIA A TRAVÉS DE LA IMPLEMENTACIÓN DE PUENTE VEHICULAR EN LA COMUNIDAD CRIHU TERRITORIO HUILA RIONEGRO EN EL MUNICIPIO DE NATAGA, DEPARTAMENTO DEL HUILA</t>
  </si>
  <si>
    <t>No.</t>
  </si>
  <si>
    <t>Clase</t>
  </si>
  <si>
    <t>Fuente</t>
  </si>
  <si>
    <t>Etapa</t>
  </si>
  <si>
    <t>Tipo de Riesgo</t>
  </si>
  <si>
    <t>Descripción (Qué puede pasar y cómo puede ocurrir)</t>
  </si>
  <si>
    <t xml:space="preserve">Consecuencia de ocurrencia del evento </t>
  </si>
  <si>
    <t>Probabilidad</t>
  </si>
  <si>
    <t>Impacto</t>
  </si>
  <si>
    <t>Valoración</t>
  </si>
  <si>
    <t>Categoría</t>
  </si>
  <si>
    <t>A QUIÉN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</si>
  <si>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</si>
  <si>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</si>
  <si>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</si>
  <si>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</si>
  <si>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</si>
  <si>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</si>
  <si>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</si>
  <si>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</si>
  <si>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INTERVENTOR</t>
  </si>
  <si>
    <t>PROBABILIDAD</t>
  </si>
  <si>
    <t>IMPACTO</t>
  </si>
  <si>
    <t>VALORACION</t>
  </si>
  <si>
    <t>CATEGORIA</t>
  </si>
  <si>
    <t>¿CÓMO SE REALIZA  EL MONITOREO?</t>
  </si>
  <si>
    <t>PERIODICIDAD</t>
  </si>
  <si>
    <t>Especifico</t>
  </si>
  <si>
    <t xml:space="preserve">Interna </t>
  </si>
  <si>
    <t xml:space="preserve">Planeación </t>
  </si>
  <si>
    <t xml:space="preserve">Riesgo Procesal </t>
  </si>
  <si>
    <t>Que se describa de manera inadecuada la necesidad que se pretende satisfacer con especificaciones técnicas incompletas o erróneas.</t>
  </si>
  <si>
    <t>Afectación en el cumplimiento de las obligaciones, entregables y pagos que eventualmente correspondan a favor del interventor.</t>
  </si>
  <si>
    <t>X</t>
  </si>
  <si>
    <t>Revisión preliminar de la necesidad acorde con el presupuesto. 
Elaboración de los documentos precontractuales con las respectivas justificaciones y soportes.</t>
  </si>
  <si>
    <t>SI</t>
  </si>
  <si>
    <t xml:space="preserve">Instituto
</t>
  </si>
  <si>
    <t xml:space="preserve"> Desde el inicio del proceso contractual </t>
  </si>
  <si>
    <t>Hasta la suscripción del contrato</t>
  </si>
  <si>
    <t>Mesas de trabajo internas interdisciplinarias, monitoreo a etapas de planificación, estructuración de documentos precontractuales.</t>
  </si>
  <si>
    <t xml:space="preserve">Semanal de acuerdo con el cronograma de contratación. </t>
  </si>
  <si>
    <t>General</t>
  </si>
  <si>
    <t>Externo</t>
  </si>
  <si>
    <t>Selección</t>
  </si>
  <si>
    <t>Colusión en el proceso.</t>
  </si>
  <si>
    <t>Posibles perjuicios en el área técnica, financiera y/o legales contra la entidad.
Imposibilidad en la ejecución del contrato.</t>
  </si>
  <si>
    <t xml:space="preserve">La  Entidad reduce la probabilidad de este riesgo, a través de criterios de  selección y formulas de adjudicación objetivos concordantes con los compromisos de transparencia, igualdad y selección objetiva generando  condiciones para la pluralidad  de oferentes.
El área de contratación verifica los antecedentes y documentos legales del contratista.
La  revisión se lleva a cabo con el seguimiento del  personal de la Entidad perteneciente a la  dependencia  encargada. </t>
  </si>
  <si>
    <t>Instituto
Interventor</t>
  </si>
  <si>
    <t>Apertura del proceso de contratación</t>
  </si>
  <si>
    <t>Hasta la adjudicación del proceso de contratación</t>
  </si>
  <si>
    <t>Seguimiento y control del proceso precontractual por parte del área encargada.</t>
  </si>
  <si>
    <t>Semanal</t>
  </si>
  <si>
    <t>Selección - Ejecución</t>
  </si>
  <si>
    <t>Riesgo Económico  Riesgo Operacional</t>
  </si>
  <si>
    <t>Factor multiplicador y precios por debajo del Presupuesto Oficial en la propuesta del Proponente y/o interventor.</t>
  </si>
  <si>
    <t>Impacto económico al interventor.</t>
  </si>
  <si>
    <t>Implementación de controles en la Fase Contractual que aseguren la eficiencia y  cumplimiento en la ejecución de las obligaciones estipuladas en el contrato de interventoría y a la oferta económica presentada.</t>
  </si>
  <si>
    <t>NO</t>
  </si>
  <si>
    <t>Interventor</t>
  </si>
  <si>
    <t>Al inicio de la ejecución del contrato</t>
  </si>
  <si>
    <t>A la terminación de la ejecución del contrato</t>
  </si>
  <si>
    <t>Seguimiento y control al cumplimiento de todas las obligaciones del contrato de interventoría.  
Visitas de supervisión.  
Seguimiento a informes y requerimientos escritos por parte del Supervisor del contrato de interventoría de la Territorial y el Director Territorial del INVIAS.</t>
  </si>
  <si>
    <t>Mensual</t>
  </si>
  <si>
    <t xml:space="preserve">Selección </t>
  </si>
  <si>
    <t>Que se seleccione a un futuro contratista sin el cumplimiento de las condiciones y requisitos mínimos y habilitantes del tipo y modalidad de contratación.</t>
  </si>
  <si>
    <t xml:space="preserve">Transgredir los principios de transparencia, selección objetiva, economía y los propios de la contratación estatal. 
Retrasos, incumplimientos en obligaciones contractuales por falta de capacidad, idoneidad y experiencia del interventor seleccionado.    </t>
  </si>
  <si>
    <t xml:space="preserve">Capacitación periódica a equipos de las áreas encargadas de la planificiación, estructuración y evaluación (si aplica) del respectivo proceso.
Elaboración de estudio del sector y de mercado, así como los estudios previos en forma clara y precisa (Tener ayudas didácticas lista de chequeo de soportes de la capacidad legal, experticia, del tipo de perfil de la interventoría y requisitos habilitantes, si aplican, de acuerdo con la modalidad de contratación). </t>
  </si>
  <si>
    <t>Instituto</t>
  </si>
  <si>
    <t xml:space="preserve">Desde el inicio del proceso contractual </t>
  </si>
  <si>
    <t xml:space="preserve">Mesas de trabajo internas interdisciplinarias. 
Monitoreo a las etapas de planificación, estructuración, evaluación y adjudicación.  </t>
  </si>
  <si>
    <t xml:space="preserve">Externo </t>
  </si>
  <si>
    <t xml:space="preserve">Contratación </t>
  </si>
  <si>
    <t>Que no se firme el contrato.</t>
  </si>
  <si>
    <t>Afectación al cronograma del proceso, desencadenando el reinicio del mismo para la escogencia del nuevo interventor.
Afectación en términos financieros, de tiempo y de personal al Instituto.</t>
  </si>
  <si>
    <t xml:space="preserve">Seguimiento al futuro interventor con el fin de solucionar de manera oportuna las dificultades que se puedan presentar, evitando con ello que no se firme el contrato. </t>
  </si>
  <si>
    <t>Seguimiento y monitoreo al futuro interventor para revisar las condiciones que impidan la suscripción del contrato.</t>
  </si>
  <si>
    <t>Retraso o incumplimiento en el perfeccionamiento del contrato.</t>
  </si>
  <si>
    <t>Afectación del inicio de la ejecución contractual.
Mayores costos y plazos asociados al proceso de contratación e imposibilidad de ejecutar el contrato.</t>
  </si>
  <si>
    <t>La Entidad reduce la probabilidad de  este riesgo desde el establecimiento de procesos  y  procedimientos que   permiten una gestión adecuada de los  tiempos a los cuales se les realiza un seguimiento y control. 
El  contrato estima plazos para el perfeccionamiento;  así  mismo,  se  incluye  la  obligatoriedad  por  parte del interventor de presentar las garantías correspondientes.
La  revisión  se  lleva  a  cabo  con  el  seguimiento  del  personal  de la Entidad  perteneciente  a  la  dependencia  encargada  de  selección  y contratación.</t>
  </si>
  <si>
    <t>Hasta la liquidación del contrato</t>
  </si>
  <si>
    <t>Seguimiento y verificación  para que se aporten las garantías requeridas.</t>
  </si>
  <si>
    <t>Cuando se presente el evento.</t>
  </si>
  <si>
    <t>Interno</t>
  </si>
  <si>
    <t>Ejecución</t>
  </si>
  <si>
    <t xml:space="preserve">Riesgo Operacional </t>
  </si>
  <si>
    <t>Riesgo derivado de la terminación anticipada del contrato de interventoría, al estar este contractualmente vinculado al desarrollo del proceso de selección. En consecuencia, si dicho proceso finaliza por cualquiera de las causales previstas en el mismo o en la ley, el contrato de interventoría será liquidado por terminación de su objeto, sin lugar a indemnización. 
 Riesgo que asume el interventor.</t>
  </si>
  <si>
    <t>Compromiso del interventor en el cumplimiento de sus obligaciones contractuales, para asegurar la correcta ejecución del contrato de obra. Esto incluye la identificación y resolución oportuna de cualquier problema que pueda surgir durante la desarrollo del proyecto, con el fin de evitar que estos afecten gravemente el desarrollo de la obra y de esta manera reducir el riesgo de una terminación anticipada del contrato.</t>
  </si>
  <si>
    <t>Vigilancia y control de la ejecución de la obra, solución oportuna de problemas, escalamiento a la Entidad cuando sea necesaria su intervención, seguimiento permanente a la problemática que se  presente, requerimientos escritos por parte del Supervisor del contrato de interventoría de la Territorial y el Director Territorial del INVIAS.</t>
  </si>
  <si>
    <t>Permanente cuando se presente problemas que afecten de manera grave la ejecución de la obra.</t>
  </si>
  <si>
    <t xml:space="preserve">Específico </t>
  </si>
  <si>
    <t>Riesgo Operacional</t>
  </si>
  <si>
    <t>Riesgo por la deficiente interventoría, por autorizar y/o aprobar el personal del contratista de obra sin que cumpla requisitos de acuerdo con las exigencias del Pliego de Condiciones y la normatividad vigente. 
Por permitir que el contratista de obra ejecute el contrato sin el personal debidamente aprobado. 
Riesgo que asume el interventor</t>
  </si>
  <si>
    <t xml:space="preserve">Afectaciónen la ejecución del proyecto debido a que el contratista de obra no cuenta con los profesionales idóneos de acuerdo con las olbigaciones estipuladas en el Pliego de Condiciones. </t>
  </si>
  <si>
    <t>El interventor debe exigir al contratista de obra el cumplimiento estricto de los requisitos establecidos para el personal profesional, conforme a lo dispuesto en el Pliego de Condiciones y demás documentos contractuales. 
Asimismo, deberá velar por la utilización del personal aprobado, de acuerdo con la dedicación prevista en los documentos contractuales.
El Supervisor del contrato de interventoría de la Territorial y el Director Territorial del INVIAS deberán realizar seguimiento al interventor, informando cualquier irregularidad. Además, le exigirán el cumplimiento de sus obligaciones y garantizarán que no se afecte el objeto contractual.</t>
  </si>
  <si>
    <t>Supervisión y vigilancia constantes por parte del Supervisor del contrato de interventoría de la Territorial y el Director Territorial del INVIAS a la ejecución del contrato de interventoría, con el fin de garantizar que el contratista de obra cumpla, entre otros aspectos, con el personal profesional mínimo requerido en el Pliego de Condiciones y demás documentos contractuales, asegurando tanto su idoneidad como la dedicación exigida.</t>
  </si>
  <si>
    <t>Permanente durante la ejecución contrato.</t>
  </si>
  <si>
    <t>Riesgo por la deficiente interventoría al ítem revisión, ajuste y/o actualización y/o modificación y/o complementación de los estudios y diseños y/o elaboración del cálculo de la estructura del pavimento y/o cálculos estructurales y/o de obras requeridas para garantizar la estabilidad de la infraestructura vial realizados  por el contratista de obra y que resulten deficientes y/o incompletos  y/o adversos para el proyecto y que fueron revisados y aprobados por el interventor.  
Riesgo que asume el interventor.</t>
  </si>
  <si>
    <t xml:space="preserve"> Productos deficientes, ya sea en calidad, estabilidad, durabilidad  y/o funcionalidad. 
Demora en la ejecución de los entregables por correctivos necesarios.</t>
  </si>
  <si>
    <t>El interventor deberá identificar y aplicar soluciones oportunas a los problemas que surjan durante la ejecución del contrato de obra, especialmente aquellos que puedan afectar significativamente su avance e incluso conducir a una terminación anticipada del mismo.</t>
  </si>
  <si>
    <t>Al inicio del ítem revisión, ajuste y/o actualización y/o modificación y/o complementación de los estudios y diseños y/o elaboración del cálculo de la estructura del pavimento y/o cálculos estructurales y/o de obras requeridas para garantizar la estabilidad de la infraestructura vial.</t>
  </si>
  <si>
    <t>Al final del ítem revisión, ajuste y/o actualización y/o modificación y/o complementación de los estudios y diseños y/o elaboración del cálculo de la estructura del pavimento y/o cálculos estructurales y/o de obras requeridas para garantizar la estabilidad de la infraestructura vial.</t>
  </si>
  <si>
    <t xml:space="preserve">La interventoría debe efectuar seguimiento continuo a través de su Director y especialistas al ítem revisión, ajuste y/o actualización y/o modificación y/o complementación de los estudios y diseños y/o elaboración del cálculo de la estructura del pavimento y/o cálculos estructurales y/o de obras requeridas para garantizar la estabilidad de la infraestructura vial, realizados por parte del contratista, de manera que lo revisado y aprobado por el interventor aporten la confiabilidad y calidad requeridas. </t>
  </si>
  <si>
    <t>Semanal durante la ejecución del ítem revisión, ajuste y/o actualización y/o modificación y/o complementación de los estudios y diseños y/o elaboración del cálculo de la estructura del pavimento y/o cálculos estructurales y/o de obras requeridas para garantizar la estabilidad de la infraestructura vial.</t>
  </si>
  <si>
    <t>Riesgo presentado por la deficiente interventoría, que conlleve a generar problemas a causa de la no entrega de los productos establecidos en el contrato de obra y/o parálisis de la mismas por demoras ocasionadas por parte del interventor en cuanto a revisión y aprobación. 
Riesgo que asume el  interventor.</t>
  </si>
  <si>
    <t xml:space="preserve">Afectación al cronograma de obra por demoras en revisión y aprobación por parte del interventor a los productos establecidos en el contrato de obra. </t>
  </si>
  <si>
    <t>Realizar seguimiento permanente y una revisión detallada por parte del interventor, en colaboración con sus especialistas, al ítem revisión, ajuste, actualización, modificación o complementación de los estudios, diseños, cálculos estructurales y obras necesarias para garantizar la estabilidad de la infraestructura vial.
El interventor deberá observar, hacer seguimiento, revisar y aprobar oportunamente las correcciones realizadas por el contratista de obra en los entregables, asegurando el cumplimiento del cronograma de entregas  acordado.
El Supervisor del contrato de interventoría de la Territorial y el Director Territorial del INVIAS deberán supervisar al interventor, informando cualquier irregularidad detectada. Asimismo, exigirán el cumplimiento de sus obligaciones y garantizarán que no se vea afectado el objeto contractual.</t>
  </si>
  <si>
    <t xml:space="preserve">Al inicio del ítem revisión, ajuste y/o actualización y/o modificación y/o complementación de los estudios y diseños y/o elaboración del cálculo de la estructura del pavimento y/o cálculos estructurales y/o de obras requeridas para garantizar la estabilidad de la infraestructura vial. </t>
  </si>
  <si>
    <t xml:space="preserve">Al final de ítem revisión, ajuste y/o actualización y/o modificación y/o complementación de los estudios y diseños y/o elaboración del cálculo de la estructura del pavimento y/o cálculos estructurales y/o de obras requeridas para garantizar la estabilidad de la infraestructura vial. </t>
  </si>
  <si>
    <t>La interventoría debe efectuar seguimiento continuo  a través de su Director y  especialistas,  al ítem revisión, ajuste, actualización, modificación o complementación de los estudios, diseños, cálculos estructurales y obras necesarias para garantizar la estabilidad de la infraestructura vial por parte del contratista de obra. 
Velar por que se cumpla el cronograma de entregas parciales y con el resultado de los estudios en el plazo estipulado.  
Seguimiento por parte del Supervisor del contrato de interventoría de la Territorial y el Director Territorial del INVIAS, para verificar que se den las entregas parciales y posteriormente la entrega de la totalidad de los cálculos estructurales y/o estudios y/o diseños.  
Requerimientos escritos al interventor.</t>
  </si>
  <si>
    <t xml:space="preserve">Semanal en el ítem revisión, ajuste y/o actualización y/o modificación y/o complementación de los estudios y diseños y/o elaboración del cálculo de la estructura del pavimento y/o cálculos estructurales y/o de obras requeridas para garantizar la estabilidad de la infraestructura vial. </t>
  </si>
  <si>
    <t>Riesgo presentado por la deficiente interventoría,  por autorizar y/o aprobar por parte de la interventoría, información deficiente, incompleta o errada, sin cumplir con las especificaciones técnicas requeridas y de calidad, de cada uno de los aspectos contemplados en los volúmenes que contemplan los requerimientos técnicos establecidas en el  contrato obra 
Riesgo que asume el interventor.</t>
  </si>
  <si>
    <t xml:space="preserve"> Entregables deficientes, ya sea en calidad, estabilidad, durabilidad  y/o funcionalidad.
Demora en la revisión y aprobación de los volúmenes que contemplan los requerimientos técnicos por correctivos necesarios.</t>
  </si>
  <si>
    <t xml:space="preserve">La interventoría deberá hacer seguimiento, supervisión, revisión y aprobación previamente a cada uno de los aspectos contemplados en los volúmenes que contemplan los requerimientos técnicos establecidas en el contrato de obra; en caso de requerirse algún ajuste a los mismos por imprevistos deberá justificar, soportar y documentar técnicamente los cambios requeridos. 
Realizar seguimiento permanente y revisión detallada  por parte del interventor con sus especialistas en la etapa de ajuste y/o actualización  y/o unificación y/o modificación de estudios y diseños y/o elaboración de estudios complementarios, para evitar que resulten deficientes y/o incompletos y/o adversos para el proyecto.  
En caso de detectar alguna deficiencia y/o inconsistencia en los mismos al momento de ejecutar las obras,  adoptar los correctivos técnicos necesarios, justificados, soportados y documentados. </t>
  </si>
  <si>
    <t xml:space="preserve">Al inicio del lítem revisión, ajuste y/o actualización y/o modificación y/o complementación de los estudios y diseños y/o elaboración del cálculo de la estructura del pavimento y/o cálculos estructurales y/o de obras requeridas para garantizar la estabilidad de la infraestructura vial. </t>
  </si>
  <si>
    <t>Al final de la ejecución del contrato.</t>
  </si>
  <si>
    <t>La interventoría debe realizar un seguimiento continuo de la etapa de estudios y diseños, asegurando su revisión y aprobación para garantizar que cumplan con la calidad y confiabilidad requeridas. Además, debe estar atenta a posibles imprevistos que puedan surgir durante la ejecución de las obras en relación con los diseños aplicados, de modo que puedan tomarse los correctivos necesarios de manera oportuna. Cualquier ajuste o corrección deberá ser debidamente justificado, documentado y respaldado.</t>
  </si>
  <si>
    <t xml:space="preserve">Semanal en el lítem revisión, ajuste y/o actualización y/o modificación y/o complementación de los estudios y diseños y/o elaboración del cálculo de la estructura del pavimento y/o cálculos estructurales y/o de obras requeridas para garantizar la estabilidad de la infraestructura vial. </t>
  </si>
  <si>
    <t xml:space="preserve">Riesgo por la deficiente interventoría en el control y seguimiento de la señalización de obra, vallas informativas, iluminación nocturna, dispositivos de seguridad, comunicación y coordinación para cierres parciales, temporales y demás medidas necesarias de señalización, seguridad industrial y dotación adecuada de los operarios y trabajadores, cuta responsabilidad es del contratista. La omisión de observaciones y correcciones por parte del interventor ante dichas deficiencias, que puedan ocasionar accidentes y/o perjuicios, constituye un riesgo que asume el interventor. </t>
  </si>
  <si>
    <t>Impacto negativo en el proyecto debido a la posible ocurrencia de accidentes que involucran a usuarios de la vía y a los trabajadores de la obra.   Inconformidad con la obra por parte de la comunidad.</t>
  </si>
  <si>
    <t>El interventor debe exigir  el estricto cumplimiento de la normatividad vigente sobre la señalización de obra, vallas informativas, iluminación nocturna y demás dispositivos de seguridad, comunicación y coordinación, así como de seguridad industrial. 
Verificar permanentemente su implementación.
En caso de ser necesario, recurrir a medidas sancionatorias contractuales.</t>
  </si>
  <si>
    <t>Inspecciones diarias del interventor.
 Comités técnicos y seguimiento a informes, requerimientos escritos. 
Retroalimentación en los procedimientos adelantados por los responsables del tratamiento.
Seguimiento por parte del supervisor del contrato de interventoría de la Territorial y el Director Territorial del INVIAS a las obligaciones que en materia de seguridad vial y seguridad industrial debe cumplir el interventor.</t>
  </si>
  <si>
    <t>Riesgo derivado de una interventoría deficiente, que provoque demoras o ausencia en la toma de decisiones, con posibles efectos económicos para el contrato de obra. 
Riesgo que asume el interventor.</t>
  </si>
  <si>
    <t xml:space="preserve">Impacto negativo en la ejecución del contrato. 
Desfases económicos que generen impacto en el  presupuesto del  contratista de obra. </t>
  </si>
  <si>
    <t>Control y vigilancia integral y permanente, durante la ejecución del contrato por parte del interventor. 
Análisis  por parte del interventor de los problemas que se presenten, apoyándose en su personal, que le permitan adoptar las decisiones correspondientes en forma oportuna y eficaz,  para no afectar la ejecución del contrato.</t>
  </si>
  <si>
    <t>Control y vigilancia integral y permanente del interventor durante la ejecución del contrato, de manera que detecte a tiempo los problemas que se presenten, los analice y los resuelva oportunamente.</t>
  </si>
  <si>
    <t>Permanente en la ejecución del contrato.</t>
  </si>
  <si>
    <t>Riesgo derivado de una interventoría deficiente en el control y seguimiento de la programación de actividades en obra, lo cual puede generar discontinuidad, inconclusión o afectaciones en la estabilidad de las obras ejecutadas. Este es un riesgo que asume el interventor.</t>
  </si>
  <si>
    <t>Obras discontinuas, inconclusas o con problemas para garantizar la estabilidad de obra ejecutada.</t>
  </si>
  <si>
    <t>El interventor debe ser estricto en la revisión y aprobación de la programación de actividades de obra, asegurando que esta se encuentre alineada con el valor total del contrato y con las disponibilidades presupuestales anuales del proyecto.
Debe autorizar únicamente aquellas actividades que cuenten con la financiación suficiente para ser ejecutadas y concluidas en su totalidad, garantizando así la continuidad técnica y funcional de las obras.
Asimismo, debe realizar una revisión periódica de la programación y del avance físico de obra, con el fin de detectar desviaciones y realizar los ajustes necesarios de manera oportuna, previniendo así la ejecución de obras discontinuas, inconclusas o con riesgos de afectar la estabilidad de lo construido.</t>
  </si>
  <si>
    <t xml:space="preserve">Seguimiento permanente del interventor a la ejecución de las obras en cumplimiento de la programación de las mismas. 
Revisiones periódicas de la programación de obras del proyecto, realización de los ajustes necesarios. 
Seguimiento por parte del supervisor del contrato de interventoría de la Territorial y el Director Territorial del INVIAS a las obligaciones y al cumplimiento en la ejecución del programa de inversiones aprobado vigente.   </t>
  </si>
  <si>
    <t xml:space="preserve">Mensual </t>
  </si>
  <si>
    <t>Riesgo por la deficiente interventoría en el control y seguimiento a los frentes de obra, la maquinaria vinculada al proyecto, en niveles óptimos y cumpliendo con lo requerido por la Entidad.   
Riesgo que asume el interventor.</t>
  </si>
  <si>
    <t>Ejecución inadecuada del proyecto, impacto negativo en el logro de las metas del alcance del proyecto.</t>
  </si>
  <si>
    <t>El interventor debe exigir al contratista de obra los frentes de obra, la maquinaria vinculada al proyecto, en niveles óptimos y cumpliendo con lo requerido por la Entidad.
Efectuar el seguimiento de manera que se cumpla la ejecución de las obras previstas en dichos frentes.  
Seguimiento de esta obligación del interventor por parte del supervisor del contrato de interventoría de la Territorial y el Director Territorial del INVIAS.</t>
  </si>
  <si>
    <t xml:space="preserve">Seguimiento permanente del interventor a la ejecución de las obras en los frentes obligatorios de obra.
Seguimiento por parte del supervisor del contrato de interventoría de la Territorial y el Director Territorial del INVIAS a los informes de interventoría.  
Visitas de seguimiento por parte del supervisor del contrato de interventoría de la Territorial y en caso de requerirse por el Director Territorial del INVIAS. </t>
  </si>
  <si>
    <t xml:space="preserve">Interno </t>
  </si>
  <si>
    <t>Riesgo derivado de una interventoría deficiente debido a mediciones erróneas de las cantidades de obra ejecutadas por el contratista y certificadas por el interventor. Este es un riesgo que asume el interventor.</t>
  </si>
  <si>
    <t>Pérdida de control del presupuesto de la obra, con los consiguientes desfases por exceso o por defecto.</t>
  </si>
  <si>
    <t>Se debe efectuar una revisión cuidadosa y permanente de las cantidades de obra, a fin de detectar y corregir oportunamente cualquier error que pueda generar desfases presupuestales, ya sea por exceso o por defecto.
Estas mediciones deben basarse en evidencia verificable como registros de campo, actas, planos, fotografías y otros soportes técnicos válidos.</t>
  </si>
  <si>
    <t>Si, cuando los desfases son desproporcionados y no se corrigen</t>
  </si>
  <si>
    <t xml:space="preserve">Revisión de la medición de cantidades de obra por parte  de la interventoría. 
Seguimiento por parte del supervisor del contrato de interventoría de la Territorial y el Director Territorial del INVIAS a los informes entregadas por la interventoría. </t>
  </si>
  <si>
    <t>Periódicamente</t>
  </si>
  <si>
    <t xml:space="preserve">Riesgo Ambiental - Operacional </t>
  </si>
  <si>
    <t>Riesgo por la deficiente interventoría, causado por inadecuadas prácticas en el proceso constructivo que puedan generar daños técnicos y/o ambientales, autorizadas y/o aprobadas por el interventor. 
Riesgo que asume el interventor.</t>
  </si>
  <si>
    <t xml:space="preserve">Demora en la ejecución de la obra  por correctivos necesarios.   </t>
  </si>
  <si>
    <t xml:space="preserve">La interventoría deberá ser permanente durante la ejecución de las obras, con el fin de controlar que las actividades autorizadas, los materiales utilizados y los procedimientos constructivos se ajusten a las obras requeridas y a las especificaciones técnicas contractuales, evitando así perjuicios técnicos y/o pasivos ambientales. En caso de incumplimiento, se deberán adelantar los procesos sancionatorios correspondientes para exigir su cumplimiento o aplicar las sanciones que correspondan. </t>
  </si>
  <si>
    <t xml:space="preserve">Interventor </t>
  </si>
  <si>
    <t xml:space="preserve">Control permanente por parte del interventor de la ejecución de las obras requeridas del proyecto y del cumplimiento de especificaciones técnicas.  
Seguimiento por parte de especialistas ambientales de la interventoría. Requerimientos escritos. </t>
  </si>
  <si>
    <t xml:space="preserve">Permanente </t>
  </si>
  <si>
    <t>Riesgo Operacional 
Riesgo Económico</t>
  </si>
  <si>
    <t>Riesgo presentado por la deficiente interventoría, en su competencia, en los casos de procesos administrativos y/o judiciales con ocasión de la ejecución del contrato de obra en la etapa contractual como en la  postcontractual, ya sea por procesos de multas, sanciones, entre otros. 
 Riesgo que asume el  interventor.</t>
  </si>
  <si>
    <t xml:space="preserve">Dificultad durante la ejecución del proyecto, por medidas sancionatorias.  
Impactos económicos negativos a los afectados  </t>
  </si>
  <si>
    <t>Control y vigilancia integral y permanente por parte del interventor a la ejecución del contrato de obra, exigiéndole el cumplimiento de las obligaciones y en caso de ser necesario, recurrir a medidas sancionatorias.  
Atención de procesos administrativos y judiciales de su competencia, en los eventos previstos de multas, sanciones, reparaciones directas, siniestros por estabilidad de obra y por calidad del servicio de interventoría.</t>
  </si>
  <si>
    <t>Si, dependiendo del tipo y magnitud del incumplimiento</t>
  </si>
  <si>
    <t>Control permanente por parte del interventor durante la  ejecución del contrato de obra. 
 Atención oportuna de los procesos administrativos y judiciales  que sean requeridos ya sea en la etapa contractual o postcontractual, que sea de su competencia.</t>
  </si>
  <si>
    <t>Permanente en la ejecución del contrato y cuando se requiera en la etapa postcontractual.</t>
  </si>
  <si>
    <t xml:space="preserve">Afectación por otros proyectos: Se refiere a la posibilidad que el municipio y/o departamento disponga de otros proyectos que interfieran con la ejecución del contrato de obra y en consecuencia, con el desarrollo de la interventoría, dentro de las mismas zonas de influencia.
</t>
  </si>
  <si>
    <t>Retraso en las metas , alcances y entregables del contrato de obra  y afectación del cronograma físico y financiero.</t>
  </si>
  <si>
    <t xml:space="preserve">El interventor, deberá conocer los proyectos aprobados en las áreas o zonas de influencia, así como los proyectos que se tienen  en las secretarias de planeación de los municipios involucrados en los estudios y diseños de las futuras obras. </t>
  </si>
  <si>
    <t>Al inicio de la manifestación del riesgo</t>
  </si>
  <si>
    <t>A la terminación de la ocurrencia del evento</t>
  </si>
  <si>
    <t>Indagar ante las entidades competentes la existencia de proyectos previstos o en ejecución en las zonas de influencia, con el fin de identificar posibles interferencias o afectaciones a la ejecución del contrato de obra y a la interventoría.</t>
  </si>
  <si>
    <t>Demoras en la información: Se refiere a la posibilidad de que las entidades estatales, ya sean de nivel nacional, departamental o municipal, retrasen la entrega de información o la respuesta a las solicitudes formuladas por la interventoría, lo cual puede afectar el adecuado desarrollo de sus funciones.</t>
  </si>
  <si>
    <t>Reprogramación de los cronogramas de ejecución y entrega debido a la falta de conceptos, criterios o documentación necesaria para la correcta ejecución de las obras y la elaboración de los informes que dependan de este insumo.</t>
  </si>
  <si>
    <t>El interventor deberá adelantar las solicitudes y realizar un permanente seguimiento a las respuestas, permisos, licencias y demás requeridos propios o que haya efectuado el contratista objeto de este contrato de interventoría.</t>
  </si>
  <si>
    <t>Al inicio de la ejecución contractual</t>
  </si>
  <si>
    <t>A la terminación del evento</t>
  </si>
  <si>
    <t xml:space="preserve">Reunión de seguimiento y comunicación con el interventor.
Seguimiento por parte del supervisor del contrato de interventoría de la Territorial y el Director Territorial del INVIAS. </t>
  </si>
  <si>
    <t>Permanente</t>
  </si>
  <si>
    <t>Disposición de personal no idóneo: Consiste en asignar por parte de la interventoría a personal sin las competencias funcionales, capacitación o entrenamiento para la realización de las labores de su contrato de estudios y diseños en cualquiera de sus etapas y/o volúmenes.</t>
  </si>
  <si>
    <t>Reprocesos en el cumpliminento de las obligaciones del contrato de interventoría.
Incumplimiento del objeto del contrato, alcance, calidad y  oportunidad en la prestación del servicio. 
Deficiente calidad de los procesos y productos.</t>
  </si>
  <si>
    <t>El interventor deberá garantizar la selección idónea de personal que este a su cargo, en cumplimiento de los perfiles especializados así como los de gestión profesional y apoyo de los otros componentes a desarrollar por esta interventoría.</t>
  </si>
  <si>
    <t>Con la revisión de hojas de vida y verificación de cumplimiento de perfiles.</t>
  </si>
  <si>
    <t>Con la aprobación de hojas de vida y durante la ejecución del contrato.</t>
  </si>
  <si>
    <t>Verificación de Hojas de Vida por parte del INVIAS ( Supervisor del contrato de interventoría de la Territorial y el Director Territorial del INVIAS )</t>
  </si>
  <si>
    <t>Cada vez que se requiera de conformidad con el desempeño del equipo de profesionales.</t>
  </si>
  <si>
    <t xml:space="preserve">Cambio del equipo de trabajo: Se refiere a la posibilidad que durante la ejecución de la interventoría sea necesario el cambio parcial o total del equipo de trabajo. </t>
  </si>
  <si>
    <t>Realizar mayores reprocesos en la ejecución del contrato de interventoría,  por la  contratación de nuevo equipo de trabajo del interventor.</t>
  </si>
  <si>
    <t>El interventor deberá garantizar una estabilidad organizacional y laboral favorable que mitigue la deserción de personal. Se hará el cambio de profesionales que requiera el supervisor del contrato de interventoría de la Territorial y el Director Territorial del INVIAS,  manteniendo los mínimos de formación y experiencia del componente humano ofertado.</t>
  </si>
  <si>
    <t>La interventoría y supervisión deberán verificar que los profesionales propuestos, cumplan las condiciones y calidades exigidas en los documentos contractuales.</t>
  </si>
  <si>
    <t>Cada vez que se requiera.</t>
  </si>
  <si>
    <t xml:space="preserve">Planeación - Selección </t>
  </si>
  <si>
    <t>Riesgo Económico</t>
  </si>
  <si>
    <t>Riesgo presentado por la no oportuna adjudicación del Concurso de Méritos, correspondiente a este proceso de interventoría. Riesgo que asume el proponente y/o interventor, hasta seis (6) meses después de adjudicado el contrato de interventoría, teniendo en cuenta que el proceso de selección del contratista, es un proceso independiente, que podría presentar demoras por observaciones presentadas al proceso, notificaciones de ley, o quedar desierto, entre otros aspectos.  
Riesgo que asume el Instituto después de seis (6) meses de adjudicado el contrato de interventoría.</t>
  </si>
  <si>
    <t>Desplazamiento en la ejecución del contrato de obra o no ejecución del mismo en caso de declararse desierto el concurso de méritos.</t>
  </si>
  <si>
    <t xml:space="preserve">Planeación y estructuración de los proyectos. 
Atención a los procesos de selección para el contratista de obra, para evitar demoras en el proceso de adjudicación. </t>
  </si>
  <si>
    <t>Al inicio de la etapa de planeación</t>
  </si>
  <si>
    <t>A la terminación de la etapa de selección</t>
  </si>
  <si>
    <t>Revisión del proyecto objeto de la selección.
Atención y seguimiento  a los procesos de selección tanto para contratista de obra como para la  interventoría.</t>
  </si>
  <si>
    <t>Durante la etapa de planeación y selección del proceso.</t>
  </si>
  <si>
    <t>Riesgo Regulatorio</t>
  </si>
  <si>
    <t>Expedición y/o modificación de normas: Ocurre por cambios normativos o por la expedición de normas posteriores  al cierre del proceso de concurso de méritos, que afecten las condiciones económicas y/o técnicas inicialmente pactadas.</t>
  </si>
  <si>
    <t xml:space="preserve">Afectación del desarrollo del contrato previsto con la normatividad existente al cierre del proceso de selección </t>
  </si>
  <si>
    <t>Proceso precontractual con las normas aplicables vigentes.   
Revisión de  los cambios sustanciales en la normativa que se presenten posterior al cierre del proceso y que afecten el normal desarrollo del contrato,  con el fin de estudiar los ajustes pertinentes a que haya lugar.</t>
  </si>
  <si>
    <t>Fase precontractual y cuando se expida la nueva  normatividad que pueda afectar el contrato.</t>
  </si>
  <si>
    <t xml:space="preserve">Seguimiento a la implementación de la nueva normativa que aplique al proyecto y a las medidas tomadas para mitigar su efecto en el contrato. 
 Informes, requerimientos escritos. </t>
  </si>
  <si>
    <t>Riesgo Financiero</t>
  </si>
  <si>
    <t>Iliquidez del contratista para garantizar la continuidad y cumplimiento del contrato.</t>
  </si>
  <si>
    <t>Retrasos o suspensión dentro de la ejecución del contrato.</t>
  </si>
  <si>
    <t>Establecer criterios financieros habilitantes adecuados, basados en las identificaciones del área encargada. 
Adoptar de manera rigurosa los criterios establecidos para la selección y adjudicación. 
Realizar actividades de seguimiento para llevar a cabo seguimiento ante la posible materialización del riesgo.</t>
  </si>
  <si>
    <t>Inicio del contrato</t>
  </si>
  <si>
    <t>Revisión y seguimiento de avances parciales durante la ejecución del contrato.</t>
  </si>
  <si>
    <t>Riesgos de la Salud</t>
  </si>
  <si>
    <t>Disponibilidad de los Elementos de Protección Personal (EPP): Hace referencia a la eventual falta de provisión, por parte del consultor, de los EPP y los elementos de protección contra riesgos biológicos para sus colaboradores en el sitio de trabajo.</t>
  </si>
  <si>
    <t>Accidentes de trabajo y posible exposición a riegos operacionales.</t>
  </si>
  <si>
    <t>El interventor deberá suministrar todos los EPP a sus colaboradores  o solicitar a la ARL que los suministre.</t>
  </si>
  <si>
    <t>Al inicio de la ejecución del contrato y de manera permanente.</t>
  </si>
  <si>
    <t>A la terminación del contrato</t>
  </si>
  <si>
    <t>Vigilancia permanente de los cambios de salud de los colaboradores. 
Reportes de ARL sobre el cumplimiento de estos elementos.</t>
  </si>
  <si>
    <t>Diario</t>
  </si>
  <si>
    <t>Riesgo Sociales o Políticos</t>
  </si>
  <si>
    <t xml:space="preserve">Orden público y seguridad: Posible ocurrencia de actos terroristas, paros, huelgas, manifestaciones, disturbios y demás que afecten el orden público y se ubiquen en las zonas de influencia del contrato de obra.  </t>
  </si>
  <si>
    <t xml:space="preserve">Posible pérdida de bienes del interventor.
Reprogramación de cronogramas, retrasos en la ejecución del contrato </t>
  </si>
  <si>
    <t>El interventor deberá identificar, solicitar y disponer de Información confiable sobre aspectos de orden público en la zonas de influencia en el cual se desarrollan los Estudios y Diseños. 
Así mismo hacer solicitud de Gestión y/o acompañamiento de las autoridades competentes. Establecer un plan de contingencia.
El Instituto podrá acudir a las autoridades públicas competentes para apoyar acompañamiento en las actividades propias de este contrato, o fuentes oficiales Policía Nacional, Ejercito, Ministerio de Trabajo.
Proponer  e implementar planes de contingencia ante eventualidades que pongan en riesgo el cumplimiento del plazo contractual.</t>
  </si>
  <si>
    <t>Al inicio de la presentación del evento</t>
  </si>
  <si>
    <t xml:space="preserve">A partir de la información oficial, información del interventor, del contratista, de las Territoriales del Instituto, se determinan acciones a seguir, para procurar la menor afectación al contrato.
Reunión de seguimiento periódica </t>
  </si>
  <si>
    <t>Riesgo político-social, Riesgo de la naturaleza</t>
  </si>
  <si>
    <t>Fuerza mayor no asegurable: Incertidumbre de ocurrencia de eventos de fuerza mayor no asegurables, tales como guerras, hallazgos arqueológicos,  yacimientos mineros, (El Instituto como órgano del Estado en armonía con las demás entidades competentes).  Se define la fuerza mayor o caso fortuito conforme a lo establecido de la legislación vigente.</t>
  </si>
  <si>
    <t>Interferencia  en la ejecución de la interventoría. 
Puede generar  parálisis parcial o total de la ejecución. 
Afectación en los entregables de la interventoría .</t>
  </si>
  <si>
    <t>Recopilación de datos estadísticos e información a partir  de fuentes oficiales durante la etapa precontractual y contractual, sobre la posibilidad de  aparición terrorismo, guerras o eventos que alteren el orden público en la región donde se desarrolla el contrato de obra, para advertir oportunamente sobre su interferencia con el proyecto y tomar las medidas tendiente a mitigar el impacto.  
Ante la aparición del evento efectuar los ajustes.
En caso de guerra tratar y acordar con el Instituto el tratamiento contractual.</t>
  </si>
  <si>
    <t>Al inicio de la manifestación y/o evidencia del evento</t>
  </si>
  <si>
    <t>Revisión de la información obtenida, para tomar las medidas a que haya lugar.</t>
  </si>
  <si>
    <t>Riesgo de la Naturaleza</t>
  </si>
  <si>
    <t xml:space="preserve">Fuerza mayor asegurable:  Son las relacionadas con los impactos adversos debido a la ocurrencia de desastres naturales, que afecten los bienes, equipos, maquinaria, personal, insumos, materiales, etc. De propiedad del interventor.   
Riesgo que asume el Proponente y/o Interventor.  Se excluyen daños ocasionados a bienes de la Nación, los cuales estarán a cargo del Instituto. </t>
  </si>
  <si>
    <t>Demora en la ejecución del proyecto. 
Pérdida de bienes del interventor.</t>
  </si>
  <si>
    <t xml:space="preserve">Recopilación de datos estadísticos e información a partir  de las fuentes oficiales durante la etapa precontractual y contractual, sobre la ocurrencia de desastres naturales en la región del proyecto, para adoptar medidas tendientes a mitigar su impacto sobre bienes del interventor. </t>
  </si>
  <si>
    <t>Revisión por parte de expertos del interventor en los tratamientos y controles  a ser implementados</t>
  </si>
  <si>
    <t>Determinadas por los expertos del interventor en esta materia.</t>
  </si>
  <si>
    <t>Cambios de la Naturaleza: Se refiere a posibles cambios en aspectos ambientales y de la naturaleza que podrían influir considerablemente en las labores del contrato objeto de interventoría, el propio y de las futuras obras.</t>
  </si>
  <si>
    <t xml:space="preserve">
Cambios por ocurrencia de aspectos ambientales y fenómenos naturales adversos, que afecten el adecuado seguimiento y desarrollo de las actividades de cada contrato.</t>
  </si>
  <si>
    <t xml:space="preserve">
Conocimiento y verificación previa de las posibles amenazas y zonas vulnerables. 
El interventor deberá implementar acciones en caso de presentarse alguno de estos riesgos identificados.
Ante la aparición del evento tratar y acordar con el Instituto el tratamiento contractual correspondiente para el proyecto.</t>
  </si>
  <si>
    <t xml:space="preserve">Al inicio de la manifestación del evento </t>
  </si>
  <si>
    <t xml:space="preserve">
Reunión de seguimiento y comunicación con las entidades de control del riesgo de desastres del municipio y/o departamento,</t>
  </si>
  <si>
    <t>Riesgos de Corrupción</t>
  </si>
  <si>
    <t>Gestión indebida y dolosa de los recursos financieros, de insumos y obras. Se refiere a la posibilidad de que el contratista de obra, la interventoría y los funcionarios del Instituto, promuevan y participen de acciones fraudulentas en el manejo de los recursos sin la respectiva justificación.</t>
  </si>
  <si>
    <t>Graves daños personales e institucionales.
 Daño a la reputación de la entidad, pérdida de recursos y daños sociales.</t>
  </si>
  <si>
    <t>Todos los participantes de la ejecución de los proyectos (Consultores, interventores,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Instituto.</t>
  </si>
  <si>
    <t>Vigilancia de cada una de las actuaciones de los participantes de las obras.</t>
  </si>
  <si>
    <t>Riesgo Tecnológico</t>
  </si>
  <si>
    <t>Confidencialidad y seguridad de los datos: Esta relacionado con la protección de datos sensibles o secretos comerciale.</t>
  </si>
  <si>
    <t xml:space="preserve">Falta de información oportuna para el cumplimiento del objeto contractual. 
Pérdida parcial o total de la información digital de trazabilidad de la interventoría. </t>
  </si>
  <si>
    <t>Establecer protocolos de seguridad de datos robustos y claros.
 Firmar acuerdos de confidencialidad con quien intervenga en el proceso
 Implementar tecnologías y medidas de seguridad adecuadas.</t>
  </si>
  <si>
    <t>Realizar auditorías regulares de seguridad de datos.
Revisar y actualizar políticas de seguridad según sea necesario.
Capacitar al personal sobre la importancia de la confidencialidad y seguridad de los datos.</t>
  </si>
  <si>
    <t>Fallas en los equipos tecnológicos utilizados para la toma y procesamiento de la información y el control del desarrollo de los estudios objeto del contrato de interventoría.</t>
  </si>
  <si>
    <t>Información errónea o inadecuada de los datos durante la ejecución del contrato de interventoría.</t>
  </si>
  <si>
    <t>Contar con equipos de tecnología actualizada y debidamente calibrados y certificados por entes competentes.</t>
  </si>
  <si>
    <t>A la terminación de la ejecución contractual</t>
  </si>
  <si>
    <t xml:space="preserve">Verificar durante la ejecución de la obra el adecuado funcionamiento y estado de los equipos y sistemas tecnológicos utilizados. </t>
  </si>
  <si>
    <t>Eventuales fallos en las TIC's,  por suspensión de servicios públicos, obsolescencia  de los equipos, ataques de hackers o deficiente seguridad informática  en los sistemas de información del contrato.</t>
  </si>
  <si>
    <t xml:space="preserve">Perdida de información básica e importante de las visitas en sitio,   limitada a la gestión digital de los miembros de los equipo del interventor generando inoperancia administrativa  de los entregables según cronograma contractual. </t>
  </si>
  <si>
    <t xml:space="preserve">El interventor deberá velar por el cumplimiento de las obligaciones tecnológicas de sus conectividad así como la de sus colaboradores al servicio del contrato suscrito con El Instituto. 
Además adelantar actualizaciones de programas y  licencias de uso. Considerar soportes adicionales o Backus semanales en el repositorio y salvaguarda de las actividades y resultados de las misma.  para evitar reprocesos o fuga de información no oficial. </t>
  </si>
  <si>
    <t>A la liquidación del contrato</t>
  </si>
  <si>
    <t xml:space="preserve">Seguimiento a pendientes que surjan por posibles ocurrencia de este riesgo deberá realizarse de manera periódica, con el fin de aplicar medidas de mitigación. Esta actividad hará parte de los comités técnicos de ejecución de la interventoría. </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</si>
  <si>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</si>
  <si>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</si>
  <si>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</si>
  <si>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</si>
  <si>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</si>
  <si>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</si>
  <si>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</si>
  <si>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</si>
  <si>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</si>
  <si>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</si>
  <si>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</si>
  <si>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</si>
  <si>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</si>
  <si>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</si>
  <si>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</si>
  <si>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</si>
  <si>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</si>
  <si>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</si>
  <si>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</si>
  <si>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</si>
  <si>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</si>
  <si>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</si>
  <si>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</si>
  <si>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</si>
  <si>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</si>
  <si>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</si>
  <si>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</si>
  <si>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</si>
  <si>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</si>
  <si>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t>CMA-DEO-SVR-043-2025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</si>
</sst>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0"/>
      <name val="Arial"/>
      <family val="2"/>
    </font>
    <font>
      <sz val="11"/>
      <color theme="1"/>
      <name val="Calibri"/>
      <family val="2"/>
      <scheme val="minor"/>
    </font>
    <font>
      <b/>
      <sz val="13"/>
      <name val="Arial Narrow"/>
      <family val="2"/>
    </font>
    <font>
      <sz val="11"/>
      <name val="Calibri"/>
      <family val="2"/>
      <scheme val="minor"/>
    </font>
    <font>
      <b/>
      <sz val="12"/>
      <name val="Arial Narrow"/>
      <family val="2"/>
    </font>
    <font>
      <sz val="11"/>
      <name val="Arial Narrow"/>
      <family val="2"/>
    </font>
    <font>
      <b/>
      <sz val="11"/>
      <name val="Calibri"/>
      <family val="2"/>
      <scheme val="minor"/>
    </font>
    <font>
      <b/>
      <sz val="11"/>
      <color theme="1"/>
      <name val="Calibri"/>
      <family val="2"/>
      <scheme val="minor"/>
    </font>
    <font>
      <b/>
      <sz val="11"/>
      <color rgb="FF000000"/>
      <name val="Calibri"/>
      <family val="2"/>
      <scheme val="minor"/>
    </font>
    <font>
      <b/>
      <sz val="12"/>
      <color rgb="FF000000"/>
      <name val="Arial"/>
      <charset val="1"/>
    </font>
  </fonts>
  <fills count="3">
    <fill>
      <patternFill patternType="none"/>
    </fill>
    <fill>
      <patternFill patternType="gray125"/>
    </fill>
    <fill>
      <patternFill patternType="solid">
        <fgColor rgb="FFFFFF0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style="thin">
        <color indexed="64"/>
      </left>
      <right/>
      <top/>
      <bottom/>
      <diagonal/>
    </border>
    <border>
      <left style="thin">
        <color indexed="64"/>
      </left>
      <right/>
      <top/>
      <bottom style="thin">
        <color indexed="64"/>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s>
  <cellStyleXfs count="4">
    <xf numFmtId="0" fontId="0" fillId="0" borderId="0"/>
    <xf numFmtId="0" fontId="1" fillId="0" borderId="0"/>
    <xf numFmtId="9" fontId="1" fillId="0" borderId="0" applyFont="0" applyFill="0" applyBorder="0" applyAlignment="0" applyProtection="0"/>
    <xf numFmtId="9" fontId="2" fillId="0" borderId="0" applyFont="0" applyFill="0" applyBorder="0" applyAlignment="0" applyProtection="0"/>
  </cellStyleXfs>
  <cellXfs count="66">
    <xf numFmtId="0" fontId="0" fillId="0" borderId="0" xfId="0"/>
    <xf numFmtId="9" fontId="5" fillId="0" borderId="0" xfId="3" applyFont="1" applyFill="1" applyBorder="1" applyAlignment="1">
      <alignment horizontal="center" vertical="center" wrapText="1"/>
    </xf>
    <xf numFmtId="0" fontId="4" fillId="0" borderId="0" xfId="0" applyFont="1"/>
    <xf numFmtId="0" fontId="5" fillId="0" borderId="2" xfId="0" applyFont="1" applyBorder="1" applyAlignment="1">
      <alignment horizontal="center" vertical="center" wrapText="1"/>
    </xf>
    <xf numFmtId="0" fontId="6" fillId="0" borderId="0" xfId="0" applyFont="1" applyAlignment="1">
      <alignment wrapText="1"/>
    </xf>
    <xf numFmtId="0" fontId="5" fillId="0" borderId="0" xfId="0" applyFont="1" applyAlignment="1">
      <alignment horizontal="left" vertical="center" wrapText="1"/>
    </xf>
    <xf numFmtId="0" fontId="5" fillId="0" borderId="1" xfId="0" applyFont="1" applyBorder="1" applyAlignment="1">
      <alignment horizontal="center" vertical="center" wrapText="1"/>
    </xf>
    <xf numFmtId="0" fontId="3" fillId="0" borderId="2" xfId="0" applyFont="1" applyBorder="1" applyAlignment="1">
      <alignment horizontal="center" vertical="center" wrapText="1"/>
    </xf>
    <xf numFmtId="0" fontId="5" fillId="0" borderId="0" xfId="0" applyFont="1" applyAlignment="1">
      <alignment horizontal="center" vertical="center" wrapText="1"/>
    </xf>
    <xf numFmtId="0" fontId="7" fillId="0" borderId="1" xfId="0" applyFont="1" applyBorder="1"/>
    <xf numFmtId="0" fontId="7" fillId="0" borderId="0" xfId="0" applyFont="1"/>
    <xf numFmtId="0" fontId="4" fillId="0" borderId="1" xfId="0" applyFont="1" applyBorder="1" applyAlignment="1">
      <alignment horizontal="center" vertical="center"/>
    </xf>
    <xf numFmtId="9" fontId="7" fillId="0" borderId="1" xfId="2" applyFont="1" applyFill="1" applyBorder="1" applyAlignment="1">
      <alignment horizontal="center" vertical="center" wrapText="1"/>
    </xf>
    <xf numFmtId="0" fontId="7" fillId="0" borderId="7" xfId="1" applyFont="1" applyBorder="1" applyAlignment="1">
      <alignment horizontal="center" vertical="center" textRotation="90" wrapText="1"/>
    </xf>
    <xf numFmtId="9" fontId="7" fillId="0" borderId="2" xfId="2" applyFont="1" applyFill="1" applyBorder="1" applyAlignment="1">
      <alignment horizontal="center" vertical="center" wrapText="1"/>
    </xf>
    <xf numFmtId="9" fontId="7" fillId="0" borderId="7" xfId="2" applyFont="1" applyFill="1" applyBorder="1" applyAlignment="1">
      <alignment horizontal="center" vertical="center" wrapText="1"/>
    </xf>
    <xf numFmtId="0" fontId="7" fillId="0" borderId="1" xfId="1" applyFont="1" applyBorder="1" applyAlignment="1">
      <alignment horizontal="center" vertical="center" textRotation="90" wrapText="1"/>
    </xf>
    <xf numFmtId="0" fontId="7" fillId="0" borderId="1" xfId="0" applyFont="1" applyBorder="1" applyAlignment="1">
      <alignment horizontal="center" vertical="center"/>
    </xf>
    <xf numFmtId="0" fontId="7" fillId="0" borderId="1" xfId="0" applyFont="1" applyBorder="1" applyAlignment="1">
      <alignment horizontal="center" vertical="center" textRotation="90"/>
    </xf>
    <xf numFmtId="0" fontId="4" fillId="0" borderId="1" xfId="0" applyFont="1" applyBorder="1" applyAlignment="1">
      <alignment horizontal="center" vertical="center" wrapText="1"/>
    </xf>
    <xf numFmtId="0" fontId="7" fillId="0" borderId="1" xfId="0" applyFont="1" applyBorder="1" applyAlignment="1">
      <alignment horizontal="center" vertical="center" wrapText="1"/>
    </xf>
    <xf numFmtId="0" fontId="4" fillId="0" borderId="0" xfId="0" applyFont="1" applyAlignment="1">
      <alignment horizontal="center" vertical="center"/>
    </xf>
    <xf numFmtId="0" fontId="7" fillId="0" borderId="1" xfId="0" applyFont="1" applyBorder="1" applyAlignment="1">
      <alignment horizontal="center" vertical="center" textRotation="90" wrapText="1"/>
    </xf>
    <xf numFmtId="0" fontId="0" fillId="0" borderId="1" xfId="0" applyBorder="1" applyAlignment="1">
      <alignment horizontal="center" vertical="center"/>
    </xf>
    <xf numFmtId="0" fontId="8" fillId="0" borderId="1" xfId="0" applyFont="1" applyBorder="1" applyAlignment="1">
      <alignment horizontal="center" vertical="center" textRotation="90"/>
    </xf>
    <xf numFmtId="0" fontId="0" fillId="0" borderId="1" xfId="0"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textRotation="90" wrapText="1"/>
    </xf>
    <xf numFmtId="0" fontId="9"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7" xfId="0" applyFont="1" applyBorder="1" applyAlignment="1">
      <alignment horizontal="center" vertical="center" wrapText="1"/>
    </xf>
    <xf numFmtId="9" fontId="7" fillId="0" borderId="8" xfId="2" applyFont="1" applyFill="1" applyBorder="1" applyAlignment="1">
      <alignment horizontal="center" vertical="center" wrapText="1"/>
    </xf>
    <xf numFmtId="9" fontId="7" fillId="0" borderId="12" xfId="2" applyFont="1" applyFill="1" applyBorder="1" applyAlignment="1">
      <alignment horizontal="center" vertical="center" wrapText="1"/>
    </xf>
    <xf numFmtId="9" fontId="7" fillId="0" borderId="11" xfId="2" applyFont="1" applyFill="1" applyBorder="1" applyAlignment="1">
      <alignment horizontal="center" vertical="center" wrapText="1"/>
    </xf>
    <xf numFmtId="9" fontId="7" fillId="0" borderId="15" xfId="2" applyFont="1" applyFill="1" applyBorder="1" applyAlignment="1">
      <alignment horizontal="center" vertical="center" wrapText="1"/>
    </xf>
    <xf numFmtId="0" fontId="4" fillId="0" borderId="8" xfId="0" applyFont="1" applyBorder="1" applyAlignment="1">
      <alignment horizontal="center"/>
    </xf>
    <xf numFmtId="0" fontId="4" fillId="0" borderId="9" xfId="0" applyFont="1" applyBorder="1" applyAlignment="1">
      <alignment horizontal="center"/>
    </xf>
    <xf numFmtId="0" fontId="4" fillId="0" borderId="12" xfId="0" applyFont="1" applyBorder="1" applyAlignment="1">
      <alignment horizontal="center"/>
    </xf>
    <xf numFmtId="0" fontId="4" fillId="0" borderId="10" xfId="0" applyFont="1" applyBorder="1" applyAlignment="1">
      <alignment horizontal="center"/>
    </xf>
    <xf numFmtId="0" fontId="4" fillId="0" borderId="0" xfId="0" applyFont="1" applyAlignment="1">
      <alignment horizontal="center"/>
    </xf>
    <xf numFmtId="0" fontId="4" fillId="0" borderId="13" xfId="0" applyFont="1" applyBorder="1" applyAlignment="1">
      <alignment horizontal="center"/>
    </xf>
    <xf numFmtId="0" fontId="4" fillId="0" borderId="11" xfId="0" applyFont="1" applyBorder="1" applyAlignment="1">
      <alignment horizontal="center"/>
    </xf>
    <xf numFmtId="0" fontId="4" fillId="0" borderId="14" xfId="0" applyFont="1" applyBorder="1" applyAlignment="1">
      <alignment horizontal="center"/>
    </xf>
    <xf numFmtId="0" fontId="4" fillId="0" borderId="15" xfId="0" applyFont="1" applyBorder="1" applyAlignment="1">
      <alignment horizontal="center"/>
    </xf>
    <xf numFmtId="0" fontId="7" fillId="0" borderId="2" xfId="0" applyFont="1" applyBorder="1" applyAlignment="1">
      <alignment horizontal="center" vertical="center" wrapText="1"/>
    </xf>
    <xf numFmtId="0" fontId="7" fillId="0" borderId="3" xfId="0" applyFont="1" applyBorder="1" applyAlignment="1">
      <alignment horizontal="center" vertical="center"/>
    </xf>
    <xf numFmtId="0" fontId="7" fillId="0" borderId="5" xfId="0" applyFont="1" applyBorder="1" applyAlignment="1">
      <alignment horizontal="center" vertical="center"/>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10" fillId="0" borderId="3" xfId="0" applyFont="1" applyBorder="1" applyAlignment="1">
      <alignment horizontal="center" vertical="center" wrapText="1"/>
    </xf>
    <xf numFmtId="0" fontId="10" fillId="0" borderId="5" xfId="0" applyFont="1" applyBorder="1" applyAlignment="1">
      <alignment horizontal="center" vertical="center" wrapText="1"/>
    </xf>
    <xf numFmtId="0" fontId="7" fillId="0" borderId="6" xfId="1" applyFont="1" applyBorder="1" applyAlignment="1">
      <alignment horizontal="center" vertical="center" textRotation="90" wrapText="1"/>
    </xf>
    <xf numFmtId="0" fontId="7" fillId="0" borderId="4" xfId="1" applyFont="1" applyBorder="1" applyAlignment="1">
      <alignment horizontal="center" vertical="center" textRotation="90" wrapText="1"/>
    </xf>
    <xf numFmtId="0" fontId="7" fillId="0" borderId="7" xfId="1" applyFont="1" applyBorder="1" applyAlignment="1">
      <alignment horizontal="center" vertical="center" textRotation="90" wrapText="1"/>
    </xf>
    <xf numFmtId="0" fontId="7" fillId="0" borderId="6" xfId="1" applyFont="1" applyBorder="1" applyAlignment="1">
      <alignment horizontal="center" vertical="center" wrapText="1"/>
    </xf>
    <xf numFmtId="0" fontId="7" fillId="0" borderId="4" xfId="1" applyFont="1" applyBorder="1" applyAlignment="1">
      <alignment horizontal="center" vertical="center" wrapText="1"/>
    </xf>
    <xf numFmtId="0" fontId="7" fillId="0" borderId="7" xfId="1" applyFont="1" applyBorder="1" applyAlignment="1">
      <alignment horizontal="center" vertical="center" wrapText="1"/>
    </xf>
    <xf numFmtId="9" fontId="7" fillId="0" borderId="1" xfId="2" applyFont="1" applyFill="1" applyBorder="1" applyAlignment="1">
      <alignment horizontal="center" vertical="center" wrapText="1"/>
    </xf>
    <xf numFmtId="9" fontId="7" fillId="0" borderId="6" xfId="2" applyFont="1" applyFill="1" applyBorder="1" applyAlignment="1">
      <alignment horizontal="center" vertical="center" wrapText="1"/>
    </xf>
    <xf numFmtId="9" fontId="7" fillId="0" borderId="4" xfId="2" applyFont="1" applyFill="1" applyBorder="1" applyAlignment="1">
      <alignment horizontal="center" vertical="center" wrapText="1"/>
    </xf>
    <xf numFmtId="9" fontId="7" fillId="0" borderId="7" xfId="2" applyFont="1" applyFill="1" applyBorder="1" applyAlignment="1">
      <alignment horizontal="center" vertical="center" wrapText="1"/>
    </xf>
    <xf numFmtId="9" fontId="7" fillId="0" borderId="9" xfId="2" applyFont="1" applyFill="1" applyBorder="1" applyAlignment="1">
      <alignment horizontal="center" vertical="center" wrapText="1"/>
    </xf>
    <xf numFmtId="9" fontId="7" fillId="0" borderId="14" xfId="2" applyFont="1" applyFill="1" applyBorder="1" applyAlignment="1">
      <alignment horizontal="center" vertical="center" wrapText="1"/>
    </xf>
    <xf numFmtId="0" fontId="5" fillId="0" borderId="2" xfId="0" applyFont="1" applyBorder="1" applyAlignment="1">
      <alignment horizontal="center" vertical="center" wrapText="1"/>
    </xf>
    <xf numFmtId="0" fontId="5" fillId="0" borderId="5" xfId="0" applyFont="1" applyBorder="1" applyAlignment="1">
      <alignment horizontal="center" vertical="center" wrapText="1"/>
    </xf>
  </cellXfs>
  <cellStyles count="4">
    <cellStyle name="Normal" xfId="0" builtinId="0"/>
    <cellStyle name="Normal 2" xfId="1" xr:uid="{00000000-0005-0000-0000-000001000000}"/>
    <cellStyle name="Porcentaje" xfId="3" builtinId="5"/>
    <cellStyle name="Porcentual 2" xfId="2"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colors>
    <mruColors>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180975</xdr:colOff>
      <xdr:row>0</xdr:row>
      <xdr:rowOff>257174</xdr:rowOff>
    </xdr:from>
    <xdr:to>
      <xdr:col>5</xdr:col>
      <xdr:colOff>279672</xdr:colOff>
      <xdr:row>2</xdr:row>
      <xdr:rowOff>352425</xdr:rowOff>
    </xdr:to>
    <xdr:pic>
      <xdr:nvPicPr>
        <xdr:cNvPr id="2" name="Imagen 1">
          <a:extLst>
            <a:ext uri="{FF2B5EF4-FFF2-40B4-BE49-F238E27FC236}">
              <a16:creationId xmlns:a16="http://schemas.microsoft.com/office/drawing/2014/main" id="{07C79C50-CE6D-440C-8F64-FE801837C58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6651" y="257174"/>
          <a:ext cx="1880433" cy="745192"/>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C30FDF-280A-4838-B881-2F1F52247E62}">
  <dimension ref="A1:Y40"/>
  <sheetViews>
    <sheetView showGridLines="0" zoomScale="75" zoomScaleNormal="80" workbookViewId="0">
      <pane ySplit="6" topLeftCell="A15" activePane="bottomLeft" state="frozen"/>
      <selection activeCell="C1" sqref="C1"/>
      <selection pane="bottomLeft" activeCell="G2" sqref="G2:Y2"/>
    </sheetView>
  </sheetViews>
  <sheetFormatPr baseColWidth="10" defaultColWidth="10.88671875" defaultRowHeight="14.4" x14ac:dyDescent="0.3"/>
  <cols>
    <col min="1" max="1" width="2.109375" style="2" customWidth="1"/>
    <col min="2" max="2" width="5.6640625" style="10" bestFit="1" customWidth="1"/>
    <col min="3" max="3" width="5.44140625" style="10" customWidth="1"/>
    <col min="4" max="4" width="6.6640625" style="10" customWidth="1"/>
    <col min="5" max="5" width="8.109375" style="10" bestFit="1" customWidth="1"/>
    <col min="6" max="6" width="7.44140625" style="10" customWidth="1"/>
    <col min="7" max="7" width="50.109375" style="2" customWidth="1"/>
    <col min="8" max="8" width="30.5546875" style="2" customWidth="1"/>
    <col min="9" max="11" width="8.6640625" style="2" customWidth="1"/>
    <col min="12" max="12" width="14.44140625" style="10" customWidth="1"/>
    <col min="13" max="13" width="8.5546875" style="10" customWidth="1"/>
    <col min="14" max="14" width="13.88671875" style="10" customWidth="1"/>
    <col min="15" max="15" width="68.33203125" style="2" customWidth="1"/>
    <col min="16" max="18" width="8.6640625" style="2" customWidth="1"/>
    <col min="19" max="19" width="11.109375" style="10" customWidth="1"/>
    <col min="20" max="20" width="18" style="2" customWidth="1"/>
    <col min="21" max="21" width="20.33203125" style="2" customWidth="1"/>
    <col min="22" max="22" width="25.6640625" style="2" customWidth="1"/>
    <col min="23" max="23" width="23.33203125" style="2" customWidth="1"/>
    <col min="24" max="24" width="63.5546875" style="2" customWidth="1"/>
    <col min="25" max="25" width="27.33203125" style="2" customWidth="1"/>
    <col min="26" max="16384" width="10.88671875" style="2"/>
  </cols>
  <sheetData>
    <row r="1" spans="1:25" ht="25.5" customHeight="1" x14ac:dyDescent="0.3">
      <c r="B1" s="35"/>
      <c r="C1" s="36"/>
      <c r="D1" s="36"/>
      <c r="E1" s="36"/>
      <c r="F1" s="37"/>
      <c r="G1" s="44" t="s">
        <v>0</v>
      </c>
      <c r="H1" s="45"/>
      <c r="I1" s="45"/>
      <c r="J1" s="45"/>
      <c r="K1" s="45"/>
      <c r="L1" s="45"/>
      <c r="M1" s="45"/>
      <c r="N1" s="45"/>
      <c r="O1" s="45"/>
      <c r="P1" s="45"/>
      <c r="Q1" s="45"/>
      <c r="R1" s="45"/>
      <c r="S1" s="45"/>
      <c r="T1" s="45"/>
      <c r="U1" s="45"/>
      <c r="V1" s="45"/>
      <c r="W1" s="45"/>
      <c r="X1" s="45"/>
      <c r="Y1" s="46"/>
    </row>
    <row r="2" spans="1:25" ht="25.5" customHeight="1" x14ac:dyDescent="0.3">
      <c r="B2" s="38"/>
      <c r="C2" s="39"/>
      <c r="D2" s="39"/>
      <c r="E2" s="39"/>
      <c r="F2" s="40"/>
      <c r="G2" s="47" t="s">
        <v>284</v>
      </c>
      <c r="H2" s="48"/>
      <c r="I2" s="48"/>
      <c r="J2" s="48"/>
      <c r="K2" s="48"/>
      <c r="L2" s="48"/>
      <c r="M2" s="48"/>
      <c r="N2" s="48"/>
      <c r="O2" s="48"/>
      <c r="P2" s="48"/>
      <c r="Q2" s="48"/>
      <c r="R2" s="48"/>
      <c r="S2" s="48"/>
      <c r="T2" s="48"/>
      <c r="U2" s="48"/>
      <c r="V2" s="48"/>
      <c r="W2" s="48"/>
      <c r="X2" s="48"/>
      <c r="Y2" s="49"/>
    </row>
    <row r="3" spans="1:25" ht="45.75" customHeight="1" x14ac:dyDescent="0.3">
      <c r="B3" s="41"/>
      <c r="C3" s="42"/>
      <c r="D3" s="42"/>
      <c r="E3" s="42"/>
      <c r="F3" s="43"/>
      <c r="G3" s="44" t="s">
        <v>1</v>
      </c>
      <c r="H3" s="50"/>
      <c r="I3" s="50"/>
      <c r="J3" s="50"/>
      <c r="K3" s="50"/>
      <c r="L3" s="50"/>
      <c r="M3" s="50"/>
      <c r="N3" s="50"/>
      <c r="O3" s="50"/>
      <c r="P3" s="50"/>
      <c r="Q3" s="50"/>
      <c r="R3" s="50"/>
      <c r="S3" s="50"/>
      <c r="T3" s="50"/>
      <c r="U3" s="50"/>
      <c r="V3" s="50"/>
      <c r="W3" s="50"/>
      <c r="X3" s="50"/>
      <c r="Y3" s="51"/>
    </row>
    <row r="4" spans="1:25" ht="57.75" customHeight="1" x14ac:dyDescent="0.3">
      <c r="B4" s="52" t="s">
        <v>2</v>
      </c>
      <c r="C4" s="52" t="s">
        <v>3</v>
      </c>
      <c r="D4" s="52" t="s">
        <v>4</v>
      </c>
      <c r="E4" s="52" t="s">
        <v>5</v>
      </c>
      <c r="F4" s="52" t="s">
        <v>6</v>
      </c>
      <c r="G4" s="55" t="s">
        <v>7</v>
      </c>
      <c r="H4" s="55" t="s">
        <v>8</v>
      </c>
      <c r="I4" s="52" t="s">
        <v>9</v>
      </c>
      <c r="J4" s="52" t="s">
        <v>10</v>
      </c>
      <c r="K4" s="52" t="s">
        <v>11</v>
      </c>
      <c r="L4" s="52" t="s">
        <v>12</v>
      </c>
      <c r="M4" s="31" t="s">
        <v>13</v>
      </c>
      <c r="N4" s="32"/>
      <c r="O4" s="59" t="s">
        <v>14</v>
      </c>
      <c r="P4" s="31" t="s">
        <v>15</v>
      </c>
      <c r="Q4" s="62"/>
      <c r="R4" s="62"/>
      <c r="S4" s="32"/>
      <c r="T4" s="59" t="s">
        <v>16</v>
      </c>
      <c r="U4" s="59" t="s">
        <v>17</v>
      </c>
      <c r="V4" s="59" t="s">
        <v>18</v>
      </c>
      <c r="W4" s="59" t="s">
        <v>19</v>
      </c>
      <c r="X4" s="58" t="s">
        <v>20</v>
      </c>
      <c r="Y4" s="58"/>
    </row>
    <row r="5" spans="1:25" ht="15" customHeight="1" x14ac:dyDescent="0.3">
      <c r="B5" s="53"/>
      <c r="C5" s="53"/>
      <c r="D5" s="53"/>
      <c r="E5" s="53"/>
      <c r="F5" s="53"/>
      <c r="G5" s="56"/>
      <c r="H5" s="56"/>
      <c r="I5" s="53"/>
      <c r="J5" s="53"/>
      <c r="K5" s="53"/>
      <c r="L5" s="53"/>
      <c r="M5" s="33"/>
      <c r="N5" s="34"/>
      <c r="O5" s="60"/>
      <c r="P5" s="33"/>
      <c r="Q5" s="63"/>
      <c r="R5" s="63"/>
      <c r="S5" s="34"/>
      <c r="T5" s="60"/>
      <c r="U5" s="60"/>
      <c r="V5" s="60"/>
      <c r="W5" s="60"/>
      <c r="X5" s="58"/>
      <c r="Y5" s="58"/>
    </row>
    <row r="6" spans="1:25" ht="68.400000000000006" customHeight="1" x14ac:dyDescent="0.3">
      <c r="B6" s="54"/>
      <c r="C6" s="54"/>
      <c r="D6" s="54"/>
      <c r="E6" s="54"/>
      <c r="F6" s="54"/>
      <c r="G6" s="57"/>
      <c r="H6" s="57"/>
      <c r="I6" s="54"/>
      <c r="J6" s="54"/>
      <c r="K6" s="54"/>
      <c r="L6" s="54"/>
      <c r="M6" s="12" t="s">
        <v>21</v>
      </c>
      <c r="N6" s="14" t="s">
        <v>22</v>
      </c>
      <c r="O6" s="61"/>
      <c r="P6" s="16" t="s">
        <v>23</v>
      </c>
      <c r="Q6" s="16" t="s">
        <v>24</v>
      </c>
      <c r="R6" s="16" t="s">
        <v>25</v>
      </c>
      <c r="S6" s="16" t="s">
        <v>26</v>
      </c>
      <c r="T6" s="61"/>
      <c r="U6" s="61"/>
      <c r="V6" s="61"/>
      <c r="W6" s="61"/>
      <c r="X6" s="15" t="s">
        <v>27</v>
      </c>
      <c r="Y6" s="12" t="s">
        <v>28</v>
      </c>
    </row>
    <row r="7" spans="1:25" ht="112.35" customHeight="1" x14ac:dyDescent="0.3">
      <c r="A7" s="11"/>
      <c r="B7" s="17">
        <v>1</v>
      </c>
      <c r="C7" s="18" t="s">
        <v>29</v>
      </c>
      <c r="D7" s="18" t="s">
        <v>30</v>
      </c>
      <c r="E7" s="13" t="s">
        <v>31</v>
      </c>
      <c r="F7" s="13" t="s">
        <v>32</v>
      </c>
      <c r="G7" s="19" t="s">
        <v>33</v>
      </c>
      <c r="H7" s="19" t="s">
        <v>34</v>
      </c>
      <c r="I7" s="19">
        <v>2</v>
      </c>
      <c r="J7" s="19">
        <v>3</v>
      </c>
      <c r="K7" s="19">
        <f>+I7+J7</f>
        <v>5</v>
      </c>
      <c r="L7" s="20" t="str">
        <f>+IF(AND(K7&gt;=2,K7&lt;=4),"Riesgo Bajo",IF(K7=5,"Riesgo Medio",IF(AND(K7&gt;=6,K7&lt;=7),"Riesgo Alto",IF(AND(K7&gt;=8,K7&lt;=10),"Riesgo Extremo",""))))</f>
        <v>Riesgo Medio</v>
      </c>
      <c r="M7" s="20" t="s">
        <v>35</v>
      </c>
      <c r="N7" s="20"/>
      <c r="O7" s="19" t="s">
        <v>36</v>
      </c>
      <c r="P7" s="19">
        <v>1</v>
      </c>
      <c r="Q7" s="19">
        <v>2</v>
      </c>
      <c r="R7" s="19">
        <f>+P7+Q7</f>
        <v>3</v>
      </c>
      <c r="S7" s="20" t="str">
        <f>+IF(AND(R7&gt;=2,R7&lt;=4),"Riesgo Bajo",IF(R7=5,"Riesgo Medio",IF(AND(R7&gt;=6,R7&lt;=7),"Riesgo Alto",IF(AND(R7&gt;=8,R7&lt;=10),"Riesgo Extremo",""))))</f>
        <v>Riesgo Bajo</v>
      </c>
      <c r="T7" s="19" t="s">
        <v>37</v>
      </c>
      <c r="U7" s="19" t="s">
        <v>38</v>
      </c>
      <c r="V7" s="19" t="s">
        <v>39</v>
      </c>
      <c r="W7" s="19" t="s">
        <v>40</v>
      </c>
      <c r="X7" s="19" t="s">
        <v>41</v>
      </c>
      <c r="Y7" s="19" t="s">
        <v>42</v>
      </c>
    </row>
    <row r="8" spans="1:25" ht="156.6" customHeight="1" x14ac:dyDescent="0.3">
      <c r="A8" s="21"/>
      <c r="B8" s="17">
        <f>+B7+1</f>
        <v>2</v>
      </c>
      <c r="C8" s="18" t="s">
        <v>43</v>
      </c>
      <c r="D8" s="18" t="s">
        <v>44</v>
      </c>
      <c r="E8" s="18" t="s">
        <v>45</v>
      </c>
      <c r="F8" s="13" t="s">
        <v>32</v>
      </c>
      <c r="G8" s="19" t="s">
        <v>46</v>
      </c>
      <c r="H8" s="19" t="s">
        <v>47</v>
      </c>
      <c r="I8" s="19">
        <v>2</v>
      </c>
      <c r="J8" s="19">
        <v>3</v>
      </c>
      <c r="K8" s="19">
        <f t="shared" ref="K8:K40" si="0">+I8+J8</f>
        <v>5</v>
      </c>
      <c r="L8" s="20" t="str">
        <f t="shared" ref="L8:L40" si="1">+IF(AND(K8&gt;=2,K8&lt;=4),"Riesgo Bajo",IF(K8=5,"Riesgo Medio",IF(AND(K8&gt;=6,K8&lt;=7),"Riesgo Alto",IF(AND(K8&gt;=8,K8&lt;=10),"Riesgo Extremo",""))))</f>
        <v>Riesgo Medio</v>
      </c>
      <c r="M8" s="20" t="s">
        <v>35</v>
      </c>
      <c r="N8" s="20" t="s">
        <v>35</v>
      </c>
      <c r="O8" s="19" t="s">
        <v>48</v>
      </c>
      <c r="P8" s="19">
        <v>1</v>
      </c>
      <c r="Q8" s="19">
        <v>2</v>
      </c>
      <c r="R8" s="19">
        <f t="shared" ref="R8:R40" si="2">+P8+Q8</f>
        <v>3</v>
      </c>
      <c r="S8" s="20" t="str">
        <f t="shared" ref="S8:S40" si="3">+IF(AND(R8&gt;=2,R8&lt;=4),"Riesgo Bajo",IF(R8=5,"Riesgo Medio",IF(AND(R8&gt;=6,R8&lt;=7),"Riesgo Alto",IF(AND(R8&gt;=8,R8&lt;=10),"Riesgo Extremo",""))))</f>
        <v>Riesgo Bajo</v>
      </c>
      <c r="T8" s="19" t="s">
        <v>37</v>
      </c>
      <c r="U8" s="19" t="s">
        <v>49</v>
      </c>
      <c r="V8" s="19" t="s">
        <v>50</v>
      </c>
      <c r="W8" s="19" t="s">
        <v>51</v>
      </c>
      <c r="X8" s="19" t="s">
        <v>52</v>
      </c>
      <c r="Y8" s="19" t="s">
        <v>53</v>
      </c>
    </row>
    <row r="9" spans="1:25" ht="102" customHeight="1" x14ac:dyDescent="0.3">
      <c r="B9" s="17">
        <f t="shared" ref="B9:B40" si="4">+B8+1</f>
        <v>3</v>
      </c>
      <c r="C9" s="18" t="s">
        <v>43</v>
      </c>
      <c r="D9" s="18" t="s">
        <v>44</v>
      </c>
      <c r="E9" s="18" t="s">
        <v>54</v>
      </c>
      <c r="F9" s="22" t="s">
        <v>55</v>
      </c>
      <c r="G9" s="19" t="s">
        <v>56</v>
      </c>
      <c r="H9" s="19" t="s">
        <v>57</v>
      </c>
      <c r="I9" s="11">
        <v>2</v>
      </c>
      <c r="J9" s="23">
        <v>3</v>
      </c>
      <c r="K9" s="19">
        <f t="shared" si="0"/>
        <v>5</v>
      </c>
      <c r="L9" s="20" t="str">
        <f t="shared" si="1"/>
        <v>Riesgo Medio</v>
      </c>
      <c r="M9" s="20"/>
      <c r="N9" s="20" t="s">
        <v>35</v>
      </c>
      <c r="O9" s="19" t="s">
        <v>58</v>
      </c>
      <c r="P9" s="19">
        <v>1</v>
      </c>
      <c r="Q9" s="19">
        <v>2</v>
      </c>
      <c r="R9" s="19">
        <f t="shared" si="2"/>
        <v>3</v>
      </c>
      <c r="S9" s="20" t="str">
        <f t="shared" si="3"/>
        <v>Riesgo Bajo</v>
      </c>
      <c r="T9" s="19" t="s">
        <v>59</v>
      </c>
      <c r="U9" s="19" t="s">
        <v>60</v>
      </c>
      <c r="V9" s="19" t="s">
        <v>61</v>
      </c>
      <c r="W9" s="19" t="s">
        <v>62</v>
      </c>
      <c r="X9" s="19" t="s">
        <v>63</v>
      </c>
      <c r="Y9" s="19" t="s">
        <v>64</v>
      </c>
    </row>
    <row r="10" spans="1:25" ht="145.35" customHeight="1" x14ac:dyDescent="0.3">
      <c r="B10" s="17">
        <f t="shared" si="4"/>
        <v>4</v>
      </c>
      <c r="C10" s="18" t="s">
        <v>29</v>
      </c>
      <c r="D10" s="18" t="s">
        <v>30</v>
      </c>
      <c r="E10" s="18" t="s">
        <v>65</v>
      </c>
      <c r="F10" s="13" t="s">
        <v>32</v>
      </c>
      <c r="G10" s="19" t="s">
        <v>66</v>
      </c>
      <c r="H10" s="19" t="s">
        <v>67</v>
      </c>
      <c r="I10" s="11">
        <v>2</v>
      </c>
      <c r="J10" s="23">
        <v>3</v>
      </c>
      <c r="K10" s="19">
        <f t="shared" si="0"/>
        <v>5</v>
      </c>
      <c r="L10" s="20" t="str">
        <f t="shared" si="1"/>
        <v>Riesgo Medio</v>
      </c>
      <c r="M10" s="20" t="s">
        <v>35</v>
      </c>
      <c r="N10" s="20"/>
      <c r="O10" s="19" t="s">
        <v>68</v>
      </c>
      <c r="P10" s="19">
        <v>2</v>
      </c>
      <c r="Q10" s="19">
        <v>2</v>
      </c>
      <c r="R10" s="19">
        <f t="shared" si="2"/>
        <v>4</v>
      </c>
      <c r="S10" s="20" t="str">
        <f t="shared" si="3"/>
        <v>Riesgo Bajo</v>
      </c>
      <c r="T10" s="19" t="s">
        <v>37</v>
      </c>
      <c r="U10" s="19" t="s">
        <v>69</v>
      </c>
      <c r="V10" s="19" t="s">
        <v>70</v>
      </c>
      <c r="W10" s="19" t="s">
        <v>40</v>
      </c>
      <c r="X10" s="19" t="s">
        <v>71</v>
      </c>
      <c r="Y10" s="19" t="s">
        <v>42</v>
      </c>
    </row>
    <row r="11" spans="1:25" ht="116.4" customHeight="1" x14ac:dyDescent="0.3">
      <c r="B11" s="17">
        <f t="shared" si="4"/>
        <v>5</v>
      </c>
      <c r="C11" s="18" t="s">
        <v>29</v>
      </c>
      <c r="D11" s="18" t="s">
        <v>72</v>
      </c>
      <c r="E11" s="18" t="s">
        <v>73</v>
      </c>
      <c r="F11" s="13" t="s">
        <v>32</v>
      </c>
      <c r="G11" s="19" t="s">
        <v>74</v>
      </c>
      <c r="H11" s="19" t="s">
        <v>75</v>
      </c>
      <c r="I11" s="11">
        <v>3</v>
      </c>
      <c r="J11" s="23">
        <v>3</v>
      </c>
      <c r="K11" s="19">
        <f t="shared" si="0"/>
        <v>6</v>
      </c>
      <c r="L11" s="20" t="str">
        <f t="shared" si="1"/>
        <v>Riesgo Alto</v>
      </c>
      <c r="M11" s="20" t="s">
        <v>35</v>
      </c>
      <c r="N11" s="20" t="s">
        <v>35</v>
      </c>
      <c r="O11" s="19" t="s">
        <v>76</v>
      </c>
      <c r="P11" s="19">
        <v>2</v>
      </c>
      <c r="Q11" s="19">
        <v>2</v>
      </c>
      <c r="R11" s="19">
        <f t="shared" si="2"/>
        <v>4</v>
      </c>
      <c r="S11" s="20" t="str">
        <f t="shared" si="3"/>
        <v>Riesgo Bajo</v>
      </c>
      <c r="T11" s="19" t="s">
        <v>37</v>
      </c>
      <c r="U11" s="19" t="s">
        <v>49</v>
      </c>
      <c r="V11" s="19" t="s">
        <v>39</v>
      </c>
      <c r="W11" s="19" t="s">
        <v>40</v>
      </c>
      <c r="X11" s="19" t="s">
        <v>77</v>
      </c>
      <c r="Y11" s="19" t="s">
        <v>53</v>
      </c>
    </row>
    <row r="12" spans="1:25" ht="137.4" customHeight="1" x14ac:dyDescent="0.3">
      <c r="B12" s="17">
        <f t="shared" si="4"/>
        <v>6</v>
      </c>
      <c r="C12" s="18" t="s">
        <v>29</v>
      </c>
      <c r="D12" s="18" t="s">
        <v>72</v>
      </c>
      <c r="E12" s="18" t="s">
        <v>73</v>
      </c>
      <c r="F12" s="13" t="s">
        <v>32</v>
      </c>
      <c r="G12" s="19" t="s">
        <v>78</v>
      </c>
      <c r="H12" s="19" t="s">
        <v>79</v>
      </c>
      <c r="I12" s="19">
        <v>2</v>
      </c>
      <c r="J12" s="19">
        <v>3</v>
      </c>
      <c r="K12" s="19">
        <f t="shared" si="0"/>
        <v>5</v>
      </c>
      <c r="L12" s="20" t="str">
        <f t="shared" si="1"/>
        <v>Riesgo Medio</v>
      </c>
      <c r="M12" s="20" t="s">
        <v>35</v>
      </c>
      <c r="N12" s="20" t="s">
        <v>35</v>
      </c>
      <c r="O12" s="19" t="s">
        <v>80</v>
      </c>
      <c r="P12" s="19">
        <v>1</v>
      </c>
      <c r="Q12" s="19">
        <v>2</v>
      </c>
      <c r="R12" s="19">
        <f t="shared" si="2"/>
        <v>3</v>
      </c>
      <c r="S12" s="20" t="str">
        <f t="shared" si="3"/>
        <v>Riesgo Bajo</v>
      </c>
      <c r="T12" s="19" t="s">
        <v>37</v>
      </c>
      <c r="U12" s="19" t="s">
        <v>49</v>
      </c>
      <c r="V12" s="19" t="s">
        <v>39</v>
      </c>
      <c r="W12" s="19" t="s">
        <v>81</v>
      </c>
      <c r="X12" s="19" t="s">
        <v>82</v>
      </c>
      <c r="Y12" s="19" t="s">
        <v>83</v>
      </c>
    </row>
    <row r="13" spans="1:25" ht="137.4" customHeight="1" x14ac:dyDescent="0.3">
      <c r="B13" s="17">
        <f t="shared" si="4"/>
        <v>7</v>
      </c>
      <c r="C13" s="24" t="s">
        <v>43</v>
      </c>
      <c r="D13" s="24" t="s">
        <v>84</v>
      </c>
      <c r="E13" s="24" t="s">
        <v>85</v>
      </c>
      <c r="F13" s="24" t="s">
        <v>86</v>
      </c>
      <c r="G13" s="25" t="s">
        <v>87</v>
      </c>
      <c r="H13" s="25" t="s">
        <v>57</v>
      </c>
      <c r="I13" s="11">
        <v>2</v>
      </c>
      <c r="J13" s="11">
        <v>4</v>
      </c>
      <c r="K13" s="19">
        <f t="shared" si="0"/>
        <v>6</v>
      </c>
      <c r="L13" s="20" t="str">
        <f t="shared" si="1"/>
        <v>Riesgo Alto</v>
      </c>
      <c r="M13" s="26"/>
      <c r="N13" s="26" t="s">
        <v>35</v>
      </c>
      <c r="O13" s="25" t="s">
        <v>88</v>
      </c>
      <c r="P13" s="25">
        <v>1</v>
      </c>
      <c r="Q13" s="25">
        <v>3</v>
      </c>
      <c r="R13" s="19">
        <f t="shared" si="2"/>
        <v>4</v>
      </c>
      <c r="S13" s="20" t="str">
        <f t="shared" si="3"/>
        <v>Riesgo Bajo</v>
      </c>
      <c r="T13" s="25" t="s">
        <v>37</v>
      </c>
      <c r="U13" s="25" t="s">
        <v>60</v>
      </c>
      <c r="V13" s="25" t="s">
        <v>61</v>
      </c>
      <c r="W13" s="25" t="s">
        <v>62</v>
      </c>
      <c r="X13" s="25" t="s">
        <v>89</v>
      </c>
      <c r="Y13" s="25" t="s">
        <v>90</v>
      </c>
    </row>
    <row r="14" spans="1:25" ht="161.4" customHeight="1" x14ac:dyDescent="0.3">
      <c r="B14" s="17">
        <f t="shared" si="4"/>
        <v>8</v>
      </c>
      <c r="C14" s="18" t="s">
        <v>91</v>
      </c>
      <c r="D14" s="18" t="s">
        <v>84</v>
      </c>
      <c r="E14" s="18" t="s">
        <v>85</v>
      </c>
      <c r="F14" s="18" t="s">
        <v>92</v>
      </c>
      <c r="G14" s="19" t="s">
        <v>93</v>
      </c>
      <c r="H14" s="19" t="s">
        <v>94</v>
      </c>
      <c r="I14" s="19">
        <v>3</v>
      </c>
      <c r="J14" s="19">
        <v>3</v>
      </c>
      <c r="K14" s="19">
        <f t="shared" si="0"/>
        <v>6</v>
      </c>
      <c r="L14" s="20" t="str">
        <f t="shared" si="1"/>
        <v>Riesgo Alto</v>
      </c>
      <c r="M14" s="20"/>
      <c r="N14" s="20" t="s">
        <v>35</v>
      </c>
      <c r="O14" s="19" t="s">
        <v>95</v>
      </c>
      <c r="P14" s="19">
        <v>2</v>
      </c>
      <c r="Q14" s="19">
        <v>2</v>
      </c>
      <c r="R14" s="19">
        <f t="shared" si="2"/>
        <v>4</v>
      </c>
      <c r="S14" s="20" t="str">
        <f t="shared" si="3"/>
        <v>Riesgo Bajo</v>
      </c>
      <c r="T14" s="19" t="s">
        <v>37</v>
      </c>
      <c r="U14" s="19" t="s">
        <v>60</v>
      </c>
      <c r="V14" s="19" t="s">
        <v>61</v>
      </c>
      <c r="W14" s="19" t="s">
        <v>62</v>
      </c>
      <c r="X14" s="19" t="s">
        <v>96</v>
      </c>
      <c r="Y14" s="19" t="s">
        <v>97</v>
      </c>
    </row>
    <row r="15" spans="1:25" ht="172.2" customHeight="1" x14ac:dyDescent="0.3">
      <c r="B15" s="17">
        <f t="shared" si="4"/>
        <v>9</v>
      </c>
      <c r="C15" s="18" t="s">
        <v>91</v>
      </c>
      <c r="D15" s="18" t="s">
        <v>84</v>
      </c>
      <c r="E15" s="18" t="s">
        <v>85</v>
      </c>
      <c r="F15" s="18" t="s">
        <v>92</v>
      </c>
      <c r="G15" s="19" t="s">
        <v>98</v>
      </c>
      <c r="H15" s="19" t="s">
        <v>99</v>
      </c>
      <c r="I15" s="11">
        <v>3</v>
      </c>
      <c r="J15" s="11">
        <v>4</v>
      </c>
      <c r="K15" s="19">
        <f t="shared" si="0"/>
        <v>7</v>
      </c>
      <c r="L15" s="20" t="str">
        <f t="shared" si="1"/>
        <v>Riesgo Alto</v>
      </c>
      <c r="M15" s="20"/>
      <c r="N15" s="20" t="s">
        <v>35</v>
      </c>
      <c r="O15" s="19" t="s">
        <v>100</v>
      </c>
      <c r="P15" s="19">
        <v>2</v>
      </c>
      <c r="Q15" s="19">
        <v>2</v>
      </c>
      <c r="R15" s="19">
        <f t="shared" si="2"/>
        <v>4</v>
      </c>
      <c r="S15" s="20" t="str">
        <f t="shared" si="3"/>
        <v>Riesgo Bajo</v>
      </c>
      <c r="T15" s="19" t="s">
        <v>37</v>
      </c>
      <c r="U15" s="19" t="s">
        <v>60</v>
      </c>
      <c r="V15" s="19" t="s">
        <v>101</v>
      </c>
      <c r="W15" s="19" t="s">
        <v>102</v>
      </c>
      <c r="X15" s="19" t="s">
        <v>103</v>
      </c>
      <c r="Y15" s="19" t="s">
        <v>104</v>
      </c>
    </row>
    <row r="16" spans="1:25" ht="211.2" customHeight="1" x14ac:dyDescent="0.3">
      <c r="B16" s="17">
        <f t="shared" si="4"/>
        <v>10</v>
      </c>
      <c r="C16" s="18" t="s">
        <v>91</v>
      </c>
      <c r="D16" s="18" t="s">
        <v>84</v>
      </c>
      <c r="E16" s="18" t="s">
        <v>85</v>
      </c>
      <c r="F16" s="18" t="s">
        <v>92</v>
      </c>
      <c r="G16" s="19" t="s">
        <v>105</v>
      </c>
      <c r="H16" s="19" t="s">
        <v>106</v>
      </c>
      <c r="I16" s="11">
        <v>3</v>
      </c>
      <c r="J16" s="11">
        <v>3</v>
      </c>
      <c r="K16" s="19">
        <f t="shared" si="0"/>
        <v>6</v>
      </c>
      <c r="L16" s="20" t="str">
        <f t="shared" si="1"/>
        <v>Riesgo Alto</v>
      </c>
      <c r="M16" s="20"/>
      <c r="N16" s="20" t="s">
        <v>35</v>
      </c>
      <c r="O16" s="19" t="s">
        <v>107</v>
      </c>
      <c r="P16" s="19">
        <v>2</v>
      </c>
      <c r="Q16" s="19">
        <v>2</v>
      </c>
      <c r="R16" s="19">
        <f t="shared" si="2"/>
        <v>4</v>
      </c>
      <c r="S16" s="20" t="str">
        <f t="shared" si="3"/>
        <v>Riesgo Bajo</v>
      </c>
      <c r="T16" s="19" t="s">
        <v>37</v>
      </c>
      <c r="U16" s="19" t="s">
        <v>60</v>
      </c>
      <c r="V16" s="19" t="s">
        <v>108</v>
      </c>
      <c r="W16" s="19" t="s">
        <v>109</v>
      </c>
      <c r="X16" s="19" t="s">
        <v>110</v>
      </c>
      <c r="Y16" s="19" t="s">
        <v>111</v>
      </c>
    </row>
    <row r="17" spans="2:25" ht="218.4" customHeight="1" x14ac:dyDescent="0.3">
      <c r="B17" s="17">
        <f t="shared" si="4"/>
        <v>11</v>
      </c>
      <c r="C17" s="18" t="s">
        <v>91</v>
      </c>
      <c r="D17" s="18" t="s">
        <v>84</v>
      </c>
      <c r="E17" s="18" t="s">
        <v>85</v>
      </c>
      <c r="F17" s="18" t="s">
        <v>92</v>
      </c>
      <c r="G17" s="19" t="s">
        <v>112</v>
      </c>
      <c r="H17" s="19" t="s">
        <v>113</v>
      </c>
      <c r="I17" s="11">
        <v>3</v>
      </c>
      <c r="J17" s="11">
        <v>3</v>
      </c>
      <c r="K17" s="19">
        <f t="shared" si="0"/>
        <v>6</v>
      </c>
      <c r="L17" s="20" t="str">
        <f t="shared" si="1"/>
        <v>Riesgo Alto</v>
      </c>
      <c r="M17" s="20"/>
      <c r="N17" s="20" t="s">
        <v>35</v>
      </c>
      <c r="O17" s="19" t="s">
        <v>114</v>
      </c>
      <c r="P17" s="19">
        <v>2</v>
      </c>
      <c r="Q17" s="19">
        <v>2</v>
      </c>
      <c r="R17" s="19">
        <f t="shared" si="2"/>
        <v>4</v>
      </c>
      <c r="S17" s="20" t="str">
        <f t="shared" si="3"/>
        <v>Riesgo Bajo</v>
      </c>
      <c r="T17" s="19" t="s">
        <v>37</v>
      </c>
      <c r="U17" s="19" t="s">
        <v>60</v>
      </c>
      <c r="V17" s="19" t="s">
        <v>115</v>
      </c>
      <c r="W17" s="19" t="s">
        <v>116</v>
      </c>
      <c r="X17" s="19" t="s">
        <v>117</v>
      </c>
      <c r="Y17" s="19" t="s">
        <v>118</v>
      </c>
    </row>
    <row r="18" spans="2:25" ht="171" customHeight="1" x14ac:dyDescent="0.3">
      <c r="B18" s="17">
        <f t="shared" si="4"/>
        <v>12</v>
      </c>
      <c r="C18" s="18" t="s">
        <v>43</v>
      </c>
      <c r="D18" s="18" t="s">
        <v>84</v>
      </c>
      <c r="E18" s="18" t="s">
        <v>85</v>
      </c>
      <c r="F18" s="18" t="s">
        <v>92</v>
      </c>
      <c r="G18" s="19" t="s">
        <v>119</v>
      </c>
      <c r="H18" s="19" t="s">
        <v>120</v>
      </c>
      <c r="I18" s="11">
        <v>2</v>
      </c>
      <c r="J18" s="11">
        <v>3</v>
      </c>
      <c r="K18" s="19">
        <f t="shared" si="0"/>
        <v>5</v>
      </c>
      <c r="L18" s="20" t="str">
        <f t="shared" si="1"/>
        <v>Riesgo Medio</v>
      </c>
      <c r="M18" s="20"/>
      <c r="N18" s="20" t="s">
        <v>35</v>
      </c>
      <c r="O18" s="19" t="s">
        <v>121</v>
      </c>
      <c r="P18" s="19">
        <v>1</v>
      </c>
      <c r="Q18" s="19">
        <v>2</v>
      </c>
      <c r="R18" s="19">
        <f t="shared" si="2"/>
        <v>3</v>
      </c>
      <c r="S18" s="20" t="str">
        <f t="shared" si="3"/>
        <v>Riesgo Bajo</v>
      </c>
      <c r="T18" s="19" t="s">
        <v>37</v>
      </c>
      <c r="U18" s="19" t="s">
        <v>60</v>
      </c>
      <c r="V18" s="19" t="s">
        <v>61</v>
      </c>
      <c r="W18" s="19" t="s">
        <v>62</v>
      </c>
      <c r="X18" s="19" t="s">
        <v>122</v>
      </c>
      <c r="Y18" s="19" t="s">
        <v>53</v>
      </c>
    </row>
    <row r="19" spans="2:25" ht="102.6" customHeight="1" x14ac:dyDescent="0.3">
      <c r="B19" s="17">
        <f t="shared" si="4"/>
        <v>13</v>
      </c>
      <c r="C19" s="18" t="s">
        <v>91</v>
      </c>
      <c r="D19" s="18" t="s">
        <v>84</v>
      </c>
      <c r="E19" s="18" t="s">
        <v>85</v>
      </c>
      <c r="F19" s="18" t="s">
        <v>92</v>
      </c>
      <c r="G19" s="19" t="s">
        <v>123</v>
      </c>
      <c r="H19" s="19" t="s">
        <v>124</v>
      </c>
      <c r="I19" s="11">
        <v>2</v>
      </c>
      <c r="J19" s="11">
        <v>3</v>
      </c>
      <c r="K19" s="19">
        <f t="shared" si="0"/>
        <v>5</v>
      </c>
      <c r="L19" s="20" t="str">
        <f t="shared" si="1"/>
        <v>Riesgo Medio</v>
      </c>
      <c r="M19" s="20"/>
      <c r="N19" s="20" t="s">
        <v>35</v>
      </c>
      <c r="O19" s="19" t="s">
        <v>125</v>
      </c>
      <c r="P19" s="19">
        <v>2</v>
      </c>
      <c r="Q19" s="19">
        <v>2</v>
      </c>
      <c r="R19" s="19">
        <f t="shared" si="2"/>
        <v>4</v>
      </c>
      <c r="S19" s="20" t="str">
        <f t="shared" si="3"/>
        <v>Riesgo Bajo</v>
      </c>
      <c r="T19" s="19" t="s">
        <v>37</v>
      </c>
      <c r="U19" s="19" t="s">
        <v>60</v>
      </c>
      <c r="V19" s="19" t="s">
        <v>61</v>
      </c>
      <c r="W19" s="19" t="s">
        <v>62</v>
      </c>
      <c r="X19" s="19" t="s">
        <v>126</v>
      </c>
      <c r="Y19" s="19" t="s">
        <v>127</v>
      </c>
    </row>
    <row r="20" spans="2:25" ht="144.6" customHeight="1" x14ac:dyDescent="0.3">
      <c r="B20" s="17">
        <f t="shared" si="4"/>
        <v>14</v>
      </c>
      <c r="C20" s="24" t="s">
        <v>91</v>
      </c>
      <c r="D20" s="24" t="s">
        <v>84</v>
      </c>
      <c r="E20" s="24" t="s">
        <v>85</v>
      </c>
      <c r="F20" s="24" t="s">
        <v>92</v>
      </c>
      <c r="G20" s="25" t="s">
        <v>128</v>
      </c>
      <c r="H20" s="25" t="s">
        <v>129</v>
      </c>
      <c r="I20" s="23">
        <v>4</v>
      </c>
      <c r="J20" s="23">
        <v>3</v>
      </c>
      <c r="K20" s="19">
        <f t="shared" si="0"/>
        <v>7</v>
      </c>
      <c r="L20" s="20" t="str">
        <f t="shared" si="1"/>
        <v>Riesgo Alto</v>
      </c>
      <c r="M20" s="25"/>
      <c r="N20" s="26" t="s">
        <v>35</v>
      </c>
      <c r="O20" s="19" t="s">
        <v>130</v>
      </c>
      <c r="P20" s="25">
        <v>2</v>
      </c>
      <c r="Q20" s="25">
        <v>2</v>
      </c>
      <c r="R20" s="19">
        <f t="shared" si="2"/>
        <v>4</v>
      </c>
      <c r="S20" s="20" t="str">
        <f t="shared" si="3"/>
        <v>Riesgo Bajo</v>
      </c>
      <c r="T20" s="25" t="s">
        <v>37</v>
      </c>
      <c r="U20" s="25" t="s">
        <v>60</v>
      </c>
      <c r="V20" s="25" t="s">
        <v>61</v>
      </c>
      <c r="W20" s="25" t="s">
        <v>62</v>
      </c>
      <c r="X20" s="25" t="s">
        <v>131</v>
      </c>
      <c r="Y20" s="25" t="s">
        <v>132</v>
      </c>
    </row>
    <row r="21" spans="2:25" ht="132" customHeight="1" x14ac:dyDescent="0.3">
      <c r="B21" s="17">
        <f t="shared" si="4"/>
        <v>15</v>
      </c>
      <c r="C21" s="24" t="s">
        <v>91</v>
      </c>
      <c r="D21" s="24" t="s">
        <v>84</v>
      </c>
      <c r="E21" s="24" t="s">
        <v>85</v>
      </c>
      <c r="F21" s="24" t="s">
        <v>92</v>
      </c>
      <c r="G21" s="25" t="s">
        <v>133</v>
      </c>
      <c r="H21" s="25" t="s">
        <v>134</v>
      </c>
      <c r="I21" s="23">
        <v>3</v>
      </c>
      <c r="J21" s="23">
        <v>3</v>
      </c>
      <c r="K21" s="19">
        <f t="shared" si="0"/>
        <v>6</v>
      </c>
      <c r="L21" s="20" t="str">
        <f t="shared" si="1"/>
        <v>Riesgo Alto</v>
      </c>
      <c r="M21" s="25"/>
      <c r="N21" s="26" t="s">
        <v>35</v>
      </c>
      <c r="O21" s="19" t="s">
        <v>135</v>
      </c>
      <c r="P21" s="25">
        <v>2</v>
      </c>
      <c r="Q21" s="25">
        <v>2</v>
      </c>
      <c r="R21" s="19">
        <f t="shared" si="2"/>
        <v>4</v>
      </c>
      <c r="S21" s="20" t="str">
        <f t="shared" si="3"/>
        <v>Riesgo Bajo</v>
      </c>
      <c r="T21" s="25" t="s">
        <v>37</v>
      </c>
      <c r="U21" s="25" t="s">
        <v>60</v>
      </c>
      <c r="V21" s="25" t="s">
        <v>61</v>
      </c>
      <c r="W21" s="25" t="s">
        <v>62</v>
      </c>
      <c r="X21" s="25" t="s">
        <v>136</v>
      </c>
      <c r="Y21" s="25" t="s">
        <v>64</v>
      </c>
    </row>
    <row r="22" spans="2:25" ht="102.6" customHeight="1" x14ac:dyDescent="0.3">
      <c r="B22" s="17">
        <f t="shared" si="4"/>
        <v>16</v>
      </c>
      <c r="C22" s="24" t="s">
        <v>91</v>
      </c>
      <c r="D22" s="24" t="s">
        <v>137</v>
      </c>
      <c r="E22" s="24" t="s">
        <v>85</v>
      </c>
      <c r="F22" s="24" t="s">
        <v>92</v>
      </c>
      <c r="G22" s="25" t="s">
        <v>138</v>
      </c>
      <c r="H22" s="25" t="s">
        <v>139</v>
      </c>
      <c r="I22" s="23">
        <v>3</v>
      </c>
      <c r="J22" s="23">
        <v>4</v>
      </c>
      <c r="K22" s="19">
        <f t="shared" si="0"/>
        <v>7</v>
      </c>
      <c r="L22" s="20" t="str">
        <f t="shared" si="1"/>
        <v>Riesgo Alto</v>
      </c>
      <c r="M22" s="26"/>
      <c r="N22" s="26" t="s">
        <v>35</v>
      </c>
      <c r="O22" s="19" t="s">
        <v>140</v>
      </c>
      <c r="P22" s="25">
        <v>2</v>
      </c>
      <c r="Q22" s="25">
        <v>2</v>
      </c>
      <c r="R22" s="19">
        <f t="shared" si="2"/>
        <v>4</v>
      </c>
      <c r="S22" s="20" t="str">
        <f t="shared" si="3"/>
        <v>Riesgo Bajo</v>
      </c>
      <c r="T22" s="25" t="s">
        <v>141</v>
      </c>
      <c r="U22" s="25" t="s">
        <v>60</v>
      </c>
      <c r="V22" s="25" t="s">
        <v>61</v>
      </c>
      <c r="W22" s="25" t="s">
        <v>62</v>
      </c>
      <c r="X22" s="25" t="s">
        <v>142</v>
      </c>
      <c r="Y22" s="25" t="s">
        <v>143</v>
      </c>
    </row>
    <row r="23" spans="2:25" ht="102.6" customHeight="1" x14ac:dyDescent="0.3">
      <c r="B23" s="17">
        <f t="shared" si="4"/>
        <v>17</v>
      </c>
      <c r="C23" s="24" t="s">
        <v>91</v>
      </c>
      <c r="D23" s="24" t="s">
        <v>84</v>
      </c>
      <c r="E23" s="24" t="s">
        <v>85</v>
      </c>
      <c r="F23" s="27" t="s">
        <v>144</v>
      </c>
      <c r="G23" s="25" t="s">
        <v>145</v>
      </c>
      <c r="H23" s="25" t="s">
        <v>146</v>
      </c>
      <c r="I23" s="23">
        <v>2</v>
      </c>
      <c r="J23" s="11">
        <v>4</v>
      </c>
      <c r="K23" s="19">
        <f t="shared" si="0"/>
        <v>6</v>
      </c>
      <c r="L23" s="20" t="str">
        <f t="shared" si="1"/>
        <v>Riesgo Alto</v>
      </c>
      <c r="M23" s="28"/>
      <c r="N23" s="28" t="s">
        <v>35</v>
      </c>
      <c r="O23" s="25" t="s">
        <v>147</v>
      </c>
      <c r="P23" s="25">
        <v>2</v>
      </c>
      <c r="Q23" s="25">
        <v>2</v>
      </c>
      <c r="R23" s="19">
        <f t="shared" si="2"/>
        <v>4</v>
      </c>
      <c r="S23" s="20" t="str">
        <f t="shared" si="3"/>
        <v>Riesgo Bajo</v>
      </c>
      <c r="T23" s="25" t="s">
        <v>37</v>
      </c>
      <c r="U23" s="25" t="s">
        <v>148</v>
      </c>
      <c r="V23" s="25" t="s">
        <v>61</v>
      </c>
      <c r="W23" s="25" t="s">
        <v>62</v>
      </c>
      <c r="X23" s="25" t="s">
        <v>149</v>
      </c>
      <c r="Y23" s="25" t="s">
        <v>150</v>
      </c>
    </row>
    <row r="24" spans="2:25" ht="107.4" customHeight="1" x14ac:dyDescent="0.3">
      <c r="B24" s="17">
        <f t="shared" si="4"/>
        <v>18</v>
      </c>
      <c r="C24" s="18" t="s">
        <v>29</v>
      </c>
      <c r="D24" s="18" t="s">
        <v>84</v>
      </c>
      <c r="E24" s="18" t="s">
        <v>85</v>
      </c>
      <c r="F24" s="22" t="s">
        <v>151</v>
      </c>
      <c r="G24" s="19" t="s">
        <v>152</v>
      </c>
      <c r="H24" s="19" t="s">
        <v>153</v>
      </c>
      <c r="I24" s="11">
        <v>3</v>
      </c>
      <c r="J24" s="11">
        <v>3</v>
      </c>
      <c r="K24" s="19">
        <f t="shared" si="0"/>
        <v>6</v>
      </c>
      <c r="L24" s="20" t="str">
        <f t="shared" si="1"/>
        <v>Riesgo Alto</v>
      </c>
      <c r="M24" s="20"/>
      <c r="N24" s="20" t="s">
        <v>35</v>
      </c>
      <c r="O24" s="19" t="s">
        <v>154</v>
      </c>
      <c r="P24" s="19">
        <v>2</v>
      </c>
      <c r="Q24" s="19">
        <v>2</v>
      </c>
      <c r="R24" s="19">
        <f t="shared" si="2"/>
        <v>4</v>
      </c>
      <c r="S24" s="20" t="str">
        <f t="shared" si="3"/>
        <v>Riesgo Bajo</v>
      </c>
      <c r="T24" s="19" t="s">
        <v>155</v>
      </c>
      <c r="U24" s="19" t="s">
        <v>60</v>
      </c>
      <c r="V24" s="19" t="s">
        <v>61</v>
      </c>
      <c r="W24" s="19" t="s">
        <v>62</v>
      </c>
      <c r="X24" s="19" t="s">
        <v>156</v>
      </c>
      <c r="Y24" s="19" t="s">
        <v>157</v>
      </c>
    </row>
    <row r="25" spans="2:25" ht="100.2" customHeight="1" x14ac:dyDescent="0.3">
      <c r="B25" s="17">
        <f t="shared" si="4"/>
        <v>19</v>
      </c>
      <c r="C25" s="18" t="s">
        <v>43</v>
      </c>
      <c r="D25" s="18" t="s">
        <v>44</v>
      </c>
      <c r="E25" s="18" t="s">
        <v>85</v>
      </c>
      <c r="F25" s="18" t="s">
        <v>92</v>
      </c>
      <c r="G25" s="19" t="s">
        <v>158</v>
      </c>
      <c r="H25" s="19" t="s">
        <v>159</v>
      </c>
      <c r="I25" s="11">
        <v>2</v>
      </c>
      <c r="J25" s="11">
        <v>3</v>
      </c>
      <c r="K25" s="19">
        <f t="shared" si="0"/>
        <v>5</v>
      </c>
      <c r="L25" s="20" t="str">
        <f t="shared" si="1"/>
        <v>Riesgo Medio</v>
      </c>
      <c r="M25" s="20"/>
      <c r="N25" s="20" t="s">
        <v>35</v>
      </c>
      <c r="O25" s="19" t="s">
        <v>160</v>
      </c>
      <c r="P25" s="19">
        <v>1</v>
      </c>
      <c r="Q25" s="19">
        <v>2</v>
      </c>
      <c r="R25" s="19">
        <f t="shared" si="2"/>
        <v>3</v>
      </c>
      <c r="S25" s="20" t="str">
        <f t="shared" si="3"/>
        <v>Riesgo Bajo</v>
      </c>
      <c r="T25" s="19" t="s">
        <v>37</v>
      </c>
      <c r="U25" s="19" t="s">
        <v>60</v>
      </c>
      <c r="V25" s="19" t="s">
        <v>161</v>
      </c>
      <c r="W25" s="19" t="s">
        <v>162</v>
      </c>
      <c r="X25" s="19" t="s">
        <v>163</v>
      </c>
      <c r="Y25" s="19" t="s">
        <v>64</v>
      </c>
    </row>
    <row r="26" spans="2:25" ht="136.5" customHeight="1" x14ac:dyDescent="0.3">
      <c r="B26" s="17">
        <f t="shared" si="4"/>
        <v>20</v>
      </c>
      <c r="C26" s="18" t="s">
        <v>43</v>
      </c>
      <c r="D26" s="18" t="s">
        <v>44</v>
      </c>
      <c r="E26" s="18" t="s">
        <v>85</v>
      </c>
      <c r="F26" s="18" t="s">
        <v>92</v>
      </c>
      <c r="G26" s="19" t="s">
        <v>164</v>
      </c>
      <c r="H26" s="19" t="s">
        <v>165</v>
      </c>
      <c r="I26" s="11">
        <v>3</v>
      </c>
      <c r="J26" s="11">
        <v>3</v>
      </c>
      <c r="K26" s="19">
        <f t="shared" si="0"/>
        <v>6</v>
      </c>
      <c r="L26" s="20" t="str">
        <f t="shared" si="1"/>
        <v>Riesgo Alto</v>
      </c>
      <c r="M26" s="20"/>
      <c r="N26" s="20" t="s">
        <v>35</v>
      </c>
      <c r="O26" s="19" t="s">
        <v>166</v>
      </c>
      <c r="P26" s="19">
        <v>2</v>
      </c>
      <c r="Q26" s="19">
        <v>2</v>
      </c>
      <c r="R26" s="19">
        <f t="shared" si="2"/>
        <v>4</v>
      </c>
      <c r="S26" s="20" t="str">
        <f t="shared" si="3"/>
        <v>Riesgo Bajo</v>
      </c>
      <c r="T26" s="19" t="s">
        <v>37</v>
      </c>
      <c r="U26" s="19" t="s">
        <v>60</v>
      </c>
      <c r="V26" s="19" t="s">
        <v>167</v>
      </c>
      <c r="W26" s="19" t="s">
        <v>168</v>
      </c>
      <c r="X26" s="19" t="s">
        <v>169</v>
      </c>
      <c r="Y26" s="19" t="s">
        <v>170</v>
      </c>
    </row>
    <row r="27" spans="2:25" ht="130.35" customHeight="1" x14ac:dyDescent="0.3">
      <c r="B27" s="17">
        <f t="shared" si="4"/>
        <v>21</v>
      </c>
      <c r="C27" s="18" t="s">
        <v>29</v>
      </c>
      <c r="D27" s="18" t="s">
        <v>84</v>
      </c>
      <c r="E27" s="18" t="s">
        <v>85</v>
      </c>
      <c r="F27" s="18" t="s">
        <v>92</v>
      </c>
      <c r="G27" s="19" t="s">
        <v>171</v>
      </c>
      <c r="H27" s="19" t="s">
        <v>172</v>
      </c>
      <c r="I27" s="11">
        <v>2</v>
      </c>
      <c r="J27" s="11">
        <v>3</v>
      </c>
      <c r="K27" s="19">
        <f t="shared" si="0"/>
        <v>5</v>
      </c>
      <c r="L27" s="20" t="str">
        <f t="shared" si="1"/>
        <v>Riesgo Medio</v>
      </c>
      <c r="M27" s="20"/>
      <c r="N27" s="20" t="s">
        <v>35</v>
      </c>
      <c r="O27" s="19" t="s">
        <v>173</v>
      </c>
      <c r="P27" s="19">
        <v>2</v>
      </c>
      <c r="Q27" s="19">
        <v>2</v>
      </c>
      <c r="R27" s="19">
        <f t="shared" si="2"/>
        <v>4</v>
      </c>
      <c r="S27" s="20" t="str">
        <f t="shared" si="3"/>
        <v>Riesgo Bajo</v>
      </c>
      <c r="T27" s="19" t="s">
        <v>37</v>
      </c>
      <c r="U27" s="19" t="s">
        <v>60</v>
      </c>
      <c r="V27" s="19" t="s">
        <v>174</v>
      </c>
      <c r="W27" s="19" t="s">
        <v>175</v>
      </c>
      <c r="X27" s="19" t="s">
        <v>176</v>
      </c>
      <c r="Y27" s="19" t="s">
        <v>177</v>
      </c>
    </row>
    <row r="28" spans="2:25" ht="85.2" customHeight="1" x14ac:dyDescent="0.3">
      <c r="B28" s="17">
        <f t="shared" si="4"/>
        <v>22</v>
      </c>
      <c r="C28" s="18" t="s">
        <v>29</v>
      </c>
      <c r="D28" s="18" t="s">
        <v>44</v>
      </c>
      <c r="E28" s="18" t="s">
        <v>85</v>
      </c>
      <c r="F28" s="18" t="s">
        <v>92</v>
      </c>
      <c r="G28" s="19" t="s">
        <v>178</v>
      </c>
      <c r="H28" s="19" t="s">
        <v>179</v>
      </c>
      <c r="I28" s="11">
        <v>3</v>
      </c>
      <c r="J28" s="11">
        <v>2</v>
      </c>
      <c r="K28" s="19">
        <f t="shared" si="0"/>
        <v>5</v>
      </c>
      <c r="L28" s="20" t="str">
        <f t="shared" si="1"/>
        <v>Riesgo Medio</v>
      </c>
      <c r="M28" s="20"/>
      <c r="N28" s="20" t="s">
        <v>35</v>
      </c>
      <c r="O28" s="19" t="s">
        <v>180</v>
      </c>
      <c r="P28" s="19">
        <v>1</v>
      </c>
      <c r="Q28" s="19">
        <v>2</v>
      </c>
      <c r="R28" s="19">
        <f t="shared" si="2"/>
        <v>3</v>
      </c>
      <c r="S28" s="20" t="str">
        <f t="shared" si="3"/>
        <v>Riesgo Bajo</v>
      </c>
      <c r="T28" s="19" t="s">
        <v>37</v>
      </c>
      <c r="U28" s="19" t="s">
        <v>60</v>
      </c>
      <c r="V28" s="19" t="s">
        <v>161</v>
      </c>
      <c r="W28" s="19" t="s">
        <v>162</v>
      </c>
      <c r="X28" s="19" t="s">
        <v>181</v>
      </c>
      <c r="Y28" s="19" t="s">
        <v>182</v>
      </c>
    </row>
    <row r="29" spans="2:25" ht="185.4" customHeight="1" x14ac:dyDescent="0.3">
      <c r="B29" s="17">
        <f t="shared" si="4"/>
        <v>23</v>
      </c>
      <c r="C29" s="18" t="s">
        <v>29</v>
      </c>
      <c r="D29" s="18" t="s">
        <v>84</v>
      </c>
      <c r="E29" s="18" t="s">
        <v>183</v>
      </c>
      <c r="F29" s="18" t="s">
        <v>184</v>
      </c>
      <c r="G29" s="19" t="s">
        <v>185</v>
      </c>
      <c r="H29" s="19" t="s">
        <v>186</v>
      </c>
      <c r="I29" s="11">
        <v>3</v>
      </c>
      <c r="J29" s="11">
        <v>3</v>
      </c>
      <c r="K29" s="19">
        <f t="shared" si="0"/>
        <v>6</v>
      </c>
      <c r="L29" s="20" t="str">
        <f t="shared" si="1"/>
        <v>Riesgo Alto</v>
      </c>
      <c r="M29" s="20" t="s">
        <v>35</v>
      </c>
      <c r="N29" s="20" t="s">
        <v>35</v>
      </c>
      <c r="O29" s="19" t="s">
        <v>187</v>
      </c>
      <c r="P29" s="19">
        <v>2</v>
      </c>
      <c r="Q29" s="19">
        <v>2</v>
      </c>
      <c r="R29" s="19">
        <f t="shared" si="2"/>
        <v>4</v>
      </c>
      <c r="S29" s="20" t="str">
        <f t="shared" si="3"/>
        <v>Riesgo Bajo</v>
      </c>
      <c r="T29" s="19" t="s">
        <v>37</v>
      </c>
      <c r="U29" s="19" t="s">
        <v>49</v>
      </c>
      <c r="V29" s="19" t="s">
        <v>188</v>
      </c>
      <c r="W29" s="19" t="s">
        <v>189</v>
      </c>
      <c r="X29" s="19" t="s">
        <v>190</v>
      </c>
      <c r="Y29" s="19" t="s">
        <v>191</v>
      </c>
    </row>
    <row r="30" spans="2:25" ht="96.6" customHeight="1" x14ac:dyDescent="0.3">
      <c r="B30" s="17">
        <f t="shared" si="4"/>
        <v>24</v>
      </c>
      <c r="C30" s="18" t="s">
        <v>43</v>
      </c>
      <c r="D30" s="18" t="s">
        <v>44</v>
      </c>
      <c r="E30" s="18" t="s">
        <v>85</v>
      </c>
      <c r="F30" s="18" t="s">
        <v>192</v>
      </c>
      <c r="G30" s="19" t="s">
        <v>193</v>
      </c>
      <c r="H30" s="19" t="s">
        <v>194</v>
      </c>
      <c r="I30" s="11">
        <v>2</v>
      </c>
      <c r="J30" s="11">
        <v>3</v>
      </c>
      <c r="K30" s="19">
        <f t="shared" si="0"/>
        <v>5</v>
      </c>
      <c r="L30" s="20" t="str">
        <f t="shared" si="1"/>
        <v>Riesgo Medio</v>
      </c>
      <c r="M30" s="20" t="s">
        <v>35</v>
      </c>
      <c r="N30" s="20"/>
      <c r="O30" s="19" t="s">
        <v>195</v>
      </c>
      <c r="P30" s="19">
        <v>1</v>
      </c>
      <c r="Q30" s="19">
        <v>2</v>
      </c>
      <c r="R30" s="19">
        <f t="shared" si="2"/>
        <v>3</v>
      </c>
      <c r="S30" s="20" t="str">
        <f t="shared" si="3"/>
        <v>Riesgo Bajo</v>
      </c>
      <c r="T30" s="19" t="s">
        <v>59</v>
      </c>
      <c r="U30" s="19" t="s">
        <v>69</v>
      </c>
      <c r="V30" s="19" t="s">
        <v>196</v>
      </c>
      <c r="W30" s="19" t="s">
        <v>62</v>
      </c>
      <c r="X30" s="19" t="s">
        <v>197</v>
      </c>
      <c r="Y30" s="19" t="s">
        <v>64</v>
      </c>
    </row>
    <row r="31" spans="2:25" ht="82.35" customHeight="1" x14ac:dyDescent="0.3">
      <c r="B31" s="17">
        <f t="shared" si="4"/>
        <v>25</v>
      </c>
      <c r="C31" s="18" t="s">
        <v>43</v>
      </c>
      <c r="D31" s="18" t="s">
        <v>44</v>
      </c>
      <c r="E31" s="18" t="s">
        <v>85</v>
      </c>
      <c r="F31" s="18" t="s">
        <v>198</v>
      </c>
      <c r="G31" s="19" t="s">
        <v>199</v>
      </c>
      <c r="H31" s="19" t="s">
        <v>200</v>
      </c>
      <c r="I31" s="11">
        <v>3</v>
      </c>
      <c r="J31" s="11">
        <v>3</v>
      </c>
      <c r="K31" s="19">
        <f t="shared" si="0"/>
        <v>6</v>
      </c>
      <c r="L31" s="20" t="str">
        <f t="shared" si="1"/>
        <v>Riesgo Alto</v>
      </c>
      <c r="M31" s="9"/>
      <c r="N31" s="20" t="s">
        <v>35</v>
      </c>
      <c r="O31" s="19" t="s">
        <v>201</v>
      </c>
      <c r="P31" s="19">
        <v>2</v>
      </c>
      <c r="Q31" s="19">
        <v>2</v>
      </c>
      <c r="R31" s="19">
        <f t="shared" si="2"/>
        <v>4</v>
      </c>
      <c r="S31" s="20" t="str">
        <f t="shared" si="3"/>
        <v>Riesgo Bajo</v>
      </c>
      <c r="T31" s="19" t="s">
        <v>37</v>
      </c>
      <c r="U31" s="19" t="s">
        <v>60</v>
      </c>
      <c r="V31" s="19" t="s">
        <v>202</v>
      </c>
      <c r="W31" s="19" t="s">
        <v>62</v>
      </c>
      <c r="X31" s="19" t="s">
        <v>203</v>
      </c>
      <c r="Y31" s="19" t="s">
        <v>64</v>
      </c>
    </row>
    <row r="32" spans="2:25" ht="102.6" customHeight="1" x14ac:dyDescent="0.3">
      <c r="B32" s="17">
        <f t="shared" si="4"/>
        <v>26</v>
      </c>
      <c r="C32" s="18" t="s">
        <v>43</v>
      </c>
      <c r="D32" s="18" t="s">
        <v>44</v>
      </c>
      <c r="E32" s="18" t="s">
        <v>85</v>
      </c>
      <c r="F32" s="18" t="s">
        <v>204</v>
      </c>
      <c r="G32" s="19" t="s">
        <v>205</v>
      </c>
      <c r="H32" s="19" t="s">
        <v>206</v>
      </c>
      <c r="I32" s="11">
        <v>3</v>
      </c>
      <c r="J32" s="11">
        <v>2</v>
      </c>
      <c r="K32" s="19">
        <f t="shared" si="0"/>
        <v>5</v>
      </c>
      <c r="L32" s="20" t="str">
        <f t="shared" si="1"/>
        <v>Riesgo Medio</v>
      </c>
      <c r="M32" s="9"/>
      <c r="N32" s="20" t="s">
        <v>35</v>
      </c>
      <c r="O32" s="19" t="s">
        <v>207</v>
      </c>
      <c r="P32" s="19">
        <v>1</v>
      </c>
      <c r="Q32" s="19">
        <v>2</v>
      </c>
      <c r="R32" s="19">
        <f t="shared" si="2"/>
        <v>3</v>
      </c>
      <c r="S32" s="20" t="str">
        <f t="shared" si="3"/>
        <v>Riesgo Bajo</v>
      </c>
      <c r="T32" s="19" t="s">
        <v>37</v>
      </c>
      <c r="U32" s="19" t="s">
        <v>60</v>
      </c>
      <c r="V32" s="19" t="s">
        <v>208</v>
      </c>
      <c r="W32" s="19" t="s">
        <v>209</v>
      </c>
      <c r="X32" s="19" t="s">
        <v>210</v>
      </c>
      <c r="Y32" s="19" t="s">
        <v>211</v>
      </c>
    </row>
    <row r="33" spans="2:25" ht="170.4" customHeight="1" x14ac:dyDescent="0.3">
      <c r="B33" s="17">
        <f t="shared" si="4"/>
        <v>27</v>
      </c>
      <c r="C33" s="18" t="s">
        <v>43</v>
      </c>
      <c r="D33" s="18" t="s">
        <v>44</v>
      </c>
      <c r="E33" s="18" t="s">
        <v>85</v>
      </c>
      <c r="F33" s="22" t="s">
        <v>212</v>
      </c>
      <c r="G33" s="19" t="s">
        <v>213</v>
      </c>
      <c r="H33" s="19" t="s">
        <v>214</v>
      </c>
      <c r="I33" s="11">
        <v>3</v>
      </c>
      <c r="J33" s="11">
        <v>3</v>
      </c>
      <c r="K33" s="19">
        <f t="shared" si="0"/>
        <v>6</v>
      </c>
      <c r="L33" s="20" t="str">
        <f t="shared" si="1"/>
        <v>Riesgo Alto</v>
      </c>
      <c r="M33" s="20" t="s">
        <v>35</v>
      </c>
      <c r="N33" s="20" t="s">
        <v>35</v>
      </c>
      <c r="O33" s="19" t="s">
        <v>215</v>
      </c>
      <c r="P33" s="19">
        <v>2</v>
      </c>
      <c r="Q33" s="19">
        <v>3</v>
      </c>
      <c r="R33" s="19">
        <f t="shared" si="2"/>
        <v>5</v>
      </c>
      <c r="S33" s="20" t="str">
        <f t="shared" si="3"/>
        <v>Riesgo Medio</v>
      </c>
      <c r="T33" s="19" t="s">
        <v>37</v>
      </c>
      <c r="U33" s="19" t="s">
        <v>49</v>
      </c>
      <c r="V33" s="19" t="s">
        <v>216</v>
      </c>
      <c r="W33" s="19" t="s">
        <v>162</v>
      </c>
      <c r="X33" s="19" t="s">
        <v>217</v>
      </c>
      <c r="Y33" s="19" t="s">
        <v>83</v>
      </c>
    </row>
    <row r="34" spans="2:25" ht="109.8" x14ac:dyDescent="0.3">
      <c r="B34" s="17">
        <f t="shared" si="4"/>
        <v>28</v>
      </c>
      <c r="C34" s="18" t="s">
        <v>43</v>
      </c>
      <c r="D34" s="18" t="s">
        <v>44</v>
      </c>
      <c r="E34" s="18" t="s">
        <v>85</v>
      </c>
      <c r="F34" s="22" t="s">
        <v>218</v>
      </c>
      <c r="G34" s="19" t="s">
        <v>219</v>
      </c>
      <c r="H34" s="19" t="s">
        <v>220</v>
      </c>
      <c r="I34" s="11">
        <v>3</v>
      </c>
      <c r="J34" s="11">
        <v>3</v>
      </c>
      <c r="K34" s="19">
        <f t="shared" si="0"/>
        <v>6</v>
      </c>
      <c r="L34" s="20" t="str">
        <f t="shared" si="1"/>
        <v>Riesgo Alto</v>
      </c>
      <c r="M34" s="20" t="s">
        <v>35</v>
      </c>
      <c r="N34" s="17" t="s">
        <v>35</v>
      </c>
      <c r="O34" s="19" t="s">
        <v>221</v>
      </c>
      <c r="P34" s="19">
        <v>2</v>
      </c>
      <c r="Q34" s="19">
        <v>2</v>
      </c>
      <c r="R34" s="19">
        <f t="shared" si="2"/>
        <v>4</v>
      </c>
      <c r="S34" s="20" t="str">
        <f t="shared" si="3"/>
        <v>Riesgo Bajo</v>
      </c>
      <c r="T34" s="19" t="s">
        <v>37</v>
      </c>
      <c r="U34" s="19" t="s">
        <v>49</v>
      </c>
      <c r="V34" s="19" t="s">
        <v>222</v>
      </c>
      <c r="W34" s="19" t="s">
        <v>162</v>
      </c>
      <c r="X34" s="19" t="s">
        <v>223</v>
      </c>
      <c r="Y34" s="19" t="s">
        <v>83</v>
      </c>
    </row>
    <row r="35" spans="2:25" ht="115.2" x14ac:dyDescent="0.3">
      <c r="B35" s="17">
        <f t="shared" si="4"/>
        <v>29</v>
      </c>
      <c r="C35" s="18" t="s">
        <v>43</v>
      </c>
      <c r="D35" s="18" t="s">
        <v>44</v>
      </c>
      <c r="E35" s="18" t="s">
        <v>85</v>
      </c>
      <c r="F35" s="18" t="s">
        <v>224</v>
      </c>
      <c r="G35" s="19" t="s">
        <v>225</v>
      </c>
      <c r="H35" s="19" t="s">
        <v>226</v>
      </c>
      <c r="I35" s="11">
        <v>3</v>
      </c>
      <c r="J35" s="11">
        <v>3</v>
      </c>
      <c r="K35" s="19">
        <f t="shared" si="0"/>
        <v>6</v>
      </c>
      <c r="L35" s="20" t="str">
        <f t="shared" si="1"/>
        <v>Riesgo Alto</v>
      </c>
      <c r="M35" s="20"/>
      <c r="N35" s="20" t="s">
        <v>35</v>
      </c>
      <c r="O35" s="19" t="s">
        <v>227</v>
      </c>
      <c r="P35" s="19">
        <v>2</v>
      </c>
      <c r="Q35" s="19">
        <v>2</v>
      </c>
      <c r="R35" s="19">
        <f t="shared" si="2"/>
        <v>4</v>
      </c>
      <c r="S35" s="20" t="str">
        <f t="shared" si="3"/>
        <v>Riesgo Bajo</v>
      </c>
      <c r="T35" s="19" t="s">
        <v>37</v>
      </c>
      <c r="U35" s="19" t="s">
        <v>60</v>
      </c>
      <c r="V35" s="19" t="s">
        <v>208</v>
      </c>
      <c r="W35" s="19" t="s">
        <v>209</v>
      </c>
      <c r="X35" s="19" t="s">
        <v>228</v>
      </c>
      <c r="Y35" s="19" t="s">
        <v>229</v>
      </c>
    </row>
    <row r="36" spans="2:25" ht="111" x14ac:dyDescent="0.3">
      <c r="B36" s="17">
        <f t="shared" si="4"/>
        <v>30</v>
      </c>
      <c r="C36" s="18" t="s">
        <v>43</v>
      </c>
      <c r="D36" s="18" t="s">
        <v>44</v>
      </c>
      <c r="E36" s="18" t="s">
        <v>85</v>
      </c>
      <c r="F36" s="18" t="s">
        <v>224</v>
      </c>
      <c r="G36" s="19" t="s">
        <v>230</v>
      </c>
      <c r="H36" s="19" t="s">
        <v>231</v>
      </c>
      <c r="I36" s="11">
        <v>3</v>
      </c>
      <c r="J36" s="11">
        <v>3</v>
      </c>
      <c r="K36" s="19">
        <f t="shared" si="0"/>
        <v>6</v>
      </c>
      <c r="L36" s="20" t="str">
        <f t="shared" si="1"/>
        <v>Riesgo Alto</v>
      </c>
      <c r="M36" s="20" t="s">
        <v>35</v>
      </c>
      <c r="N36" s="20" t="s">
        <v>35</v>
      </c>
      <c r="O36" s="19" t="s">
        <v>232</v>
      </c>
      <c r="P36" s="19">
        <v>2</v>
      </c>
      <c r="Q36" s="19">
        <v>2</v>
      </c>
      <c r="R36" s="19">
        <f t="shared" si="2"/>
        <v>4</v>
      </c>
      <c r="S36" s="20" t="str">
        <f t="shared" si="3"/>
        <v>Riesgo Bajo</v>
      </c>
      <c r="T36" s="19" t="s">
        <v>37</v>
      </c>
      <c r="U36" s="19" t="s">
        <v>49</v>
      </c>
      <c r="V36" s="19" t="s">
        <v>233</v>
      </c>
      <c r="W36" s="19" t="s">
        <v>162</v>
      </c>
      <c r="X36" s="19" t="s">
        <v>234</v>
      </c>
      <c r="Y36" s="19" t="s">
        <v>53</v>
      </c>
    </row>
    <row r="37" spans="2:25" ht="106.8" x14ac:dyDescent="0.3">
      <c r="B37" s="17">
        <f t="shared" si="4"/>
        <v>31</v>
      </c>
      <c r="C37" s="18" t="s">
        <v>43</v>
      </c>
      <c r="D37" s="18" t="s">
        <v>44</v>
      </c>
      <c r="E37" s="18" t="s">
        <v>85</v>
      </c>
      <c r="F37" s="18" t="s">
        <v>235</v>
      </c>
      <c r="G37" s="19" t="s">
        <v>236</v>
      </c>
      <c r="H37" s="19" t="s">
        <v>237</v>
      </c>
      <c r="I37" s="11">
        <v>2</v>
      </c>
      <c r="J37" s="11">
        <v>3</v>
      </c>
      <c r="K37" s="19">
        <f t="shared" si="0"/>
        <v>5</v>
      </c>
      <c r="L37" s="20" t="str">
        <f t="shared" si="1"/>
        <v>Riesgo Medio</v>
      </c>
      <c r="M37" s="20" t="s">
        <v>35</v>
      </c>
      <c r="N37" s="20" t="s">
        <v>35</v>
      </c>
      <c r="O37" s="19" t="s">
        <v>238</v>
      </c>
      <c r="P37" s="19">
        <v>1</v>
      </c>
      <c r="Q37" s="19">
        <v>2</v>
      </c>
      <c r="R37" s="19">
        <f t="shared" si="2"/>
        <v>3</v>
      </c>
      <c r="S37" s="20" t="str">
        <f t="shared" si="3"/>
        <v>Riesgo Bajo</v>
      </c>
      <c r="T37" s="19" t="s">
        <v>37</v>
      </c>
      <c r="U37" s="19" t="s">
        <v>49</v>
      </c>
      <c r="V37" s="19" t="s">
        <v>208</v>
      </c>
      <c r="W37" s="19" t="s">
        <v>209</v>
      </c>
      <c r="X37" s="19" t="s">
        <v>239</v>
      </c>
      <c r="Y37" s="19" t="s">
        <v>170</v>
      </c>
    </row>
    <row r="38" spans="2:25" ht="86.4" x14ac:dyDescent="0.3">
      <c r="B38" s="17">
        <f t="shared" si="4"/>
        <v>32</v>
      </c>
      <c r="C38" s="18" t="s">
        <v>43</v>
      </c>
      <c r="D38" s="18" t="s">
        <v>84</v>
      </c>
      <c r="E38" s="18" t="s">
        <v>85</v>
      </c>
      <c r="F38" s="22" t="s">
        <v>240</v>
      </c>
      <c r="G38" s="19" t="s">
        <v>241</v>
      </c>
      <c r="H38" s="19" t="s">
        <v>242</v>
      </c>
      <c r="I38" s="11">
        <v>2</v>
      </c>
      <c r="J38" s="11">
        <v>3</v>
      </c>
      <c r="K38" s="19">
        <f t="shared" si="0"/>
        <v>5</v>
      </c>
      <c r="L38" s="20" t="str">
        <f t="shared" si="1"/>
        <v>Riesgo Medio</v>
      </c>
      <c r="M38" s="20"/>
      <c r="N38" s="20" t="s">
        <v>35</v>
      </c>
      <c r="O38" s="19" t="s">
        <v>243</v>
      </c>
      <c r="P38" s="19">
        <v>2</v>
      </c>
      <c r="Q38" s="19">
        <v>2</v>
      </c>
      <c r="R38" s="19">
        <f t="shared" si="2"/>
        <v>4</v>
      </c>
      <c r="S38" s="20" t="str">
        <f t="shared" si="3"/>
        <v>Riesgo Bajo</v>
      </c>
      <c r="T38" s="19" t="s">
        <v>37</v>
      </c>
      <c r="U38" s="19" t="s">
        <v>60</v>
      </c>
      <c r="V38" s="30" t="s">
        <v>161</v>
      </c>
      <c r="W38" s="19" t="s">
        <v>209</v>
      </c>
      <c r="X38" s="29" t="s">
        <v>244</v>
      </c>
      <c r="Y38" s="19" t="s">
        <v>170</v>
      </c>
    </row>
    <row r="39" spans="2:25" ht="77.400000000000006" customHeight="1" x14ac:dyDescent="0.3">
      <c r="B39" s="17">
        <f t="shared" si="4"/>
        <v>33</v>
      </c>
      <c r="C39" s="18" t="s">
        <v>43</v>
      </c>
      <c r="D39" s="22" t="s">
        <v>44</v>
      </c>
      <c r="E39" s="18" t="s">
        <v>85</v>
      </c>
      <c r="F39" s="22" t="s">
        <v>240</v>
      </c>
      <c r="G39" s="19" t="s">
        <v>245</v>
      </c>
      <c r="H39" s="19" t="s">
        <v>246</v>
      </c>
      <c r="I39" s="11">
        <v>2</v>
      </c>
      <c r="J39" s="11">
        <v>2</v>
      </c>
      <c r="K39" s="19">
        <f t="shared" si="0"/>
        <v>4</v>
      </c>
      <c r="L39" s="20" t="str">
        <f t="shared" si="1"/>
        <v>Riesgo Bajo</v>
      </c>
      <c r="M39" s="9"/>
      <c r="N39" s="20" t="s">
        <v>35</v>
      </c>
      <c r="O39" s="19" t="s">
        <v>247</v>
      </c>
      <c r="P39" s="19">
        <v>1</v>
      </c>
      <c r="Q39" s="19">
        <v>1</v>
      </c>
      <c r="R39" s="19">
        <f t="shared" si="2"/>
        <v>2</v>
      </c>
      <c r="S39" s="20" t="str">
        <f t="shared" si="3"/>
        <v>Riesgo Bajo</v>
      </c>
      <c r="T39" s="30" t="str">
        <f>IF(R39&lt;=2,"NO",IF(R39&lt;=4,"NO",IF(R39&lt;=5,"SI")))</f>
        <v>NO</v>
      </c>
      <c r="U39" s="19" t="s">
        <v>60</v>
      </c>
      <c r="V39" s="19" t="s">
        <v>167</v>
      </c>
      <c r="W39" s="19" t="s">
        <v>248</v>
      </c>
      <c r="X39" s="19" t="s">
        <v>249</v>
      </c>
      <c r="Y39" s="19" t="s">
        <v>53</v>
      </c>
    </row>
    <row r="40" spans="2:25" ht="100.8" x14ac:dyDescent="0.3">
      <c r="B40" s="17">
        <f t="shared" si="4"/>
        <v>34</v>
      </c>
      <c r="C40" s="18" t="s">
        <v>29</v>
      </c>
      <c r="D40" s="18" t="s">
        <v>44</v>
      </c>
      <c r="E40" s="18" t="s">
        <v>85</v>
      </c>
      <c r="F40" s="18" t="s">
        <v>240</v>
      </c>
      <c r="G40" s="19" t="s">
        <v>250</v>
      </c>
      <c r="H40" s="19" t="s">
        <v>251</v>
      </c>
      <c r="I40" s="11">
        <v>3</v>
      </c>
      <c r="J40" s="11">
        <v>3</v>
      </c>
      <c r="K40" s="19">
        <f t="shared" si="0"/>
        <v>6</v>
      </c>
      <c r="L40" s="20" t="str">
        <f t="shared" si="1"/>
        <v>Riesgo Alto</v>
      </c>
      <c r="M40" s="20"/>
      <c r="N40" s="20" t="s">
        <v>35</v>
      </c>
      <c r="O40" s="19" t="s">
        <v>252</v>
      </c>
      <c r="P40" s="19">
        <v>2</v>
      </c>
      <c r="Q40" s="19">
        <v>2</v>
      </c>
      <c r="R40" s="19">
        <f t="shared" si="2"/>
        <v>4</v>
      </c>
      <c r="S40" s="20" t="str">
        <f t="shared" si="3"/>
        <v>Riesgo Bajo</v>
      </c>
      <c r="T40" s="19" t="s">
        <v>37</v>
      </c>
      <c r="U40" s="19" t="s">
        <v>60</v>
      </c>
      <c r="V40" s="19" t="s">
        <v>167</v>
      </c>
      <c r="W40" s="19" t="s">
        <v>253</v>
      </c>
      <c r="X40" s="19" t="s">
        <v>254</v>
      </c>
      <c r="Y40" s="19" t="s">
        <v>170</v>
      </c>
    </row>
  </sheetData>
  <mergeCells count="23">
    <mergeCell ref="X4:Y5"/>
    <mergeCell ref="O4:O6"/>
    <mergeCell ref="P4:S5"/>
    <mergeCell ref="T4:T6"/>
    <mergeCell ref="U4:U6"/>
    <mergeCell ref="V4:V6"/>
    <mergeCell ref="W4:W6"/>
    <mergeCell ref="M4:N5"/>
    <mergeCell ref="B1:F3"/>
    <mergeCell ref="G1:Y1"/>
    <mergeCell ref="G2:Y2"/>
    <mergeCell ref="G3:Y3"/>
    <mergeCell ref="B4:B6"/>
    <mergeCell ref="C4:C6"/>
    <mergeCell ref="D4:D6"/>
    <mergeCell ref="E4:E6"/>
    <mergeCell ref="F4:F6"/>
    <mergeCell ref="G4:G6"/>
    <mergeCell ref="H4:H6"/>
    <mergeCell ref="I4:I6"/>
    <mergeCell ref="J4:J6"/>
    <mergeCell ref="K4:K6"/>
    <mergeCell ref="L4:L6"/>
  </mergeCells>
  <dataValidations count="1">
    <dataValidation type="list" allowBlank="1" showInputMessage="1" showErrorMessage="1" sqref="D39:E40" xr:uid="{26625B61-B01F-4BD1-914E-57142BEEDE0F}"/>
  </dataValidations>
  <pageMargins left="0.39370078740157483" right="0.39370078740157483" top="0.39370078740157483" bottom="0.39370078740157483" header="0" footer="0"/>
  <pageSetup scale="65" orientation="landscape" r:id="rId1"/>
  <rowBreaks count="1" manualBreakCount="1">
    <brk id="30"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92A3B9-D622-4062-85DF-B4CC091D57A8}">
  <dimension ref="B1:G24"/>
  <sheetViews>
    <sheetView tabSelected="1" workbookViewId="0">
      <selection activeCell="E8" sqref="E8"/>
    </sheetView>
  </sheetViews>
  <sheetFormatPr baseColWidth="10" defaultColWidth="11.44140625" defaultRowHeight="14.4" x14ac:dyDescent="0.3"/>
  <cols>
    <col min="2" max="2" width="15.6640625" customWidth="1"/>
    <col min="3" max="3" width="26.109375" customWidth="1"/>
    <col min="5" max="5" width="18.109375" customWidth="1"/>
    <col min="6" max="6" width="25.33203125" customWidth="1"/>
  </cols>
  <sheetData>
    <row r="1" spans="2:7" ht="15.6" x14ac:dyDescent="0.3">
      <c r="B1" s="64" t="s">
        <v>255</v>
      </c>
      <c r="C1" s="65"/>
      <c r="D1" s="4"/>
      <c r="E1" s="64" t="s">
        <v>256</v>
      </c>
      <c r="F1" s="65"/>
    </row>
    <row r="2" spans="2:7" ht="15.6" x14ac:dyDescent="0.3">
      <c r="B2" s="4"/>
      <c r="C2" s="4"/>
      <c r="D2" s="4"/>
      <c r="E2" s="1"/>
      <c r="F2" s="5"/>
    </row>
    <row r="3" spans="2:7" ht="31.2" x14ac:dyDescent="0.3">
      <c r="B3" s="6" t="s">
        <v>26</v>
      </c>
      <c r="C3" s="6" t="s">
        <v>25</v>
      </c>
      <c r="D3" s="4"/>
      <c r="E3" s="6" t="s">
        <v>257</v>
      </c>
      <c r="F3" s="3" t="s">
        <v>26</v>
      </c>
      <c r="G3" s="2"/>
    </row>
    <row r="4" spans="2:7" ht="15.6" x14ac:dyDescent="0.3">
      <c r="B4" s="4"/>
      <c r="C4" s="4"/>
      <c r="D4" s="4"/>
      <c r="E4" s="1"/>
      <c r="F4" s="5"/>
      <c r="G4" s="2"/>
    </row>
    <row r="5" spans="2:7" ht="16.8" x14ac:dyDescent="0.3">
      <c r="B5" s="6" t="s">
        <v>258</v>
      </c>
      <c r="C5" s="6">
        <v>1</v>
      </c>
      <c r="D5" s="4"/>
      <c r="E5" s="6" t="s">
        <v>259</v>
      </c>
      <c r="F5" s="7" t="s">
        <v>260</v>
      </c>
      <c r="G5" s="2"/>
    </row>
    <row r="6" spans="2:7" ht="16.8" x14ac:dyDescent="0.3">
      <c r="B6" s="6" t="s">
        <v>261</v>
      </c>
      <c r="C6" s="6">
        <v>2</v>
      </c>
      <c r="D6" s="4"/>
      <c r="E6" s="6" t="s">
        <v>262</v>
      </c>
      <c r="F6" s="7" t="s">
        <v>263</v>
      </c>
      <c r="G6" s="2"/>
    </row>
    <row r="7" spans="2:7" ht="16.8" x14ac:dyDescent="0.3">
      <c r="B7" s="6" t="s">
        <v>264</v>
      </c>
      <c r="C7" s="6">
        <v>3</v>
      </c>
      <c r="D7" s="4"/>
      <c r="E7" s="6">
        <v>5</v>
      </c>
      <c r="F7" s="7" t="s">
        <v>265</v>
      </c>
      <c r="G7" s="2"/>
    </row>
    <row r="8" spans="2:7" ht="16.8" x14ac:dyDescent="0.3">
      <c r="B8" s="6" t="s">
        <v>266</v>
      </c>
      <c r="C8" s="6">
        <v>4</v>
      </c>
      <c r="D8" s="4"/>
      <c r="E8" s="6" t="s">
        <v>267</v>
      </c>
      <c r="F8" s="7" t="s">
        <v>268</v>
      </c>
      <c r="G8" s="2"/>
    </row>
    <row r="9" spans="2:7" ht="33.6" x14ac:dyDescent="0.3">
      <c r="B9" s="6" t="s">
        <v>269</v>
      </c>
      <c r="C9" s="6">
        <v>5</v>
      </c>
      <c r="D9" s="4"/>
      <c r="E9" s="6">
        <v>1</v>
      </c>
      <c r="F9" s="7" t="s">
        <v>270</v>
      </c>
      <c r="G9" s="2"/>
    </row>
    <row r="10" spans="2:7" ht="15.6" x14ac:dyDescent="0.3">
      <c r="B10" s="8"/>
      <c r="C10" s="8"/>
      <c r="D10" s="4"/>
      <c r="E10" s="8"/>
      <c r="F10" s="8"/>
      <c r="G10" s="2"/>
    </row>
    <row r="11" spans="2:7" ht="15.6" x14ac:dyDescent="0.3">
      <c r="B11" s="8"/>
      <c r="C11" s="8"/>
      <c r="D11" s="1"/>
      <c r="E11" s="5"/>
      <c r="F11" s="5"/>
      <c r="G11" s="2"/>
    </row>
    <row r="12" spans="2:7" ht="15.6" x14ac:dyDescent="0.3">
      <c r="B12" s="64" t="s">
        <v>271</v>
      </c>
      <c r="C12" s="65"/>
      <c r="D12" s="1"/>
      <c r="E12" s="64" t="s">
        <v>256</v>
      </c>
      <c r="F12" s="65"/>
      <c r="G12" s="2"/>
    </row>
    <row r="13" spans="2:7" ht="15.6" x14ac:dyDescent="0.3">
      <c r="B13" s="4"/>
      <c r="C13" s="4"/>
      <c r="D13" s="1"/>
      <c r="E13" s="5"/>
      <c r="F13" s="5"/>
      <c r="G13" s="2"/>
    </row>
    <row r="14" spans="2:7" ht="15.6" x14ac:dyDescent="0.3">
      <c r="B14" s="6" t="s">
        <v>26</v>
      </c>
      <c r="C14" s="6" t="s">
        <v>272</v>
      </c>
      <c r="D14" s="1"/>
      <c r="E14" s="6" t="s">
        <v>273</v>
      </c>
      <c r="F14" s="3" t="s">
        <v>274</v>
      </c>
      <c r="G14" s="2"/>
    </row>
    <row r="15" spans="2:7" ht="15.6" x14ac:dyDescent="0.3">
      <c r="B15" s="4"/>
      <c r="C15" s="4"/>
      <c r="D15" s="1"/>
      <c r="E15" s="5"/>
      <c r="F15" s="5"/>
      <c r="G15" s="2"/>
    </row>
    <row r="16" spans="2:7" ht="15.6" x14ac:dyDescent="0.3">
      <c r="B16" s="6" t="s">
        <v>275</v>
      </c>
      <c r="C16" s="6">
        <v>1</v>
      </c>
      <c r="D16" s="1"/>
      <c r="E16" s="6" t="s">
        <v>276</v>
      </c>
      <c r="F16" s="3" t="s">
        <v>277</v>
      </c>
      <c r="G16" s="2"/>
    </row>
    <row r="17" spans="2:7" ht="15.6" x14ac:dyDescent="0.3">
      <c r="B17" s="6" t="s">
        <v>278</v>
      </c>
      <c r="C17" s="6">
        <v>2</v>
      </c>
      <c r="D17" s="1"/>
      <c r="E17" s="6" t="s">
        <v>279</v>
      </c>
      <c r="F17" s="3" t="s">
        <v>280</v>
      </c>
      <c r="G17" s="2"/>
    </row>
    <row r="18" spans="2:7" ht="15.6" x14ac:dyDescent="0.3">
      <c r="B18" s="6" t="s">
        <v>281</v>
      </c>
      <c r="C18" s="6">
        <v>3</v>
      </c>
      <c r="D18" s="1"/>
      <c r="E18" s="5"/>
      <c r="F18" s="5"/>
      <c r="G18" s="2"/>
    </row>
    <row r="19" spans="2:7" ht="15.6" x14ac:dyDescent="0.3">
      <c r="B19" s="6" t="s">
        <v>282</v>
      </c>
      <c r="C19" s="6">
        <v>4</v>
      </c>
      <c r="D19" s="1"/>
      <c r="E19" s="5"/>
      <c r="F19" s="5"/>
      <c r="G19" s="2"/>
    </row>
    <row r="20" spans="2:7" ht="15.6" x14ac:dyDescent="0.3">
      <c r="B20" s="6" t="s">
        <v>283</v>
      </c>
      <c r="C20" s="6">
        <v>5</v>
      </c>
      <c r="D20" s="1"/>
      <c r="E20" s="5"/>
      <c r="F20" s="5"/>
      <c r="G20" s="2"/>
    </row>
    <row r="21" spans="2:7" x14ac:dyDescent="0.3">
      <c r="B21" s="2"/>
      <c r="C21" s="2"/>
      <c r="D21" s="2"/>
      <c r="E21" s="2"/>
      <c r="F21" s="2"/>
      <c r="G21" s="2"/>
    </row>
    <row r="22" spans="2:7" x14ac:dyDescent="0.3">
      <c r="B22" s="2"/>
      <c r="C22" s="2"/>
      <c r="D22" s="2"/>
      <c r="E22" s="2"/>
      <c r="F22" s="2"/>
      <c r="G22" s="2"/>
    </row>
    <row r="23" spans="2:7" x14ac:dyDescent="0.3">
      <c r="B23" s="2"/>
      <c r="C23" s="2"/>
      <c r="D23" s="2"/>
      <c r="E23" s="2"/>
      <c r="F23" s="2"/>
      <c r="G23" s="2"/>
    </row>
    <row r="24" spans="2:7" x14ac:dyDescent="0.3">
      <c r="B24" s="2"/>
      <c r="C24" s="2"/>
      <c r="D24" s="2"/>
      <c r="E24" s="2"/>
      <c r="F24" s="2"/>
      <c r="G24" s="2"/>
    </row>
  </sheetData>
  <mergeCells count="4">
    <mergeCell ref="B12:C12"/>
    <mergeCell ref="E12:F12"/>
    <mergeCell ref="B1:C1"/>
    <mergeCell ref="E1:F1"/>
  </mergeCells>
  <conditionalFormatting sqref="F5:F9">
    <cfRule type="containsText" dxfId="7" priority="1" stopIfTrue="1" operator="containsText" text="RIESGO BAJO">
      <formula>NOT(ISERROR(SEARCH("RIESGO BAJO",F5)))</formula>
    </cfRule>
    <cfRule type="containsText" dxfId="6" priority="2" stopIfTrue="1" operator="containsText" text="RIESGO MEDIO">
      <formula>NOT(ISERROR(SEARCH("RIESGO MEDIO",F5)))</formula>
    </cfRule>
    <cfRule type="containsText" dxfId="5" priority="3" stopIfTrue="1" operator="containsText" text="RIESGO ALTO">
      <formula>NOT(ISERROR(SEARCH("RIESGO ALTO",F5)))</formula>
    </cfRule>
    <cfRule type="containsText" dxfId="4" priority="4" stopIfTrue="1" operator="containsText" text="RIESGO EXTREMO">
      <formula>NOT(ISERROR(SEARCH("RIESGO EXTREMO",F5)))</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ignoredErrors>
    <ignoredError sqref="E5 E8" twoDigitTextYear="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2DDAF27746084F468A6CBC63DE2EEDA5" ma:contentTypeVersion="11" ma:contentTypeDescription="Crear nuevo documento." ma:contentTypeScope="" ma:versionID="22c4c053086d96a422a973850f6ca211">
  <xsd:schema xmlns:xsd="http://www.w3.org/2001/XMLSchema" xmlns:xs="http://www.w3.org/2001/XMLSchema" xmlns:p="http://schemas.microsoft.com/office/2006/metadata/properties" xmlns:ns2="d0e6f6f3-e1d6-44c6-b764-907c22c60e6d" targetNamespace="http://schemas.microsoft.com/office/2006/metadata/properties" ma:root="true" ma:fieldsID="941ed1bbf2b9417b5a13b589c62fd94b" ns2:_="">
    <xsd:import namespace="d0e6f6f3-e1d6-44c6-b764-907c22c60e6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LengthInSecond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0e6f6f3-e1d6-44c6-b764-907c22c60e6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LengthInSeconds" ma:index="12" nillable="true" ma:displayName="Length (seconds)" ma:internalName="MediaLengthInSeconds" ma:readOnly="true">
      <xsd:simpleType>
        <xsd:restriction base="dms:Unknown"/>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9CDE0F4-E422-4A23-87B8-55CA4E658A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0e6f6f3-e1d6-44c6-b764-907c22c60e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6779C67-9163-4112-B2B1-787EF2D0F4AF}">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6579B47C-EC55-4863-B5ED-AD77FCEB824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 INTERVENTORIA </vt:lpstr>
      <vt:lpstr>CRITERIOS VALORACION DEL RIESGO</vt:lpstr>
      <vt:lpstr>'MATRIZ RIESGOS INTERVENTORIA '!Área_de_impresión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LUISORTEGAPC</dc:creator>
  <cp:keywords/>
  <dc:description/>
  <cp:lastModifiedBy>Sandra Liliana Baron Becerra</cp:lastModifiedBy>
  <cp:revision/>
  <dcterms:created xsi:type="dcterms:W3CDTF">2018-12-30T14:30:46Z</dcterms:created>
  <dcterms:modified xsi:type="dcterms:W3CDTF">2025-08-25T19:52:14Z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0x0101002DDAF27746084F468A6CBC63DE2EEDA5</vt:lpwstr>
  </property>
</Properties>
</file>